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en_skoroszyt" hidePivotFieldList="1"/>
  <mc:AlternateContent xmlns:mc="http://schemas.openxmlformats.org/markup-compatibility/2006">
    <mc:Choice Requires="x15">
      <x15ac:absPath xmlns:x15ac="http://schemas.microsoft.com/office/spreadsheetml/2010/11/ac" url="C:\Users\skolodziejczyk\Desktop\Zestawienia zbiorcze_zgrane 19.12.2019\2021\"/>
    </mc:Choice>
  </mc:AlternateContent>
  <workbookProtection workbookAlgorithmName="SHA-512" workbookHashValue="ImuKVy3zGHr4/Fl6OVL/sPbhsmhnoEsJWS+Qx8A6dL+8Lz8fyWCOWGc7ZzsZOBz88DExGQ8ZmzmkRNQ1tZCa3w==" workbookSaltValue="bDJW5QZpQ7dx8Fy4Ca8Nrg==" workbookSpinCount="100000" lockStructure="1"/>
  <bookViews>
    <workbookView xWindow="0" yWindow="120" windowWidth="21570" windowHeight="8210" tabRatio="670"/>
  </bookViews>
  <sheets>
    <sheet name="Start" sheetId="5" r:id="rId1"/>
    <sheet name="TERYT" sheetId="1" state="hidden" r:id="rId2"/>
    <sheet name="G" sheetId="3" state="hidden" r:id="rId3"/>
    <sheet name="U" sheetId="6" state="hidden" r:id="rId4"/>
    <sheet name="B" sheetId="2" state="hidden" r:id="rId5"/>
    <sheet name="L" sheetId="62" state="hidden" r:id="rId6"/>
  </sheets>
  <functionGroups builtInGroupCount="18"/>
  <definedNames>
    <definedName name="_xlnm._FilterDatabase" localSheetId="4" hidden="1">B!$A$1:$BH$300</definedName>
    <definedName name="_xlnm._FilterDatabase" localSheetId="2" hidden="1">G!$A$1:$UT$455</definedName>
    <definedName name="_xlnm._FilterDatabase" localSheetId="5" hidden="1">L!$A$1:$BS$375</definedName>
    <definedName name="_xlnm._FilterDatabase" localSheetId="1" hidden="1">TERYT!$A$3:$G$3774</definedName>
    <definedName name="_xlnm._FilterDatabase" localSheetId="3" hidden="1">U!$A$5:$M$5</definedName>
  </definedNames>
  <calcPr calcId="15251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62" l="1"/>
  <c r="A5" i="2"/>
  <c r="A5" i="3"/>
  <c r="A5" i="6"/>
  <c r="I3154" i="1" l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O18" i="6" l="1"/>
  <c r="L18" i="6"/>
  <c r="AK15" i="6"/>
  <c r="AA15" i="6"/>
  <c r="AC15" i="6" s="1"/>
  <c r="T15" i="6"/>
  <c r="M15" i="6"/>
  <c r="D18" i="6"/>
  <c r="E35" i="62"/>
  <c r="G38" i="3"/>
  <c r="H69" i="3"/>
  <c r="F53" i="3"/>
  <c r="F38" i="3"/>
  <c r="O36" i="2"/>
  <c r="F37" i="3"/>
  <c r="F34" i="3"/>
  <c r="F31" i="3"/>
  <c r="F28" i="3"/>
  <c r="F25" i="3"/>
  <c r="F22" i="3"/>
  <c r="F19" i="3"/>
  <c r="F16" i="3"/>
  <c r="G39" i="3"/>
  <c r="F39" i="3"/>
  <c r="I38" i="3"/>
  <c r="F40" i="3" l="1"/>
  <c r="C15" i="6"/>
  <c r="F35" i="62"/>
  <c r="G35" i="62"/>
  <c r="H35" i="62"/>
  <c r="G34" i="62"/>
  <c r="H34" i="62"/>
  <c r="F34" i="62"/>
  <c r="E34" i="62"/>
  <c r="T35" i="2"/>
  <c r="F36" i="2"/>
  <c r="G36" i="2"/>
  <c r="H36" i="2"/>
  <c r="I36" i="2"/>
  <c r="J36" i="2"/>
  <c r="K36" i="2"/>
  <c r="L36" i="2"/>
  <c r="M36" i="2"/>
  <c r="N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E36" i="2"/>
  <c r="AB35" i="2"/>
  <c r="X35" i="2"/>
  <c r="N35" i="2"/>
  <c r="F35" i="2"/>
  <c r="G35" i="2"/>
  <c r="H35" i="2"/>
  <c r="I35" i="2"/>
  <c r="J35" i="2"/>
  <c r="K35" i="2"/>
  <c r="L35" i="2"/>
  <c r="M35" i="2"/>
  <c r="M37" i="2" s="1"/>
  <c r="O35" i="2"/>
  <c r="P35" i="2"/>
  <c r="Q35" i="2"/>
  <c r="R35" i="2"/>
  <c r="S35" i="2"/>
  <c r="U35" i="2"/>
  <c r="V35" i="2"/>
  <c r="W35" i="2"/>
  <c r="Y35" i="2"/>
  <c r="Z35" i="2"/>
  <c r="AA35" i="2"/>
  <c r="E35" i="2"/>
  <c r="AD35" i="2" l="1"/>
  <c r="AC36" i="2"/>
  <c r="AC35" i="2"/>
  <c r="H185" i="62"/>
  <c r="G185" i="62"/>
  <c r="F185" i="62"/>
  <c r="E185" i="62"/>
  <c r="H184" i="62"/>
  <c r="G184" i="62"/>
  <c r="G186" i="62" s="1"/>
  <c r="F184" i="62"/>
  <c r="F186" i="62" s="1"/>
  <c r="E184" i="62"/>
  <c r="E186" i="62" s="1"/>
  <c r="H183" i="62"/>
  <c r="G183" i="62"/>
  <c r="F183" i="62"/>
  <c r="E183" i="62"/>
  <c r="H180" i="62"/>
  <c r="G180" i="62"/>
  <c r="F180" i="62"/>
  <c r="E180" i="62"/>
  <c r="H177" i="62"/>
  <c r="G177" i="62"/>
  <c r="F177" i="62"/>
  <c r="E177" i="62"/>
  <c r="H173" i="62"/>
  <c r="G173" i="62"/>
  <c r="F173" i="62"/>
  <c r="E173" i="62"/>
  <c r="H172" i="62"/>
  <c r="G172" i="62"/>
  <c r="F172" i="62"/>
  <c r="E172" i="62"/>
  <c r="H171" i="62"/>
  <c r="G171" i="62"/>
  <c r="F171" i="62"/>
  <c r="E171" i="62"/>
  <c r="H168" i="62"/>
  <c r="G168" i="62"/>
  <c r="F168" i="62"/>
  <c r="E168" i="62"/>
  <c r="H165" i="62"/>
  <c r="G165" i="62"/>
  <c r="F165" i="62"/>
  <c r="E165" i="62"/>
  <c r="H162" i="62"/>
  <c r="G162" i="62"/>
  <c r="F162" i="62"/>
  <c r="E162" i="62"/>
  <c r="H158" i="62"/>
  <c r="G158" i="62"/>
  <c r="F158" i="62"/>
  <c r="E158" i="62"/>
  <c r="H157" i="62"/>
  <c r="H159" i="62" s="1"/>
  <c r="G157" i="62"/>
  <c r="G159" i="62" s="1"/>
  <c r="F157" i="62"/>
  <c r="F159" i="62" s="1"/>
  <c r="E157" i="62"/>
  <c r="E159" i="62" s="1"/>
  <c r="H156" i="62"/>
  <c r="G156" i="62"/>
  <c r="F156" i="62"/>
  <c r="E156" i="62"/>
  <c r="H153" i="62"/>
  <c r="G153" i="62"/>
  <c r="F153" i="62"/>
  <c r="E153" i="62"/>
  <c r="H150" i="62"/>
  <c r="G150" i="62"/>
  <c r="F150" i="62"/>
  <c r="E150" i="62"/>
  <c r="H146" i="62"/>
  <c r="G146" i="62"/>
  <c r="F146" i="62"/>
  <c r="E146" i="62"/>
  <c r="H145" i="62"/>
  <c r="H147" i="62" s="1"/>
  <c r="G145" i="62"/>
  <c r="G147" i="62" s="1"/>
  <c r="F145" i="62"/>
  <c r="F147" i="62" s="1"/>
  <c r="E145" i="62"/>
  <c r="E147" i="62" s="1"/>
  <c r="H144" i="62"/>
  <c r="G144" i="62"/>
  <c r="F144" i="62"/>
  <c r="E144" i="62"/>
  <c r="H141" i="62"/>
  <c r="G141" i="62"/>
  <c r="F141" i="62"/>
  <c r="E141" i="62"/>
  <c r="H138" i="62"/>
  <c r="G138" i="62"/>
  <c r="F138" i="62"/>
  <c r="E138" i="62"/>
  <c r="H135" i="62"/>
  <c r="G135" i="62"/>
  <c r="F135" i="62"/>
  <c r="E135" i="62"/>
  <c r="H131" i="62"/>
  <c r="G131" i="62"/>
  <c r="F131" i="62"/>
  <c r="E131" i="62"/>
  <c r="H130" i="62"/>
  <c r="H132" i="62" s="1"/>
  <c r="G130" i="62"/>
  <c r="F130" i="62"/>
  <c r="E130" i="62"/>
  <c r="H129" i="62"/>
  <c r="G129" i="62"/>
  <c r="F129" i="62"/>
  <c r="E129" i="62"/>
  <c r="H126" i="62"/>
  <c r="G126" i="62"/>
  <c r="F126" i="62"/>
  <c r="E126" i="62"/>
  <c r="H123" i="62"/>
  <c r="G123" i="62"/>
  <c r="F123" i="62"/>
  <c r="E123" i="62"/>
  <c r="H120" i="62"/>
  <c r="G120" i="62"/>
  <c r="F120" i="62"/>
  <c r="E120" i="62"/>
  <c r="H117" i="62"/>
  <c r="G117" i="62"/>
  <c r="F117" i="62"/>
  <c r="E117" i="62"/>
  <c r="H113" i="62"/>
  <c r="G113" i="62"/>
  <c r="F113" i="62"/>
  <c r="E113" i="62"/>
  <c r="H112" i="62"/>
  <c r="H114" i="62" s="1"/>
  <c r="G112" i="62"/>
  <c r="G114" i="62" s="1"/>
  <c r="F112" i="62"/>
  <c r="F114" i="62" s="1"/>
  <c r="E112" i="62"/>
  <c r="H111" i="62"/>
  <c r="G111" i="62"/>
  <c r="F111" i="62"/>
  <c r="E111" i="62"/>
  <c r="H108" i="62"/>
  <c r="G108" i="62"/>
  <c r="F108" i="62"/>
  <c r="E108" i="62"/>
  <c r="H105" i="62"/>
  <c r="G105" i="62"/>
  <c r="F105" i="62"/>
  <c r="E105" i="62"/>
  <c r="H101" i="62"/>
  <c r="G101" i="62"/>
  <c r="F101" i="62"/>
  <c r="E101" i="62"/>
  <c r="H100" i="62"/>
  <c r="G100" i="62"/>
  <c r="G102" i="62" s="1"/>
  <c r="F100" i="62"/>
  <c r="F102" i="62" s="1"/>
  <c r="E100" i="62"/>
  <c r="E102" i="62" s="1"/>
  <c r="H99" i="62"/>
  <c r="G99" i="62"/>
  <c r="F99" i="62"/>
  <c r="E99" i="62"/>
  <c r="H96" i="62"/>
  <c r="G96" i="62"/>
  <c r="F96" i="62"/>
  <c r="E96" i="62"/>
  <c r="H92" i="62"/>
  <c r="G92" i="62"/>
  <c r="F92" i="62"/>
  <c r="E92" i="62"/>
  <c r="H91" i="62"/>
  <c r="G91" i="62"/>
  <c r="G93" i="62" s="1"/>
  <c r="F91" i="62"/>
  <c r="F93" i="62" s="1"/>
  <c r="E91" i="62"/>
  <c r="E93" i="62" s="1"/>
  <c r="H90" i="62"/>
  <c r="G90" i="62"/>
  <c r="F90" i="62"/>
  <c r="E90" i="62"/>
  <c r="H87" i="62"/>
  <c r="G87" i="62"/>
  <c r="F87" i="62"/>
  <c r="E87" i="62"/>
  <c r="H84" i="62"/>
  <c r="G84" i="62"/>
  <c r="F84" i="62"/>
  <c r="E84" i="62"/>
  <c r="H80" i="62"/>
  <c r="G80" i="62"/>
  <c r="F80" i="62"/>
  <c r="E80" i="62"/>
  <c r="H79" i="62"/>
  <c r="G79" i="62"/>
  <c r="G81" i="62" s="1"/>
  <c r="F79" i="62"/>
  <c r="F81" i="62" s="1"/>
  <c r="E79" i="62"/>
  <c r="E81" i="62" s="1"/>
  <c r="H78" i="62"/>
  <c r="G78" i="62"/>
  <c r="F78" i="62"/>
  <c r="E78" i="62"/>
  <c r="H75" i="62"/>
  <c r="G75" i="62"/>
  <c r="F75" i="62"/>
  <c r="E75" i="62"/>
  <c r="H72" i="62"/>
  <c r="G72" i="62"/>
  <c r="F72" i="62"/>
  <c r="E72" i="62"/>
  <c r="H69" i="62"/>
  <c r="G69" i="62"/>
  <c r="F69" i="62"/>
  <c r="E69" i="62"/>
  <c r="H65" i="62"/>
  <c r="G65" i="62"/>
  <c r="F65" i="62"/>
  <c r="E65" i="62"/>
  <c r="H64" i="62"/>
  <c r="H66" i="62" s="1"/>
  <c r="G64" i="62"/>
  <c r="F64" i="62"/>
  <c r="F66" i="62" s="1"/>
  <c r="E64" i="62"/>
  <c r="H63" i="62"/>
  <c r="G63" i="62"/>
  <c r="F63" i="62"/>
  <c r="E63" i="62"/>
  <c r="H60" i="62"/>
  <c r="G60" i="62"/>
  <c r="F60" i="62"/>
  <c r="E60" i="62"/>
  <c r="H57" i="62"/>
  <c r="G57" i="62"/>
  <c r="F57" i="62"/>
  <c r="E57" i="62"/>
  <c r="H54" i="62"/>
  <c r="G54" i="62"/>
  <c r="F54" i="62"/>
  <c r="E54" i="62"/>
  <c r="H50" i="62"/>
  <c r="G50" i="62"/>
  <c r="F50" i="62"/>
  <c r="F188" i="62" s="1"/>
  <c r="E50" i="62"/>
  <c r="H49" i="62"/>
  <c r="H51" i="62" s="1"/>
  <c r="G49" i="62"/>
  <c r="G51" i="62" s="1"/>
  <c r="F49" i="62"/>
  <c r="F51" i="62" s="1"/>
  <c r="E49" i="62"/>
  <c r="H48" i="62"/>
  <c r="G48" i="62"/>
  <c r="F48" i="62"/>
  <c r="E48" i="62"/>
  <c r="H45" i="62"/>
  <c r="G45" i="62"/>
  <c r="F45" i="62"/>
  <c r="E45" i="62"/>
  <c r="H42" i="62"/>
  <c r="G42" i="62"/>
  <c r="F42" i="62"/>
  <c r="E42" i="62"/>
  <c r="H39" i="62"/>
  <c r="G39" i="62"/>
  <c r="F39" i="62"/>
  <c r="E39" i="62"/>
  <c r="H36" i="62"/>
  <c r="G36" i="62"/>
  <c r="F36" i="62"/>
  <c r="E36" i="62"/>
  <c r="H33" i="62"/>
  <c r="G33" i="62"/>
  <c r="F33" i="62"/>
  <c r="E33" i="62"/>
  <c r="H30" i="62"/>
  <c r="G30" i="62"/>
  <c r="F30" i="62"/>
  <c r="E30" i="62"/>
  <c r="H27" i="62"/>
  <c r="G27" i="62"/>
  <c r="F27" i="62"/>
  <c r="E27" i="62"/>
  <c r="H24" i="62"/>
  <c r="G24" i="62"/>
  <c r="F24" i="62"/>
  <c r="E24" i="62"/>
  <c r="H21" i="62"/>
  <c r="G21" i="62"/>
  <c r="F21" i="62"/>
  <c r="E21" i="62"/>
  <c r="H18" i="62"/>
  <c r="G18" i="62"/>
  <c r="F18" i="62"/>
  <c r="E18" i="62"/>
  <c r="H15" i="62"/>
  <c r="G15" i="62"/>
  <c r="F15" i="62"/>
  <c r="E15" i="62"/>
  <c r="H12" i="62"/>
  <c r="G12" i="62"/>
  <c r="F12" i="62"/>
  <c r="E12" i="6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AB185" i="2"/>
  <c r="AB187" i="2" s="1"/>
  <c r="AA185" i="2"/>
  <c r="AA187" i="2" s="1"/>
  <c r="Z185" i="2"/>
  <c r="Z187" i="2" s="1"/>
  <c r="Y185" i="2"/>
  <c r="X185" i="2"/>
  <c r="X187" i="2" s="1"/>
  <c r="W185" i="2"/>
  <c r="V185" i="2"/>
  <c r="V187" i="2" s="1"/>
  <c r="U185" i="2"/>
  <c r="T185" i="2"/>
  <c r="S185" i="2"/>
  <c r="S187" i="2" s="1"/>
  <c r="R185" i="2"/>
  <c r="R187" i="2" s="1"/>
  <c r="Q185" i="2"/>
  <c r="P185" i="2"/>
  <c r="P187" i="2" s="1"/>
  <c r="O185" i="2"/>
  <c r="O187" i="2" s="1"/>
  <c r="N185" i="2"/>
  <c r="N187" i="2" s="1"/>
  <c r="M185" i="2"/>
  <c r="M187" i="2" s="1"/>
  <c r="L185" i="2"/>
  <c r="L187" i="2" s="1"/>
  <c r="K185" i="2"/>
  <c r="K187" i="2" s="1"/>
  <c r="J185" i="2"/>
  <c r="I185" i="2"/>
  <c r="H185" i="2"/>
  <c r="H187" i="2" s="1"/>
  <c r="G185" i="2"/>
  <c r="F185" i="2"/>
  <c r="F187" i="2" s="1"/>
  <c r="E185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AD183" i="2"/>
  <c r="AC183" i="2"/>
  <c r="AD182" i="2"/>
  <c r="AC182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AD180" i="2"/>
  <c r="AC180" i="2"/>
  <c r="AD179" i="2"/>
  <c r="AC179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AD177" i="2"/>
  <c r="AC177" i="2"/>
  <c r="AD176" i="2"/>
  <c r="AC176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AB173" i="2"/>
  <c r="AB175" i="2" s="1"/>
  <c r="AA173" i="2"/>
  <c r="AA175" i="2" s="1"/>
  <c r="Z173" i="2"/>
  <c r="Z175" i="2" s="1"/>
  <c r="Y173" i="2"/>
  <c r="Y175" i="2" s="1"/>
  <c r="X173" i="2"/>
  <c r="W173" i="2"/>
  <c r="W175" i="2" s="1"/>
  <c r="V173" i="2"/>
  <c r="V175" i="2" s="1"/>
  <c r="U173" i="2"/>
  <c r="U175" i="2" s="1"/>
  <c r="T173" i="2"/>
  <c r="S173" i="2"/>
  <c r="S175" i="2" s="1"/>
  <c r="R173" i="2"/>
  <c r="R175" i="2" s="1"/>
  <c r="Q173" i="2"/>
  <c r="Q175" i="2" s="1"/>
  <c r="P173" i="2"/>
  <c r="O173" i="2"/>
  <c r="O175" i="2" s="1"/>
  <c r="N173" i="2"/>
  <c r="N175" i="2" s="1"/>
  <c r="M173" i="2"/>
  <c r="L173" i="2"/>
  <c r="L175" i="2" s="1"/>
  <c r="K173" i="2"/>
  <c r="K175" i="2" s="1"/>
  <c r="J173" i="2"/>
  <c r="J175" i="2" s="1"/>
  <c r="I173" i="2"/>
  <c r="I175" i="2" s="1"/>
  <c r="H173" i="2"/>
  <c r="G173" i="2"/>
  <c r="G175" i="2" s="1"/>
  <c r="F173" i="2"/>
  <c r="AD173" i="2" s="1"/>
  <c r="E173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AC172" i="2" s="1"/>
  <c r="AD171" i="2"/>
  <c r="AC171" i="2"/>
  <c r="AD170" i="2"/>
  <c r="AC170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AD168" i="2"/>
  <c r="AC168" i="2"/>
  <c r="AD167" i="2"/>
  <c r="AC167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AC166" i="2" s="1"/>
  <c r="AD165" i="2"/>
  <c r="AC165" i="2"/>
  <c r="AD164" i="2"/>
  <c r="AC164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AD163" i="2" s="1"/>
  <c r="E163" i="2"/>
  <c r="AD162" i="2"/>
  <c r="AC162" i="2"/>
  <c r="AD161" i="2"/>
  <c r="AC161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AB158" i="2"/>
  <c r="AB160" i="2" s="1"/>
  <c r="AA158" i="2"/>
  <c r="AA160" i="2" s="1"/>
  <c r="Z158" i="2"/>
  <c r="Y158" i="2"/>
  <c r="Y160" i="2" s="1"/>
  <c r="X158" i="2"/>
  <c r="X160" i="2" s="1"/>
  <c r="W158" i="2"/>
  <c r="V158" i="2"/>
  <c r="V160" i="2" s="1"/>
  <c r="U158" i="2"/>
  <c r="U160" i="2" s="1"/>
  <c r="T158" i="2"/>
  <c r="T160" i="2" s="1"/>
  <c r="S158" i="2"/>
  <c r="S160" i="2" s="1"/>
  <c r="R158" i="2"/>
  <c r="Q158" i="2"/>
  <c r="Q160" i="2" s="1"/>
  <c r="P158" i="2"/>
  <c r="P160" i="2" s="1"/>
  <c r="O158" i="2"/>
  <c r="N158" i="2"/>
  <c r="N160" i="2" s="1"/>
  <c r="M158" i="2"/>
  <c r="M160" i="2" s="1"/>
  <c r="L158" i="2"/>
  <c r="K158" i="2"/>
  <c r="K160" i="2" s="1"/>
  <c r="J158" i="2"/>
  <c r="J160" i="2" s="1"/>
  <c r="I158" i="2"/>
  <c r="I160" i="2" s="1"/>
  <c r="H158" i="2"/>
  <c r="H160" i="2" s="1"/>
  <c r="G158" i="2"/>
  <c r="F158" i="2"/>
  <c r="F160" i="2" s="1"/>
  <c r="E158" i="2"/>
  <c r="E160" i="2" s="1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AD157" i="2" s="1"/>
  <c r="E157" i="2"/>
  <c r="AD156" i="2"/>
  <c r="AC156" i="2"/>
  <c r="AD155" i="2"/>
  <c r="AC155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AD153" i="2"/>
  <c r="AC153" i="2"/>
  <c r="AD152" i="2"/>
  <c r="AC152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AD151" i="2" s="1"/>
  <c r="E151" i="2"/>
  <c r="AD150" i="2"/>
  <c r="AC150" i="2"/>
  <c r="AD149" i="2"/>
  <c r="AC149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AD147" i="2" s="1"/>
  <c r="E147" i="2"/>
  <c r="AB146" i="2"/>
  <c r="AB148" i="2" s="1"/>
  <c r="AA146" i="2"/>
  <c r="AA148" i="2" s="1"/>
  <c r="Z146" i="2"/>
  <c r="Y146" i="2"/>
  <c r="Y148" i="2" s="1"/>
  <c r="X146" i="2"/>
  <c r="X148" i="2" s="1"/>
  <c r="W146" i="2"/>
  <c r="V146" i="2"/>
  <c r="V148" i="2" s="1"/>
  <c r="U146" i="2"/>
  <c r="U148" i="2" s="1"/>
  <c r="T146" i="2"/>
  <c r="T148" i="2" s="1"/>
  <c r="S146" i="2"/>
  <c r="S148" i="2" s="1"/>
  <c r="R146" i="2"/>
  <c r="Q146" i="2"/>
  <c r="Q148" i="2" s="1"/>
  <c r="P146" i="2"/>
  <c r="P148" i="2" s="1"/>
  <c r="O146" i="2"/>
  <c r="N146" i="2"/>
  <c r="N148" i="2" s="1"/>
  <c r="M146" i="2"/>
  <c r="M148" i="2" s="1"/>
  <c r="L146" i="2"/>
  <c r="K146" i="2"/>
  <c r="K148" i="2" s="1"/>
  <c r="J146" i="2"/>
  <c r="I146" i="2"/>
  <c r="I148" i="2" s="1"/>
  <c r="H146" i="2"/>
  <c r="H148" i="2" s="1"/>
  <c r="G146" i="2"/>
  <c r="F146" i="2"/>
  <c r="F148" i="2" s="1"/>
  <c r="E146" i="2"/>
  <c r="AC146" i="2" s="1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AD144" i="2"/>
  <c r="AC144" i="2"/>
  <c r="AD143" i="2"/>
  <c r="AC143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AC142" i="2" s="1"/>
  <c r="AD141" i="2"/>
  <c r="AC141" i="2"/>
  <c r="AD140" i="2"/>
  <c r="AC140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AD139" i="2" s="1"/>
  <c r="E139" i="2"/>
  <c r="AD138" i="2"/>
  <c r="AC138" i="2"/>
  <c r="AD137" i="2"/>
  <c r="AC137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AD135" i="2"/>
  <c r="AC135" i="2"/>
  <c r="AD134" i="2"/>
  <c r="AC134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AB131" i="2"/>
  <c r="AA131" i="2"/>
  <c r="Z131" i="2"/>
  <c r="Z133" i="2" s="1"/>
  <c r="Y131" i="2"/>
  <c r="Y133" i="2" s="1"/>
  <c r="X131" i="2"/>
  <c r="X133" i="2" s="1"/>
  <c r="W131" i="2"/>
  <c r="W133" i="2" s="1"/>
  <c r="V131" i="2"/>
  <c r="U131" i="2"/>
  <c r="T131" i="2"/>
  <c r="S131" i="2"/>
  <c r="R131" i="2"/>
  <c r="R133" i="2" s="1"/>
  <c r="Q131" i="2"/>
  <c r="Q133" i="2" s="1"/>
  <c r="P131" i="2"/>
  <c r="P133" i="2" s="1"/>
  <c r="O131" i="2"/>
  <c r="O133" i="2" s="1"/>
  <c r="N131" i="2"/>
  <c r="M131" i="2"/>
  <c r="L131" i="2"/>
  <c r="K131" i="2"/>
  <c r="J131" i="2"/>
  <c r="I131" i="2"/>
  <c r="H131" i="2"/>
  <c r="G131" i="2"/>
  <c r="G133" i="2" s="1"/>
  <c r="F131" i="2"/>
  <c r="E131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AD129" i="2"/>
  <c r="AC129" i="2"/>
  <c r="AD128" i="2"/>
  <c r="AC128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AD126" i="2"/>
  <c r="AC126" i="2"/>
  <c r="AD125" i="2"/>
  <c r="AC125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AD123" i="2"/>
  <c r="AC123" i="2"/>
  <c r="AD122" i="2"/>
  <c r="AC122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AD120" i="2"/>
  <c r="AC120" i="2"/>
  <c r="AD119" i="2"/>
  <c r="AC119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AD117" i="2"/>
  <c r="AC117" i="2"/>
  <c r="AD116" i="2"/>
  <c r="AC116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AB113" i="2"/>
  <c r="AB115" i="2" s="1"/>
  <c r="AA113" i="2"/>
  <c r="AA115" i="2" s="1"/>
  <c r="Z113" i="2"/>
  <c r="Z115" i="2" s="1"/>
  <c r="Y113" i="2"/>
  <c r="Y115" i="2" s="1"/>
  <c r="X113" i="2"/>
  <c r="X115" i="2" s="1"/>
  <c r="W113" i="2"/>
  <c r="V113" i="2"/>
  <c r="V115" i="2" s="1"/>
  <c r="U113" i="2"/>
  <c r="U115" i="2" s="1"/>
  <c r="T113" i="2"/>
  <c r="T115" i="2" s="1"/>
  <c r="S113" i="2"/>
  <c r="S115" i="2" s="1"/>
  <c r="R113" i="2"/>
  <c r="R115" i="2" s="1"/>
  <c r="Q113" i="2"/>
  <c r="Q115" i="2" s="1"/>
  <c r="P113" i="2"/>
  <c r="P115" i="2" s="1"/>
  <c r="O113" i="2"/>
  <c r="N113" i="2"/>
  <c r="M113" i="2"/>
  <c r="L113" i="2"/>
  <c r="L115" i="2" s="1"/>
  <c r="K113" i="2"/>
  <c r="K115" i="2" s="1"/>
  <c r="J113" i="2"/>
  <c r="J115" i="2" s="1"/>
  <c r="I113" i="2"/>
  <c r="I115" i="2" s="1"/>
  <c r="H113" i="2"/>
  <c r="G113" i="2"/>
  <c r="F113" i="2"/>
  <c r="F115" i="2" s="1"/>
  <c r="E113" i="2"/>
  <c r="E115" i="2" s="1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AD111" i="2"/>
  <c r="AC111" i="2"/>
  <c r="AD110" i="2"/>
  <c r="AC110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AD108" i="2"/>
  <c r="AC108" i="2"/>
  <c r="AD107" i="2"/>
  <c r="AC107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AD105" i="2"/>
  <c r="AC105" i="2"/>
  <c r="AD104" i="2"/>
  <c r="AC104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AB101" i="2"/>
  <c r="AB103" i="2" s="1"/>
  <c r="AA101" i="2"/>
  <c r="AA103" i="2" s="1"/>
  <c r="Z101" i="2"/>
  <c r="Z103" i="2" s="1"/>
  <c r="Y101" i="2"/>
  <c r="Y103" i="2" s="1"/>
  <c r="X101" i="2"/>
  <c r="X103" i="2" s="1"/>
  <c r="W101" i="2"/>
  <c r="W103" i="2" s="1"/>
  <c r="V101" i="2"/>
  <c r="V103" i="2" s="1"/>
  <c r="U101" i="2"/>
  <c r="U103" i="2" s="1"/>
  <c r="T101" i="2"/>
  <c r="T103" i="2" s="1"/>
  <c r="S101" i="2"/>
  <c r="S103" i="2" s="1"/>
  <c r="R101" i="2"/>
  <c r="R103" i="2" s="1"/>
  <c r="Q101" i="2"/>
  <c r="Q103" i="2" s="1"/>
  <c r="P101" i="2"/>
  <c r="P103" i="2" s="1"/>
  <c r="O101" i="2"/>
  <c r="O103" i="2" s="1"/>
  <c r="N101" i="2"/>
  <c r="N103" i="2" s="1"/>
  <c r="M101" i="2"/>
  <c r="L101" i="2"/>
  <c r="K101" i="2"/>
  <c r="K103" i="2" s="1"/>
  <c r="J101" i="2"/>
  <c r="J103" i="2" s="1"/>
  <c r="I101" i="2"/>
  <c r="I103" i="2" s="1"/>
  <c r="H101" i="2"/>
  <c r="G101" i="2"/>
  <c r="G103" i="2" s="1"/>
  <c r="F101" i="2"/>
  <c r="E101" i="2"/>
  <c r="E103" i="2" s="1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AD99" i="2"/>
  <c r="AC99" i="2"/>
  <c r="AD98" i="2"/>
  <c r="AC98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AD96" i="2"/>
  <c r="AC96" i="2"/>
  <c r="AD95" i="2"/>
  <c r="AC95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AB92" i="2"/>
  <c r="AB94" i="2" s="1"/>
  <c r="AA92" i="2"/>
  <c r="AA94" i="2" s="1"/>
  <c r="Z92" i="2"/>
  <c r="Z94" i="2" s="1"/>
  <c r="Y92" i="2"/>
  <c r="Y94" i="2" s="1"/>
  <c r="X92" i="2"/>
  <c r="X94" i="2" s="1"/>
  <c r="W92" i="2"/>
  <c r="V92" i="2"/>
  <c r="U92" i="2"/>
  <c r="U94" i="2" s="1"/>
  <c r="T92" i="2"/>
  <c r="T94" i="2" s="1"/>
  <c r="S92" i="2"/>
  <c r="S94" i="2" s="1"/>
  <c r="R92" i="2"/>
  <c r="R94" i="2" s="1"/>
  <c r="Q92" i="2"/>
  <c r="Q94" i="2" s="1"/>
  <c r="P92" i="2"/>
  <c r="P94" i="2" s="1"/>
  <c r="O92" i="2"/>
  <c r="O94" i="2" s="1"/>
  <c r="N92" i="2"/>
  <c r="M92" i="2"/>
  <c r="M94" i="2" s="1"/>
  <c r="L92" i="2"/>
  <c r="L94" i="2" s="1"/>
  <c r="K92" i="2"/>
  <c r="K94" i="2" s="1"/>
  <c r="J92" i="2"/>
  <c r="J94" i="2" s="1"/>
  <c r="I92" i="2"/>
  <c r="I94" i="2" s="1"/>
  <c r="H92" i="2"/>
  <c r="H94" i="2" s="1"/>
  <c r="G92" i="2"/>
  <c r="G94" i="2" s="1"/>
  <c r="F92" i="2"/>
  <c r="E92" i="2"/>
  <c r="E94" i="2" s="1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AD90" i="2"/>
  <c r="AC90" i="2"/>
  <c r="AD89" i="2"/>
  <c r="AC89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AD87" i="2"/>
  <c r="AC87" i="2"/>
  <c r="AD86" i="2"/>
  <c r="AC86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AD84" i="2"/>
  <c r="AC84" i="2"/>
  <c r="AD83" i="2"/>
  <c r="AC83" i="2"/>
  <c r="W82" i="2"/>
  <c r="G82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AB80" i="2"/>
  <c r="AB82" i="2" s="1"/>
  <c r="AA80" i="2"/>
  <c r="Z80" i="2"/>
  <c r="Z82" i="2" s="1"/>
  <c r="Y80" i="2"/>
  <c r="Y82" i="2" s="1"/>
  <c r="X80" i="2"/>
  <c r="X82" i="2" s="1"/>
  <c r="W80" i="2"/>
  <c r="V80" i="2"/>
  <c r="U80" i="2"/>
  <c r="T80" i="2"/>
  <c r="T82" i="2" s="1"/>
  <c r="S80" i="2"/>
  <c r="R80" i="2"/>
  <c r="R82" i="2" s="1"/>
  <c r="Q80" i="2"/>
  <c r="Q82" i="2" s="1"/>
  <c r="P80" i="2"/>
  <c r="O80" i="2"/>
  <c r="N80" i="2"/>
  <c r="N82" i="2" s="1"/>
  <c r="M80" i="2"/>
  <c r="L80" i="2"/>
  <c r="L82" i="2" s="1"/>
  <c r="K80" i="2"/>
  <c r="J80" i="2"/>
  <c r="J82" i="2" s="1"/>
  <c r="I80" i="2"/>
  <c r="I82" i="2" s="1"/>
  <c r="H80" i="2"/>
  <c r="G80" i="2"/>
  <c r="F80" i="2"/>
  <c r="E80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AD79" i="2" s="1"/>
  <c r="E79" i="2"/>
  <c r="AC79" i="2" s="1"/>
  <c r="AD78" i="2"/>
  <c r="AC78" i="2"/>
  <c r="AD77" i="2"/>
  <c r="AC77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AD75" i="2"/>
  <c r="AC75" i="2"/>
  <c r="AD74" i="2"/>
  <c r="AC74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AC73" i="2" s="1"/>
  <c r="AD72" i="2"/>
  <c r="AC72" i="2"/>
  <c r="AD71" i="2"/>
  <c r="AC71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AD70" i="2" s="1"/>
  <c r="E70" i="2"/>
  <c r="AD69" i="2"/>
  <c r="AC69" i="2"/>
  <c r="AD68" i="2"/>
  <c r="AC68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AB65" i="2"/>
  <c r="AA65" i="2"/>
  <c r="Z65" i="2"/>
  <c r="Z67" i="2" s="1"/>
  <c r="Y65" i="2"/>
  <c r="X65" i="2"/>
  <c r="W65" i="2"/>
  <c r="W67" i="2" s="1"/>
  <c r="V65" i="2"/>
  <c r="V67" i="2" s="1"/>
  <c r="U65" i="2"/>
  <c r="T65" i="2"/>
  <c r="S65" i="2"/>
  <c r="R65" i="2"/>
  <c r="R67" i="2" s="1"/>
  <c r="Q65" i="2"/>
  <c r="P65" i="2"/>
  <c r="O65" i="2"/>
  <c r="O67" i="2" s="1"/>
  <c r="N65" i="2"/>
  <c r="M65" i="2"/>
  <c r="L65" i="2"/>
  <c r="K65" i="2"/>
  <c r="K67" i="2" s="1"/>
  <c r="J65" i="2"/>
  <c r="J67" i="2" s="1"/>
  <c r="I65" i="2"/>
  <c r="H65" i="2"/>
  <c r="G65" i="2"/>
  <c r="G67" i="2" s="1"/>
  <c r="F65" i="2"/>
  <c r="AD65" i="2" s="1"/>
  <c r="E65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AD63" i="2"/>
  <c r="AC63" i="2"/>
  <c r="AD62" i="2"/>
  <c r="AC62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AD61" i="2" s="1"/>
  <c r="E61" i="2"/>
  <c r="AD60" i="2"/>
  <c r="AC60" i="2"/>
  <c r="AD59" i="2"/>
  <c r="AC59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AD58" i="2" s="1"/>
  <c r="E58" i="2"/>
  <c r="AD57" i="2"/>
  <c r="AC57" i="2"/>
  <c r="AD56" i="2"/>
  <c r="AC56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AD54" i="2"/>
  <c r="AC54" i="2"/>
  <c r="AD53" i="2"/>
  <c r="AC53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AB50" i="2"/>
  <c r="AA50" i="2"/>
  <c r="AA52" i="2" s="1"/>
  <c r="Z50" i="2"/>
  <c r="Y50" i="2"/>
  <c r="Y52" i="2" s="1"/>
  <c r="X50" i="2"/>
  <c r="X52" i="2" s="1"/>
  <c r="W50" i="2"/>
  <c r="V50" i="2"/>
  <c r="U50" i="2"/>
  <c r="T50" i="2"/>
  <c r="S50" i="2"/>
  <c r="S52" i="2" s="1"/>
  <c r="R50" i="2"/>
  <c r="Q50" i="2"/>
  <c r="Q52" i="2" s="1"/>
  <c r="P50" i="2"/>
  <c r="P52" i="2" s="1"/>
  <c r="O50" i="2"/>
  <c r="N50" i="2"/>
  <c r="M50" i="2"/>
  <c r="L50" i="2"/>
  <c r="K50" i="2"/>
  <c r="J50" i="2"/>
  <c r="I50" i="2"/>
  <c r="H50" i="2"/>
  <c r="H52" i="2" s="1"/>
  <c r="G50" i="2"/>
  <c r="F50" i="2"/>
  <c r="E50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AC49" i="2" s="1"/>
  <c r="AD48" i="2"/>
  <c r="AC48" i="2"/>
  <c r="AD47" i="2"/>
  <c r="AC47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AD45" i="2"/>
  <c r="AC45" i="2"/>
  <c r="AD44" i="2"/>
  <c r="AC44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AD42" i="2"/>
  <c r="AC42" i="2"/>
  <c r="AD41" i="2"/>
  <c r="AC41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AD39" i="2"/>
  <c r="AC39" i="2"/>
  <c r="AD38" i="2"/>
  <c r="AC38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L37" i="2"/>
  <c r="K37" i="2"/>
  <c r="J37" i="2"/>
  <c r="I37" i="2"/>
  <c r="H37" i="2"/>
  <c r="G37" i="2"/>
  <c r="F37" i="2"/>
  <c r="E37" i="2"/>
  <c r="AD36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AD33" i="2"/>
  <c r="AC33" i="2"/>
  <c r="AD32" i="2"/>
  <c r="AC32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AD30" i="2"/>
  <c r="AC30" i="2"/>
  <c r="AD29" i="2"/>
  <c r="AC29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AD27" i="2"/>
  <c r="AC27" i="2"/>
  <c r="AD26" i="2"/>
  <c r="AC26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AD24" i="2"/>
  <c r="AC24" i="2"/>
  <c r="AD23" i="2"/>
  <c r="AC23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AD21" i="2"/>
  <c r="AC21" i="2"/>
  <c r="AD20" i="2"/>
  <c r="AC20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AD18" i="2"/>
  <c r="AC18" i="2"/>
  <c r="AD17" i="2"/>
  <c r="AC17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AD15" i="2"/>
  <c r="AC15" i="2"/>
  <c r="AD14" i="2"/>
  <c r="AC14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AD12" i="2"/>
  <c r="AC12" i="2"/>
  <c r="AD11" i="2"/>
  <c r="AC11" i="2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B10" i="2"/>
  <c r="AJ71" i="6"/>
  <c r="AI71" i="6"/>
  <c r="AH71" i="6"/>
  <c r="AG71" i="6"/>
  <c r="AF71" i="6"/>
  <c r="AE71" i="6"/>
  <c r="AD71" i="6"/>
  <c r="AB71" i="6"/>
  <c r="Z71" i="6"/>
  <c r="Y71" i="6"/>
  <c r="X71" i="6"/>
  <c r="W71" i="6"/>
  <c r="V71" i="6"/>
  <c r="U71" i="6"/>
  <c r="S71" i="6"/>
  <c r="R71" i="6"/>
  <c r="Q71" i="6"/>
  <c r="P71" i="6"/>
  <c r="O71" i="6"/>
  <c r="N71" i="6"/>
  <c r="L71" i="6"/>
  <c r="K71" i="6"/>
  <c r="J71" i="6"/>
  <c r="I71" i="6"/>
  <c r="H71" i="6"/>
  <c r="G71" i="6"/>
  <c r="F71" i="6"/>
  <c r="E71" i="6"/>
  <c r="D71" i="6"/>
  <c r="AK70" i="6"/>
  <c r="AA70" i="6"/>
  <c r="T70" i="6"/>
  <c r="M70" i="6"/>
  <c r="AK69" i="6"/>
  <c r="AA69" i="6"/>
  <c r="T69" i="6"/>
  <c r="M69" i="6"/>
  <c r="AK68" i="6"/>
  <c r="AA68" i="6"/>
  <c r="T68" i="6"/>
  <c r="T71" i="6" s="1"/>
  <c r="M68" i="6"/>
  <c r="M71" i="6" s="1"/>
  <c r="AJ67" i="6"/>
  <c r="AI67" i="6"/>
  <c r="AH67" i="6"/>
  <c r="AG67" i="6"/>
  <c r="AF67" i="6"/>
  <c r="AE67" i="6"/>
  <c r="AD67" i="6"/>
  <c r="AB67" i="6"/>
  <c r="Z67" i="6"/>
  <c r="Y67" i="6"/>
  <c r="X67" i="6"/>
  <c r="W67" i="6"/>
  <c r="V67" i="6"/>
  <c r="U67" i="6"/>
  <c r="S67" i="6"/>
  <c r="R67" i="6"/>
  <c r="Q67" i="6"/>
  <c r="P67" i="6"/>
  <c r="O67" i="6"/>
  <c r="N67" i="6"/>
  <c r="L67" i="6"/>
  <c r="K67" i="6"/>
  <c r="J67" i="6"/>
  <c r="I67" i="6"/>
  <c r="H67" i="6"/>
  <c r="G67" i="6"/>
  <c r="F67" i="6"/>
  <c r="E67" i="6"/>
  <c r="D67" i="6"/>
  <c r="AK66" i="6"/>
  <c r="AA66" i="6"/>
  <c r="T66" i="6"/>
  <c r="M66" i="6"/>
  <c r="AK65" i="6"/>
  <c r="AA65" i="6"/>
  <c r="T65" i="6"/>
  <c r="M65" i="6"/>
  <c r="AK64" i="6"/>
  <c r="AA64" i="6"/>
  <c r="T64" i="6"/>
  <c r="M64" i="6"/>
  <c r="AK63" i="6"/>
  <c r="AK67" i="6" s="1"/>
  <c r="AA63" i="6"/>
  <c r="T63" i="6"/>
  <c r="M63" i="6"/>
  <c r="AJ62" i="6"/>
  <c r="AI62" i="6"/>
  <c r="AH62" i="6"/>
  <c r="AG62" i="6"/>
  <c r="AF62" i="6"/>
  <c r="AE62" i="6"/>
  <c r="AD62" i="6"/>
  <c r="AB62" i="6"/>
  <c r="Z62" i="6"/>
  <c r="Y62" i="6"/>
  <c r="X62" i="6"/>
  <c r="W62" i="6"/>
  <c r="V62" i="6"/>
  <c r="U62" i="6"/>
  <c r="S62" i="6"/>
  <c r="R62" i="6"/>
  <c r="Q62" i="6"/>
  <c r="P62" i="6"/>
  <c r="O62" i="6"/>
  <c r="N62" i="6"/>
  <c r="L62" i="6"/>
  <c r="K62" i="6"/>
  <c r="J62" i="6"/>
  <c r="I62" i="6"/>
  <c r="H62" i="6"/>
  <c r="G62" i="6"/>
  <c r="F62" i="6"/>
  <c r="E62" i="6"/>
  <c r="D62" i="6"/>
  <c r="AK61" i="6"/>
  <c r="AA61" i="6"/>
  <c r="T61" i="6"/>
  <c r="M61" i="6"/>
  <c r="AK60" i="6"/>
  <c r="AA60" i="6"/>
  <c r="T60" i="6"/>
  <c r="M60" i="6"/>
  <c r="AK59" i="6"/>
  <c r="AA59" i="6"/>
  <c r="T59" i="6"/>
  <c r="M59" i="6"/>
  <c r="AJ58" i="6"/>
  <c r="AI58" i="6"/>
  <c r="AH58" i="6"/>
  <c r="AG58" i="6"/>
  <c r="AF58" i="6"/>
  <c r="AE58" i="6"/>
  <c r="AD58" i="6"/>
  <c r="AB58" i="6"/>
  <c r="Z58" i="6"/>
  <c r="Y58" i="6"/>
  <c r="X58" i="6"/>
  <c r="W58" i="6"/>
  <c r="V58" i="6"/>
  <c r="U58" i="6"/>
  <c r="S58" i="6"/>
  <c r="R58" i="6"/>
  <c r="Q58" i="6"/>
  <c r="P58" i="6"/>
  <c r="O58" i="6"/>
  <c r="N58" i="6"/>
  <c r="L58" i="6"/>
  <c r="K58" i="6"/>
  <c r="J58" i="6"/>
  <c r="I58" i="6"/>
  <c r="H58" i="6"/>
  <c r="G58" i="6"/>
  <c r="F58" i="6"/>
  <c r="E58" i="6"/>
  <c r="D58" i="6"/>
  <c r="AK57" i="6"/>
  <c r="AA57" i="6"/>
  <c r="T57" i="6"/>
  <c r="M57" i="6"/>
  <c r="AK56" i="6"/>
  <c r="AA56" i="6"/>
  <c r="T56" i="6"/>
  <c r="M56" i="6"/>
  <c r="AK55" i="6"/>
  <c r="AA55" i="6"/>
  <c r="T55" i="6"/>
  <c r="M55" i="6"/>
  <c r="AK54" i="6"/>
  <c r="AK58" i="6" s="1"/>
  <c r="AA54" i="6"/>
  <c r="T54" i="6"/>
  <c r="M54" i="6"/>
  <c r="AJ53" i="6"/>
  <c r="AI53" i="6"/>
  <c r="AH53" i="6"/>
  <c r="AG53" i="6"/>
  <c r="AF53" i="6"/>
  <c r="AE53" i="6"/>
  <c r="AD53" i="6"/>
  <c r="AB53" i="6"/>
  <c r="Z53" i="6"/>
  <c r="Y53" i="6"/>
  <c r="X53" i="6"/>
  <c r="W53" i="6"/>
  <c r="V53" i="6"/>
  <c r="U53" i="6"/>
  <c r="S53" i="6"/>
  <c r="R53" i="6"/>
  <c r="Q53" i="6"/>
  <c r="P53" i="6"/>
  <c r="O53" i="6"/>
  <c r="N53" i="6"/>
  <c r="L53" i="6"/>
  <c r="K53" i="6"/>
  <c r="J53" i="6"/>
  <c r="I53" i="6"/>
  <c r="H53" i="6"/>
  <c r="G53" i="6"/>
  <c r="F53" i="6"/>
  <c r="E53" i="6"/>
  <c r="D53" i="6"/>
  <c r="AK52" i="6"/>
  <c r="AA52" i="6"/>
  <c r="T52" i="6"/>
  <c r="M52" i="6"/>
  <c r="AK51" i="6"/>
  <c r="AA51" i="6"/>
  <c r="T51" i="6"/>
  <c r="M51" i="6"/>
  <c r="AK50" i="6"/>
  <c r="AK53" i="6" s="1"/>
  <c r="AA50" i="6"/>
  <c r="T50" i="6"/>
  <c r="M50" i="6"/>
  <c r="AJ49" i="6"/>
  <c r="AI49" i="6"/>
  <c r="AH49" i="6"/>
  <c r="AG49" i="6"/>
  <c r="AF49" i="6"/>
  <c r="AE49" i="6"/>
  <c r="AD49" i="6"/>
  <c r="AB49" i="6"/>
  <c r="Z49" i="6"/>
  <c r="Y49" i="6"/>
  <c r="X49" i="6"/>
  <c r="W49" i="6"/>
  <c r="V49" i="6"/>
  <c r="U49" i="6"/>
  <c r="S49" i="6"/>
  <c r="R49" i="6"/>
  <c r="Q49" i="6"/>
  <c r="P49" i="6"/>
  <c r="O49" i="6"/>
  <c r="N49" i="6"/>
  <c r="L49" i="6"/>
  <c r="K49" i="6"/>
  <c r="J49" i="6"/>
  <c r="I49" i="6"/>
  <c r="H49" i="6"/>
  <c r="G49" i="6"/>
  <c r="F49" i="6"/>
  <c r="E49" i="6"/>
  <c r="D49" i="6"/>
  <c r="AK48" i="6"/>
  <c r="AK49" i="6" s="1"/>
  <c r="AA48" i="6"/>
  <c r="AA49" i="6" s="1"/>
  <c r="T48" i="6"/>
  <c r="T49" i="6" s="1"/>
  <c r="M48" i="6"/>
  <c r="M49" i="6" s="1"/>
  <c r="AJ47" i="6"/>
  <c r="AI47" i="6"/>
  <c r="AH47" i="6"/>
  <c r="AG47" i="6"/>
  <c r="AF47" i="6"/>
  <c r="AE47" i="6"/>
  <c r="AD47" i="6"/>
  <c r="AB47" i="6"/>
  <c r="Z47" i="6"/>
  <c r="Y47" i="6"/>
  <c r="X47" i="6"/>
  <c r="W47" i="6"/>
  <c r="V47" i="6"/>
  <c r="U47" i="6"/>
  <c r="S47" i="6"/>
  <c r="R47" i="6"/>
  <c r="Q47" i="6"/>
  <c r="P47" i="6"/>
  <c r="O47" i="6"/>
  <c r="N47" i="6"/>
  <c r="L47" i="6"/>
  <c r="K47" i="6"/>
  <c r="J47" i="6"/>
  <c r="I47" i="6"/>
  <c r="H47" i="6"/>
  <c r="G47" i="6"/>
  <c r="F47" i="6"/>
  <c r="E47" i="6"/>
  <c r="D47" i="6"/>
  <c r="AK46" i="6"/>
  <c r="AK47" i="6" s="1"/>
  <c r="AA46" i="6"/>
  <c r="T46" i="6"/>
  <c r="T47" i="6" s="1"/>
  <c r="M46" i="6"/>
  <c r="M47" i="6" s="1"/>
  <c r="AJ45" i="6"/>
  <c r="AI45" i="6"/>
  <c r="AH45" i="6"/>
  <c r="AG45" i="6"/>
  <c r="AF45" i="6"/>
  <c r="AE45" i="6"/>
  <c r="AD45" i="6"/>
  <c r="AB45" i="6"/>
  <c r="Z45" i="6"/>
  <c r="Y45" i="6"/>
  <c r="X45" i="6"/>
  <c r="W45" i="6"/>
  <c r="V45" i="6"/>
  <c r="U45" i="6"/>
  <c r="S45" i="6"/>
  <c r="R45" i="6"/>
  <c r="Q45" i="6"/>
  <c r="P45" i="6"/>
  <c r="O45" i="6"/>
  <c r="N45" i="6"/>
  <c r="L45" i="6"/>
  <c r="K45" i="6"/>
  <c r="J45" i="6"/>
  <c r="I45" i="6"/>
  <c r="H45" i="6"/>
  <c r="G45" i="6"/>
  <c r="F45" i="6"/>
  <c r="E45" i="6"/>
  <c r="D45" i="6"/>
  <c r="AK44" i="6"/>
  <c r="AA44" i="6"/>
  <c r="T44" i="6"/>
  <c r="M44" i="6"/>
  <c r="AK43" i="6"/>
  <c r="AA43" i="6"/>
  <c r="T43" i="6"/>
  <c r="M43" i="6"/>
  <c r="AK42" i="6"/>
  <c r="AA42" i="6"/>
  <c r="T42" i="6"/>
  <c r="T45" i="6" s="1"/>
  <c r="M42" i="6"/>
  <c r="AJ41" i="6"/>
  <c r="AI41" i="6"/>
  <c r="AH41" i="6"/>
  <c r="AG41" i="6"/>
  <c r="AF41" i="6"/>
  <c r="AE41" i="6"/>
  <c r="AD41" i="6"/>
  <c r="AB41" i="6"/>
  <c r="Z41" i="6"/>
  <c r="Y41" i="6"/>
  <c r="X41" i="6"/>
  <c r="W41" i="6"/>
  <c r="V41" i="6"/>
  <c r="U41" i="6"/>
  <c r="S41" i="6"/>
  <c r="R41" i="6"/>
  <c r="Q41" i="6"/>
  <c r="P41" i="6"/>
  <c r="O41" i="6"/>
  <c r="N41" i="6"/>
  <c r="L41" i="6"/>
  <c r="K41" i="6"/>
  <c r="J41" i="6"/>
  <c r="I41" i="6"/>
  <c r="H41" i="6"/>
  <c r="G41" i="6"/>
  <c r="F41" i="6"/>
  <c r="E41" i="6"/>
  <c r="D41" i="6"/>
  <c r="AK40" i="6"/>
  <c r="AA40" i="6"/>
  <c r="T40" i="6"/>
  <c r="M40" i="6"/>
  <c r="AK39" i="6"/>
  <c r="AA39" i="6"/>
  <c r="T39" i="6"/>
  <c r="M39" i="6"/>
  <c r="AJ38" i="6"/>
  <c r="AI38" i="6"/>
  <c r="AH38" i="6"/>
  <c r="AG38" i="6"/>
  <c r="AF38" i="6"/>
  <c r="AE38" i="6"/>
  <c r="AD38" i="6"/>
  <c r="AB38" i="6"/>
  <c r="Z38" i="6"/>
  <c r="Y38" i="6"/>
  <c r="X38" i="6"/>
  <c r="W38" i="6"/>
  <c r="V38" i="6"/>
  <c r="U38" i="6"/>
  <c r="S38" i="6"/>
  <c r="R38" i="6"/>
  <c r="Q38" i="6"/>
  <c r="P38" i="6"/>
  <c r="O38" i="6"/>
  <c r="N38" i="6"/>
  <c r="L38" i="6"/>
  <c r="K38" i="6"/>
  <c r="J38" i="6"/>
  <c r="I38" i="6"/>
  <c r="H38" i="6"/>
  <c r="G38" i="6"/>
  <c r="F38" i="6"/>
  <c r="E38" i="6"/>
  <c r="D38" i="6"/>
  <c r="AK37" i="6"/>
  <c r="AA37" i="6"/>
  <c r="T37" i="6"/>
  <c r="M37" i="6"/>
  <c r="AK36" i="6"/>
  <c r="AA36" i="6"/>
  <c r="T36" i="6"/>
  <c r="M36" i="6"/>
  <c r="AK35" i="6"/>
  <c r="AA35" i="6"/>
  <c r="T35" i="6"/>
  <c r="M35" i="6"/>
  <c r="M38" i="6" s="1"/>
  <c r="AJ34" i="6"/>
  <c r="AI34" i="6"/>
  <c r="AH34" i="6"/>
  <c r="AG34" i="6"/>
  <c r="AF34" i="6"/>
  <c r="AE34" i="6"/>
  <c r="AD34" i="6"/>
  <c r="AB34" i="6"/>
  <c r="Z34" i="6"/>
  <c r="Y34" i="6"/>
  <c r="X34" i="6"/>
  <c r="W34" i="6"/>
  <c r="V34" i="6"/>
  <c r="U34" i="6"/>
  <c r="S34" i="6"/>
  <c r="R34" i="6"/>
  <c r="Q34" i="6"/>
  <c r="P34" i="6"/>
  <c r="O34" i="6"/>
  <c r="N34" i="6"/>
  <c r="L34" i="6"/>
  <c r="K34" i="6"/>
  <c r="J34" i="6"/>
  <c r="I34" i="6"/>
  <c r="H34" i="6"/>
  <c r="G34" i="6"/>
  <c r="F34" i="6"/>
  <c r="E34" i="6"/>
  <c r="D34" i="6"/>
  <c r="AK33" i="6"/>
  <c r="AA33" i="6"/>
  <c r="T33" i="6"/>
  <c r="M33" i="6"/>
  <c r="AK32" i="6"/>
  <c r="AA32" i="6"/>
  <c r="T32" i="6"/>
  <c r="M32" i="6"/>
  <c r="AK31" i="6"/>
  <c r="AA31" i="6"/>
  <c r="T31" i="6"/>
  <c r="M31" i="6"/>
  <c r="AK30" i="6"/>
  <c r="AK34" i="6" s="1"/>
  <c r="AA30" i="6"/>
  <c r="AA34" i="6" s="1"/>
  <c r="T30" i="6"/>
  <c r="M30" i="6"/>
  <c r="AJ29" i="6"/>
  <c r="AI29" i="6"/>
  <c r="AH29" i="6"/>
  <c r="AG29" i="6"/>
  <c r="AF29" i="6"/>
  <c r="AE29" i="6"/>
  <c r="AD29" i="6"/>
  <c r="AB29" i="6"/>
  <c r="Z29" i="6"/>
  <c r="Y29" i="6"/>
  <c r="X29" i="6"/>
  <c r="W29" i="6"/>
  <c r="V29" i="6"/>
  <c r="U29" i="6"/>
  <c r="S29" i="6"/>
  <c r="R29" i="6"/>
  <c r="Q29" i="6"/>
  <c r="P29" i="6"/>
  <c r="O29" i="6"/>
  <c r="N29" i="6"/>
  <c r="L29" i="6"/>
  <c r="K29" i="6"/>
  <c r="J29" i="6"/>
  <c r="I29" i="6"/>
  <c r="H29" i="6"/>
  <c r="G29" i="6"/>
  <c r="F29" i="6"/>
  <c r="E29" i="6"/>
  <c r="D29" i="6"/>
  <c r="AK28" i="6"/>
  <c r="AA28" i="6"/>
  <c r="T28" i="6"/>
  <c r="M28" i="6"/>
  <c r="AK27" i="6"/>
  <c r="AA27" i="6"/>
  <c r="T27" i="6"/>
  <c r="M27" i="6"/>
  <c r="AK26" i="6"/>
  <c r="AA26" i="6"/>
  <c r="T26" i="6"/>
  <c r="M26" i="6"/>
  <c r="AJ25" i="6"/>
  <c r="AI25" i="6"/>
  <c r="AH25" i="6"/>
  <c r="AG25" i="6"/>
  <c r="AF25" i="6"/>
  <c r="AE25" i="6"/>
  <c r="AD25" i="6"/>
  <c r="AB25" i="6"/>
  <c r="Z25" i="6"/>
  <c r="Y25" i="6"/>
  <c r="X25" i="6"/>
  <c r="W25" i="6"/>
  <c r="V25" i="6"/>
  <c r="U25" i="6"/>
  <c r="S25" i="6"/>
  <c r="R25" i="6"/>
  <c r="Q25" i="6"/>
  <c r="P25" i="6"/>
  <c r="O25" i="6"/>
  <c r="N25" i="6"/>
  <c r="L25" i="6"/>
  <c r="K25" i="6"/>
  <c r="J25" i="6"/>
  <c r="I25" i="6"/>
  <c r="H25" i="6"/>
  <c r="G25" i="6"/>
  <c r="F25" i="6"/>
  <c r="E25" i="6"/>
  <c r="D25" i="6"/>
  <c r="AK24" i="6"/>
  <c r="AK25" i="6" s="1"/>
  <c r="AA24" i="6"/>
  <c r="AA25" i="6" s="1"/>
  <c r="T24" i="6"/>
  <c r="T25" i="6" s="1"/>
  <c r="M24" i="6"/>
  <c r="M25" i="6" s="1"/>
  <c r="AJ23" i="6"/>
  <c r="AI23" i="6"/>
  <c r="AH23" i="6"/>
  <c r="AG23" i="6"/>
  <c r="AF23" i="6"/>
  <c r="AE23" i="6"/>
  <c r="AD23" i="6"/>
  <c r="AB23" i="6"/>
  <c r="Z23" i="6"/>
  <c r="Y23" i="6"/>
  <c r="X23" i="6"/>
  <c r="W23" i="6"/>
  <c r="V23" i="6"/>
  <c r="U23" i="6"/>
  <c r="S23" i="6"/>
  <c r="R23" i="6"/>
  <c r="Q23" i="6"/>
  <c r="P23" i="6"/>
  <c r="O23" i="6"/>
  <c r="N23" i="6"/>
  <c r="L23" i="6"/>
  <c r="K23" i="6"/>
  <c r="J23" i="6"/>
  <c r="I23" i="6"/>
  <c r="H23" i="6"/>
  <c r="G23" i="6"/>
  <c r="F23" i="6"/>
  <c r="E23" i="6"/>
  <c r="D23" i="6"/>
  <c r="AK22" i="6"/>
  <c r="AA22" i="6"/>
  <c r="T22" i="6"/>
  <c r="M22" i="6"/>
  <c r="AK21" i="6"/>
  <c r="AA21" i="6"/>
  <c r="T21" i="6"/>
  <c r="M21" i="6"/>
  <c r="AK20" i="6"/>
  <c r="AA20" i="6"/>
  <c r="T20" i="6"/>
  <c r="M20" i="6"/>
  <c r="AK19" i="6"/>
  <c r="AK23" i="6" s="1"/>
  <c r="AA19" i="6"/>
  <c r="T19" i="6"/>
  <c r="M19" i="6"/>
  <c r="AJ18" i="6"/>
  <c r="AI18" i="6"/>
  <c r="AH18" i="6"/>
  <c r="AG18" i="6"/>
  <c r="AF18" i="6"/>
  <c r="AE18" i="6"/>
  <c r="AD18" i="6"/>
  <c r="AB18" i="6"/>
  <c r="Z18" i="6"/>
  <c r="Y18" i="6"/>
  <c r="X18" i="6"/>
  <c r="W18" i="6"/>
  <c r="V18" i="6"/>
  <c r="U18" i="6"/>
  <c r="S18" i="6"/>
  <c r="R18" i="6"/>
  <c r="Q18" i="6"/>
  <c r="P18" i="6"/>
  <c r="N18" i="6"/>
  <c r="K18" i="6"/>
  <c r="J18" i="6"/>
  <c r="I18" i="6"/>
  <c r="H18" i="6"/>
  <c r="G18" i="6"/>
  <c r="F18" i="6"/>
  <c r="E18" i="6"/>
  <c r="AK17" i="6"/>
  <c r="AA17" i="6"/>
  <c r="T17" i="6"/>
  <c r="M17" i="6"/>
  <c r="AK16" i="6"/>
  <c r="AA16" i="6"/>
  <c r="T16" i="6"/>
  <c r="M16" i="6"/>
  <c r="AK14" i="6"/>
  <c r="AA14" i="6"/>
  <c r="T14" i="6"/>
  <c r="M14" i="6"/>
  <c r="AK13" i="6"/>
  <c r="AA13" i="6"/>
  <c r="T13" i="6"/>
  <c r="M13" i="6"/>
  <c r="AK12" i="6"/>
  <c r="AA12" i="6"/>
  <c r="T12" i="6"/>
  <c r="M12" i="6"/>
  <c r="AK11" i="6"/>
  <c r="AA11" i="6"/>
  <c r="T11" i="6"/>
  <c r="M11" i="6"/>
  <c r="AK10" i="6"/>
  <c r="AK18" i="6" s="1"/>
  <c r="AA10" i="6"/>
  <c r="T10" i="6"/>
  <c r="M10" i="6"/>
  <c r="AJ199" i="3"/>
  <c r="AI199" i="3"/>
  <c r="AG199" i="3"/>
  <c r="AF199" i="3"/>
  <c r="AE199" i="3"/>
  <c r="AC199" i="3"/>
  <c r="AB199" i="3"/>
  <c r="AA199" i="3"/>
  <c r="Z199" i="3"/>
  <c r="Y199" i="3"/>
  <c r="X199" i="3"/>
  <c r="W199" i="3"/>
  <c r="V199" i="3"/>
  <c r="U199" i="3"/>
  <c r="T199" i="3"/>
  <c r="R199" i="3"/>
  <c r="Q199" i="3"/>
  <c r="O199" i="3"/>
  <c r="N199" i="3"/>
  <c r="M199" i="3"/>
  <c r="L199" i="3"/>
  <c r="K199" i="3"/>
  <c r="J199" i="3"/>
  <c r="I199" i="3"/>
  <c r="H199" i="3"/>
  <c r="G199" i="3"/>
  <c r="AH198" i="3"/>
  <c r="AD198" i="3"/>
  <c r="S198" i="3"/>
  <c r="P198" i="3"/>
  <c r="AH197" i="3"/>
  <c r="AD197" i="3"/>
  <c r="S197" i="3"/>
  <c r="P197" i="3"/>
  <c r="E197" i="3"/>
  <c r="AJ189" i="3"/>
  <c r="AI189" i="3"/>
  <c r="AG189" i="3"/>
  <c r="AF189" i="3"/>
  <c r="AE189" i="3"/>
  <c r="AC189" i="3"/>
  <c r="AB189" i="3"/>
  <c r="AA189" i="3"/>
  <c r="Z189" i="3"/>
  <c r="Y189" i="3"/>
  <c r="X189" i="3"/>
  <c r="W189" i="3"/>
  <c r="V189" i="3"/>
  <c r="U189" i="3"/>
  <c r="T189" i="3"/>
  <c r="R189" i="3"/>
  <c r="Q189" i="3"/>
  <c r="O189" i="3"/>
  <c r="N189" i="3"/>
  <c r="M189" i="3"/>
  <c r="L189" i="3"/>
  <c r="K189" i="3"/>
  <c r="J189" i="3"/>
  <c r="I189" i="3"/>
  <c r="H189" i="3"/>
  <c r="G189" i="3"/>
  <c r="F189" i="3"/>
  <c r="AJ188" i="3"/>
  <c r="AJ190" i="3" s="1"/>
  <c r="AI188" i="3"/>
  <c r="AI190" i="3" s="1"/>
  <c r="AG188" i="3"/>
  <c r="AF188" i="3"/>
  <c r="AE188" i="3"/>
  <c r="AE190" i="3" s="1"/>
  <c r="AC188" i="3"/>
  <c r="AB188" i="3"/>
  <c r="AA188" i="3"/>
  <c r="Z188" i="3"/>
  <c r="Z190" i="3" s="1"/>
  <c r="Y188" i="3"/>
  <c r="X188" i="3"/>
  <c r="W188" i="3"/>
  <c r="V188" i="3"/>
  <c r="V190" i="3" s="1"/>
  <c r="U188" i="3"/>
  <c r="T188" i="3"/>
  <c r="R188" i="3"/>
  <c r="Q188" i="3"/>
  <c r="O188" i="3"/>
  <c r="N188" i="3"/>
  <c r="M188" i="3"/>
  <c r="L188" i="3"/>
  <c r="L190" i="3" s="1"/>
  <c r="K188" i="3"/>
  <c r="K190" i="3" s="1"/>
  <c r="J188" i="3"/>
  <c r="I188" i="3"/>
  <c r="H188" i="3"/>
  <c r="H190" i="3" s="1"/>
  <c r="G188" i="3"/>
  <c r="F188" i="3"/>
  <c r="AJ187" i="3"/>
  <c r="AI187" i="3"/>
  <c r="AG187" i="3"/>
  <c r="AF187" i="3"/>
  <c r="AE187" i="3"/>
  <c r="AC187" i="3"/>
  <c r="AB187" i="3"/>
  <c r="AA187" i="3"/>
  <c r="Z187" i="3"/>
  <c r="Y187" i="3"/>
  <c r="X187" i="3"/>
  <c r="W187" i="3"/>
  <c r="V187" i="3"/>
  <c r="U187" i="3"/>
  <c r="T187" i="3"/>
  <c r="R187" i="3"/>
  <c r="Q187" i="3"/>
  <c r="O187" i="3"/>
  <c r="N187" i="3"/>
  <c r="M187" i="3"/>
  <c r="L187" i="3"/>
  <c r="K187" i="3"/>
  <c r="J187" i="3"/>
  <c r="I187" i="3"/>
  <c r="H187" i="3"/>
  <c r="G187" i="3"/>
  <c r="F187" i="3"/>
  <c r="AH186" i="3"/>
  <c r="AD186" i="3"/>
  <c r="S186" i="3"/>
  <c r="P186" i="3"/>
  <c r="AH185" i="3"/>
  <c r="AH187" i="3" s="1"/>
  <c r="AD185" i="3"/>
  <c r="AD187" i="3" s="1"/>
  <c r="S185" i="3"/>
  <c r="P185" i="3"/>
  <c r="P187" i="3" s="1"/>
  <c r="AJ184" i="3"/>
  <c r="AI184" i="3"/>
  <c r="AG184" i="3"/>
  <c r="AF184" i="3"/>
  <c r="AE184" i="3"/>
  <c r="AC184" i="3"/>
  <c r="AB184" i="3"/>
  <c r="AA184" i="3"/>
  <c r="Z184" i="3"/>
  <c r="Y184" i="3"/>
  <c r="X184" i="3"/>
  <c r="W184" i="3"/>
  <c r="V184" i="3"/>
  <c r="U184" i="3"/>
  <c r="T184" i="3"/>
  <c r="R184" i="3"/>
  <c r="Q184" i="3"/>
  <c r="O184" i="3"/>
  <c r="N184" i="3"/>
  <c r="M184" i="3"/>
  <c r="L184" i="3"/>
  <c r="K184" i="3"/>
  <c r="J184" i="3"/>
  <c r="I184" i="3"/>
  <c r="H184" i="3"/>
  <c r="G184" i="3"/>
  <c r="F184" i="3"/>
  <c r="AH183" i="3"/>
  <c r="AD183" i="3"/>
  <c r="S183" i="3"/>
  <c r="P183" i="3"/>
  <c r="AH182" i="3"/>
  <c r="AD182" i="3"/>
  <c r="AD184" i="3" s="1"/>
  <c r="S182" i="3"/>
  <c r="P182" i="3"/>
  <c r="AJ181" i="3"/>
  <c r="AI181" i="3"/>
  <c r="AG181" i="3"/>
  <c r="AF181" i="3"/>
  <c r="AE181" i="3"/>
  <c r="AC181" i="3"/>
  <c r="AB181" i="3"/>
  <c r="AA181" i="3"/>
  <c r="Z181" i="3"/>
  <c r="Y181" i="3"/>
  <c r="X181" i="3"/>
  <c r="W181" i="3"/>
  <c r="V181" i="3"/>
  <c r="U181" i="3"/>
  <c r="T181" i="3"/>
  <c r="R181" i="3"/>
  <c r="Q181" i="3"/>
  <c r="O181" i="3"/>
  <c r="N181" i="3"/>
  <c r="M181" i="3"/>
  <c r="L181" i="3"/>
  <c r="K181" i="3"/>
  <c r="J181" i="3"/>
  <c r="I181" i="3"/>
  <c r="H181" i="3"/>
  <c r="G181" i="3"/>
  <c r="F181" i="3"/>
  <c r="AH180" i="3"/>
  <c r="AD180" i="3"/>
  <c r="S180" i="3"/>
  <c r="P180" i="3"/>
  <c r="AH179" i="3"/>
  <c r="AH181" i="3" s="1"/>
  <c r="AD179" i="3"/>
  <c r="S179" i="3"/>
  <c r="P179" i="3"/>
  <c r="AB178" i="3"/>
  <c r="AJ177" i="3"/>
  <c r="AI177" i="3"/>
  <c r="AG177" i="3"/>
  <c r="AF177" i="3"/>
  <c r="AE177" i="3"/>
  <c r="AC177" i="3"/>
  <c r="AB177" i="3"/>
  <c r="AA177" i="3"/>
  <c r="Z177" i="3"/>
  <c r="Y177" i="3"/>
  <c r="X177" i="3"/>
  <c r="W177" i="3"/>
  <c r="V177" i="3"/>
  <c r="U177" i="3"/>
  <c r="T177" i="3"/>
  <c r="R177" i="3"/>
  <c r="S177" i="3" s="1"/>
  <c r="Q177" i="3"/>
  <c r="O177" i="3"/>
  <c r="N177" i="3"/>
  <c r="M177" i="3"/>
  <c r="L177" i="3"/>
  <c r="K177" i="3"/>
  <c r="J177" i="3"/>
  <c r="I177" i="3"/>
  <c r="H177" i="3"/>
  <c r="G177" i="3"/>
  <c r="F177" i="3"/>
  <c r="AJ176" i="3"/>
  <c r="AI176" i="3"/>
  <c r="AI178" i="3" s="1"/>
  <c r="AG176" i="3"/>
  <c r="AF176" i="3"/>
  <c r="AE176" i="3"/>
  <c r="AE178" i="3" s="1"/>
  <c r="AC176" i="3"/>
  <c r="AC178" i="3" s="1"/>
  <c r="AB176" i="3"/>
  <c r="AA176" i="3"/>
  <c r="Z176" i="3"/>
  <c r="Y176" i="3"/>
  <c r="Y178" i="3" s="1"/>
  <c r="X176" i="3"/>
  <c r="W176" i="3"/>
  <c r="V176" i="3"/>
  <c r="U176" i="3"/>
  <c r="U178" i="3" s="1"/>
  <c r="T176" i="3"/>
  <c r="R176" i="3"/>
  <c r="Q176" i="3"/>
  <c r="Q178" i="3" s="1"/>
  <c r="O176" i="3"/>
  <c r="O178" i="3" s="1"/>
  <c r="N176" i="3"/>
  <c r="M176" i="3"/>
  <c r="L176" i="3"/>
  <c r="K176" i="3"/>
  <c r="K178" i="3" s="1"/>
  <c r="J176" i="3"/>
  <c r="I176" i="3"/>
  <c r="H176" i="3"/>
  <c r="H178" i="3" s="1"/>
  <c r="G176" i="3"/>
  <c r="G178" i="3" s="1"/>
  <c r="F176" i="3"/>
  <c r="AJ175" i="3"/>
  <c r="AI175" i="3"/>
  <c r="AG175" i="3"/>
  <c r="AF175" i="3"/>
  <c r="AE175" i="3"/>
  <c r="AC175" i="3"/>
  <c r="AB175" i="3"/>
  <c r="AA175" i="3"/>
  <c r="Z175" i="3"/>
  <c r="Y175" i="3"/>
  <c r="X175" i="3"/>
  <c r="W175" i="3"/>
  <c r="V175" i="3"/>
  <c r="U175" i="3"/>
  <c r="T175" i="3"/>
  <c r="R175" i="3"/>
  <c r="Q175" i="3"/>
  <c r="O175" i="3"/>
  <c r="N175" i="3"/>
  <c r="M175" i="3"/>
  <c r="L175" i="3"/>
  <c r="K175" i="3"/>
  <c r="J175" i="3"/>
  <c r="I175" i="3"/>
  <c r="H175" i="3"/>
  <c r="G175" i="3"/>
  <c r="F175" i="3"/>
  <c r="AH174" i="3"/>
  <c r="AD174" i="3"/>
  <c r="S174" i="3"/>
  <c r="P174" i="3"/>
  <c r="AH173" i="3"/>
  <c r="AD173" i="3"/>
  <c r="AD175" i="3" s="1"/>
  <c r="S173" i="3"/>
  <c r="P173" i="3"/>
  <c r="AJ172" i="3"/>
  <c r="AI172" i="3"/>
  <c r="AG172" i="3"/>
  <c r="AF172" i="3"/>
  <c r="AE172" i="3"/>
  <c r="AC172" i="3"/>
  <c r="AB172" i="3"/>
  <c r="AA172" i="3"/>
  <c r="Z172" i="3"/>
  <c r="Y172" i="3"/>
  <c r="X172" i="3"/>
  <c r="W172" i="3"/>
  <c r="V172" i="3"/>
  <c r="U172" i="3"/>
  <c r="T172" i="3"/>
  <c r="R172" i="3"/>
  <c r="Q172" i="3"/>
  <c r="O172" i="3"/>
  <c r="N172" i="3"/>
  <c r="M172" i="3"/>
  <c r="L172" i="3"/>
  <c r="K172" i="3"/>
  <c r="J172" i="3"/>
  <c r="I172" i="3"/>
  <c r="H172" i="3"/>
  <c r="G172" i="3"/>
  <c r="F172" i="3"/>
  <c r="AH171" i="3"/>
  <c r="AD171" i="3"/>
  <c r="S171" i="3"/>
  <c r="P171" i="3"/>
  <c r="AH170" i="3"/>
  <c r="AH172" i="3" s="1"/>
  <c r="AD170" i="3"/>
  <c r="AD172" i="3" s="1"/>
  <c r="S170" i="3"/>
  <c r="P170" i="3"/>
  <c r="P172" i="3" s="1"/>
  <c r="AJ169" i="3"/>
  <c r="AI169" i="3"/>
  <c r="AG169" i="3"/>
  <c r="AF169" i="3"/>
  <c r="AE169" i="3"/>
  <c r="AC169" i="3"/>
  <c r="AB169" i="3"/>
  <c r="AA169" i="3"/>
  <c r="Z169" i="3"/>
  <c r="Y169" i="3"/>
  <c r="X169" i="3"/>
  <c r="W169" i="3"/>
  <c r="V169" i="3"/>
  <c r="U169" i="3"/>
  <c r="T169" i="3"/>
  <c r="R169" i="3"/>
  <c r="Q169" i="3"/>
  <c r="O169" i="3"/>
  <c r="N169" i="3"/>
  <c r="M169" i="3"/>
  <c r="L169" i="3"/>
  <c r="K169" i="3"/>
  <c r="J169" i="3"/>
  <c r="I169" i="3"/>
  <c r="H169" i="3"/>
  <c r="G169" i="3"/>
  <c r="F169" i="3"/>
  <c r="AH168" i="3"/>
  <c r="AD168" i="3"/>
  <c r="S168" i="3"/>
  <c r="P168" i="3"/>
  <c r="AH167" i="3"/>
  <c r="AD167" i="3"/>
  <c r="AD169" i="3" s="1"/>
  <c r="S167" i="3"/>
  <c r="P167" i="3"/>
  <c r="AJ166" i="3"/>
  <c r="AI166" i="3"/>
  <c r="AG166" i="3"/>
  <c r="AF166" i="3"/>
  <c r="AE166" i="3"/>
  <c r="AC166" i="3"/>
  <c r="AB166" i="3"/>
  <c r="AA166" i="3"/>
  <c r="Z166" i="3"/>
  <c r="Y166" i="3"/>
  <c r="X166" i="3"/>
  <c r="W166" i="3"/>
  <c r="V166" i="3"/>
  <c r="U166" i="3"/>
  <c r="T166" i="3"/>
  <c r="R166" i="3"/>
  <c r="Q166" i="3"/>
  <c r="O166" i="3"/>
  <c r="N166" i="3"/>
  <c r="M166" i="3"/>
  <c r="L166" i="3"/>
  <c r="K166" i="3"/>
  <c r="J166" i="3"/>
  <c r="I166" i="3"/>
  <c r="H166" i="3"/>
  <c r="G166" i="3"/>
  <c r="F166" i="3"/>
  <c r="AH165" i="3"/>
  <c r="AD165" i="3"/>
  <c r="S165" i="3"/>
  <c r="P165" i="3"/>
  <c r="AH164" i="3"/>
  <c r="AH166" i="3" s="1"/>
  <c r="AD164" i="3"/>
  <c r="AD166" i="3" s="1"/>
  <c r="S164" i="3"/>
  <c r="S166" i="3" s="1"/>
  <c r="P164" i="3"/>
  <c r="AJ162" i="3"/>
  <c r="AI162" i="3"/>
  <c r="AG162" i="3"/>
  <c r="AF162" i="3"/>
  <c r="AE162" i="3"/>
  <c r="AC162" i="3"/>
  <c r="AB162" i="3"/>
  <c r="AA162" i="3"/>
  <c r="Z162" i="3"/>
  <c r="Y162" i="3"/>
  <c r="X162" i="3"/>
  <c r="W162" i="3"/>
  <c r="V162" i="3"/>
  <c r="U162" i="3"/>
  <c r="T162" i="3"/>
  <c r="R162" i="3"/>
  <c r="Q162" i="3"/>
  <c r="O162" i="3"/>
  <c r="N162" i="3"/>
  <c r="M162" i="3"/>
  <c r="L162" i="3"/>
  <c r="K162" i="3"/>
  <c r="J162" i="3"/>
  <c r="I162" i="3"/>
  <c r="H162" i="3"/>
  <c r="G162" i="3"/>
  <c r="F162" i="3"/>
  <c r="AJ161" i="3"/>
  <c r="AI161" i="3"/>
  <c r="AG161" i="3"/>
  <c r="AG163" i="3" s="1"/>
  <c r="AF161" i="3"/>
  <c r="AE161" i="3"/>
  <c r="AC161" i="3"/>
  <c r="AB161" i="3"/>
  <c r="AB163" i="3" s="1"/>
  <c r="AA161" i="3"/>
  <c r="Z161" i="3"/>
  <c r="Y161" i="3"/>
  <c r="X161" i="3"/>
  <c r="X163" i="3" s="1"/>
  <c r="W161" i="3"/>
  <c r="V161" i="3"/>
  <c r="U161" i="3"/>
  <c r="T161" i="3"/>
  <c r="R161" i="3"/>
  <c r="Q161" i="3"/>
  <c r="O161" i="3"/>
  <c r="N161" i="3"/>
  <c r="M161" i="3"/>
  <c r="L161" i="3"/>
  <c r="K161" i="3"/>
  <c r="J161" i="3"/>
  <c r="J163" i="3" s="1"/>
  <c r="I161" i="3"/>
  <c r="H161" i="3"/>
  <c r="G161" i="3"/>
  <c r="F161" i="3"/>
  <c r="F163" i="3" s="1"/>
  <c r="AJ160" i="3"/>
  <c r="AI160" i="3"/>
  <c r="AG160" i="3"/>
  <c r="AF160" i="3"/>
  <c r="AE160" i="3"/>
  <c r="AC160" i="3"/>
  <c r="AB160" i="3"/>
  <c r="AA160" i="3"/>
  <c r="Z160" i="3"/>
  <c r="Y160" i="3"/>
  <c r="X160" i="3"/>
  <c r="W160" i="3"/>
  <c r="V160" i="3"/>
  <c r="U160" i="3"/>
  <c r="T160" i="3"/>
  <c r="R160" i="3"/>
  <c r="Q160" i="3"/>
  <c r="O160" i="3"/>
  <c r="N160" i="3"/>
  <c r="M160" i="3"/>
  <c r="L160" i="3"/>
  <c r="K160" i="3"/>
  <c r="J160" i="3"/>
  <c r="I160" i="3"/>
  <c r="H160" i="3"/>
  <c r="G160" i="3"/>
  <c r="F160" i="3"/>
  <c r="AH159" i="3"/>
  <c r="AD159" i="3"/>
  <c r="S159" i="3"/>
  <c r="P159" i="3"/>
  <c r="AH158" i="3"/>
  <c r="AH160" i="3" s="1"/>
  <c r="AD158" i="3"/>
  <c r="S158" i="3"/>
  <c r="P158" i="3"/>
  <c r="P160" i="3" s="1"/>
  <c r="AJ157" i="3"/>
  <c r="AI157" i="3"/>
  <c r="AG157" i="3"/>
  <c r="AF157" i="3"/>
  <c r="AE157" i="3"/>
  <c r="AC157" i="3"/>
  <c r="AB157" i="3"/>
  <c r="AA157" i="3"/>
  <c r="Z157" i="3"/>
  <c r="Y157" i="3"/>
  <c r="X157" i="3"/>
  <c r="W157" i="3"/>
  <c r="V157" i="3"/>
  <c r="U157" i="3"/>
  <c r="T157" i="3"/>
  <c r="R157" i="3"/>
  <c r="Q157" i="3"/>
  <c r="O157" i="3"/>
  <c r="N157" i="3"/>
  <c r="M157" i="3"/>
  <c r="L157" i="3"/>
  <c r="K157" i="3"/>
  <c r="J157" i="3"/>
  <c r="I157" i="3"/>
  <c r="H157" i="3"/>
  <c r="G157" i="3"/>
  <c r="F157" i="3"/>
  <c r="AH156" i="3"/>
  <c r="AD156" i="3"/>
  <c r="S156" i="3"/>
  <c r="P156" i="3"/>
  <c r="AH155" i="3"/>
  <c r="AH157" i="3" s="1"/>
  <c r="AD155" i="3"/>
  <c r="S155" i="3"/>
  <c r="S157" i="3" s="1"/>
  <c r="P155" i="3"/>
  <c r="AJ154" i="3"/>
  <c r="AI154" i="3"/>
  <c r="AG154" i="3"/>
  <c r="AF154" i="3"/>
  <c r="AE154" i="3"/>
  <c r="AC154" i="3"/>
  <c r="AB154" i="3"/>
  <c r="AA154" i="3"/>
  <c r="Z154" i="3"/>
  <c r="Y154" i="3"/>
  <c r="X154" i="3"/>
  <c r="W154" i="3"/>
  <c r="V154" i="3"/>
  <c r="U154" i="3"/>
  <c r="T154" i="3"/>
  <c r="R154" i="3"/>
  <c r="Q154" i="3"/>
  <c r="O154" i="3"/>
  <c r="N154" i="3"/>
  <c r="M154" i="3"/>
  <c r="L154" i="3"/>
  <c r="K154" i="3"/>
  <c r="J154" i="3"/>
  <c r="I154" i="3"/>
  <c r="H154" i="3"/>
  <c r="G154" i="3"/>
  <c r="F154" i="3"/>
  <c r="AH153" i="3"/>
  <c r="AD153" i="3"/>
  <c r="S153" i="3"/>
  <c r="P153" i="3"/>
  <c r="AH152" i="3"/>
  <c r="AH154" i="3" s="1"/>
  <c r="AD152" i="3"/>
  <c r="AD154" i="3" s="1"/>
  <c r="S152" i="3"/>
  <c r="P152" i="3"/>
  <c r="AJ150" i="3"/>
  <c r="AI150" i="3"/>
  <c r="AG150" i="3"/>
  <c r="AF150" i="3"/>
  <c r="AE150" i="3"/>
  <c r="AC150" i="3"/>
  <c r="AB150" i="3"/>
  <c r="AA150" i="3"/>
  <c r="Z150" i="3"/>
  <c r="Y150" i="3"/>
  <c r="X150" i="3"/>
  <c r="W150" i="3"/>
  <c r="V150" i="3"/>
  <c r="U150" i="3"/>
  <c r="T150" i="3"/>
  <c r="R150" i="3"/>
  <c r="Q150" i="3"/>
  <c r="O150" i="3"/>
  <c r="N150" i="3"/>
  <c r="M150" i="3"/>
  <c r="L150" i="3"/>
  <c r="K150" i="3"/>
  <c r="J150" i="3"/>
  <c r="I150" i="3"/>
  <c r="H150" i="3"/>
  <c r="G150" i="3"/>
  <c r="F150" i="3"/>
  <c r="AJ149" i="3"/>
  <c r="AI149" i="3"/>
  <c r="AG149" i="3"/>
  <c r="AF149" i="3"/>
  <c r="AE149" i="3"/>
  <c r="AC149" i="3"/>
  <c r="AB149" i="3"/>
  <c r="AA149" i="3"/>
  <c r="Z149" i="3"/>
  <c r="Y149" i="3"/>
  <c r="X149" i="3"/>
  <c r="W149" i="3"/>
  <c r="V149" i="3"/>
  <c r="U149" i="3"/>
  <c r="T149" i="3"/>
  <c r="R149" i="3"/>
  <c r="Q149" i="3"/>
  <c r="O149" i="3"/>
  <c r="N149" i="3"/>
  <c r="M149" i="3"/>
  <c r="L149" i="3"/>
  <c r="K149" i="3"/>
  <c r="J149" i="3"/>
  <c r="I149" i="3"/>
  <c r="H149" i="3"/>
  <c r="G149" i="3"/>
  <c r="F149" i="3"/>
  <c r="AJ148" i="3"/>
  <c r="AI148" i="3"/>
  <c r="AG148" i="3"/>
  <c r="AF148" i="3"/>
  <c r="AE148" i="3"/>
  <c r="AC148" i="3"/>
  <c r="AB148" i="3"/>
  <c r="AA148" i="3"/>
  <c r="Z148" i="3"/>
  <c r="Y148" i="3"/>
  <c r="X148" i="3"/>
  <c r="W148" i="3"/>
  <c r="V148" i="3"/>
  <c r="U148" i="3"/>
  <c r="T148" i="3"/>
  <c r="R148" i="3"/>
  <c r="Q148" i="3"/>
  <c r="O148" i="3"/>
  <c r="N148" i="3"/>
  <c r="M148" i="3"/>
  <c r="L148" i="3"/>
  <c r="K148" i="3"/>
  <c r="J148" i="3"/>
  <c r="I148" i="3"/>
  <c r="H148" i="3"/>
  <c r="G148" i="3"/>
  <c r="F148" i="3"/>
  <c r="AH147" i="3"/>
  <c r="AD147" i="3"/>
  <c r="S147" i="3"/>
  <c r="P147" i="3"/>
  <c r="AH146" i="3"/>
  <c r="AH148" i="3" s="1"/>
  <c r="AD146" i="3"/>
  <c r="S146" i="3"/>
  <c r="S148" i="3" s="1"/>
  <c r="P146" i="3"/>
  <c r="P148" i="3" s="1"/>
  <c r="AJ145" i="3"/>
  <c r="AI145" i="3"/>
  <c r="AG145" i="3"/>
  <c r="AF145" i="3"/>
  <c r="AE145" i="3"/>
  <c r="AC145" i="3"/>
  <c r="AB145" i="3"/>
  <c r="AA145" i="3"/>
  <c r="Z145" i="3"/>
  <c r="Y145" i="3"/>
  <c r="X145" i="3"/>
  <c r="W145" i="3"/>
  <c r="V145" i="3"/>
  <c r="U145" i="3"/>
  <c r="T145" i="3"/>
  <c r="R145" i="3"/>
  <c r="Q145" i="3"/>
  <c r="O145" i="3"/>
  <c r="N145" i="3"/>
  <c r="M145" i="3"/>
  <c r="L145" i="3"/>
  <c r="K145" i="3"/>
  <c r="J145" i="3"/>
  <c r="I145" i="3"/>
  <c r="H145" i="3"/>
  <c r="G145" i="3"/>
  <c r="F145" i="3"/>
  <c r="AH144" i="3"/>
  <c r="AD144" i="3"/>
  <c r="S144" i="3"/>
  <c r="P144" i="3"/>
  <c r="AH143" i="3"/>
  <c r="AD143" i="3"/>
  <c r="AD145" i="3" s="1"/>
  <c r="S143" i="3"/>
  <c r="P143" i="3"/>
  <c r="P145" i="3" s="1"/>
  <c r="AJ142" i="3"/>
  <c r="AI142" i="3"/>
  <c r="AG142" i="3"/>
  <c r="AF142" i="3"/>
  <c r="AE142" i="3"/>
  <c r="AC142" i="3"/>
  <c r="AB142" i="3"/>
  <c r="AA142" i="3"/>
  <c r="Z142" i="3"/>
  <c r="Y142" i="3"/>
  <c r="X142" i="3"/>
  <c r="W142" i="3"/>
  <c r="V142" i="3"/>
  <c r="U142" i="3"/>
  <c r="T142" i="3"/>
  <c r="R142" i="3"/>
  <c r="Q142" i="3"/>
  <c r="O142" i="3"/>
  <c r="N142" i="3"/>
  <c r="M142" i="3"/>
  <c r="L142" i="3"/>
  <c r="K142" i="3"/>
  <c r="J142" i="3"/>
  <c r="I142" i="3"/>
  <c r="H142" i="3"/>
  <c r="G142" i="3"/>
  <c r="F142" i="3"/>
  <c r="AH141" i="3"/>
  <c r="AD141" i="3"/>
  <c r="S141" i="3"/>
  <c r="P141" i="3"/>
  <c r="AH140" i="3"/>
  <c r="AH142" i="3" s="1"/>
  <c r="AD140" i="3"/>
  <c r="AD142" i="3" s="1"/>
  <c r="S140" i="3"/>
  <c r="P140" i="3"/>
  <c r="P142" i="3" s="1"/>
  <c r="AJ139" i="3"/>
  <c r="AI139" i="3"/>
  <c r="AG139" i="3"/>
  <c r="AF139" i="3"/>
  <c r="AE139" i="3"/>
  <c r="AC139" i="3"/>
  <c r="AB139" i="3"/>
  <c r="AA139" i="3"/>
  <c r="Z139" i="3"/>
  <c r="Y139" i="3"/>
  <c r="X139" i="3"/>
  <c r="W139" i="3"/>
  <c r="V139" i="3"/>
  <c r="U139" i="3"/>
  <c r="T139" i="3"/>
  <c r="R139" i="3"/>
  <c r="Q139" i="3"/>
  <c r="O139" i="3"/>
  <c r="N139" i="3"/>
  <c r="M139" i="3"/>
  <c r="L139" i="3"/>
  <c r="K139" i="3"/>
  <c r="J139" i="3"/>
  <c r="I139" i="3"/>
  <c r="H139" i="3"/>
  <c r="G139" i="3"/>
  <c r="F139" i="3"/>
  <c r="AH138" i="3"/>
  <c r="AD138" i="3"/>
  <c r="S138" i="3"/>
  <c r="P138" i="3"/>
  <c r="AH137" i="3"/>
  <c r="AD137" i="3"/>
  <c r="S137" i="3"/>
  <c r="S139" i="3" s="1"/>
  <c r="P137" i="3"/>
  <c r="P139" i="3" s="1"/>
  <c r="AJ135" i="3"/>
  <c r="AI135" i="3"/>
  <c r="AG135" i="3"/>
  <c r="AF135" i="3"/>
  <c r="AE135" i="3"/>
  <c r="AC135" i="3"/>
  <c r="AB135" i="3"/>
  <c r="AA135" i="3"/>
  <c r="Z135" i="3"/>
  <c r="Y135" i="3"/>
  <c r="X135" i="3"/>
  <c r="W135" i="3"/>
  <c r="V135" i="3"/>
  <c r="U135" i="3"/>
  <c r="T135" i="3"/>
  <c r="R135" i="3"/>
  <c r="Q135" i="3"/>
  <c r="O135" i="3"/>
  <c r="N135" i="3"/>
  <c r="M135" i="3"/>
  <c r="L135" i="3"/>
  <c r="K135" i="3"/>
  <c r="J135" i="3"/>
  <c r="I135" i="3"/>
  <c r="H135" i="3"/>
  <c r="G135" i="3"/>
  <c r="F135" i="3"/>
  <c r="AJ134" i="3"/>
  <c r="AI134" i="3"/>
  <c r="AI136" i="3" s="1"/>
  <c r="AG134" i="3"/>
  <c r="AF134" i="3"/>
  <c r="AE134" i="3"/>
  <c r="AC134" i="3"/>
  <c r="AC136" i="3" s="1"/>
  <c r="AB134" i="3"/>
  <c r="AA134" i="3"/>
  <c r="Z134" i="3"/>
  <c r="Y134" i="3"/>
  <c r="Y136" i="3" s="1"/>
  <c r="X134" i="3"/>
  <c r="W134" i="3"/>
  <c r="V134" i="3"/>
  <c r="U134" i="3"/>
  <c r="U136" i="3" s="1"/>
  <c r="T134" i="3"/>
  <c r="R134" i="3"/>
  <c r="Q134" i="3"/>
  <c r="O134" i="3"/>
  <c r="O136" i="3" s="1"/>
  <c r="N134" i="3"/>
  <c r="M134" i="3"/>
  <c r="L134" i="3"/>
  <c r="K134" i="3"/>
  <c r="K136" i="3" s="1"/>
  <c r="J134" i="3"/>
  <c r="I134" i="3"/>
  <c r="H134" i="3"/>
  <c r="G134" i="3"/>
  <c r="G136" i="3" s="1"/>
  <c r="F134" i="3"/>
  <c r="AJ133" i="3"/>
  <c r="AI133" i="3"/>
  <c r="AG133" i="3"/>
  <c r="AF133" i="3"/>
  <c r="AE133" i="3"/>
  <c r="AC133" i="3"/>
  <c r="AB133" i="3"/>
  <c r="AA133" i="3"/>
  <c r="Z133" i="3"/>
  <c r="Y133" i="3"/>
  <c r="X133" i="3"/>
  <c r="W133" i="3"/>
  <c r="V133" i="3"/>
  <c r="U133" i="3"/>
  <c r="T133" i="3"/>
  <c r="R133" i="3"/>
  <c r="Q133" i="3"/>
  <c r="O133" i="3"/>
  <c r="N133" i="3"/>
  <c r="M133" i="3"/>
  <c r="L133" i="3"/>
  <c r="K133" i="3"/>
  <c r="J133" i="3"/>
  <c r="I133" i="3"/>
  <c r="H133" i="3"/>
  <c r="G133" i="3"/>
  <c r="F133" i="3"/>
  <c r="AH132" i="3"/>
  <c r="AD132" i="3"/>
  <c r="S132" i="3"/>
  <c r="P132" i="3"/>
  <c r="AH131" i="3"/>
  <c r="AD131" i="3"/>
  <c r="AD133" i="3" s="1"/>
  <c r="S131" i="3"/>
  <c r="S133" i="3" s="1"/>
  <c r="P131" i="3"/>
  <c r="P133" i="3" s="1"/>
  <c r="AJ130" i="3"/>
  <c r="AI130" i="3"/>
  <c r="AG130" i="3"/>
  <c r="AF130" i="3"/>
  <c r="AE130" i="3"/>
  <c r="AC130" i="3"/>
  <c r="AB130" i="3"/>
  <c r="AA130" i="3"/>
  <c r="Z130" i="3"/>
  <c r="Y130" i="3"/>
  <c r="X130" i="3"/>
  <c r="W130" i="3"/>
  <c r="V130" i="3"/>
  <c r="U130" i="3"/>
  <c r="T130" i="3"/>
  <c r="R130" i="3"/>
  <c r="Q130" i="3"/>
  <c r="O130" i="3"/>
  <c r="N130" i="3"/>
  <c r="M130" i="3"/>
  <c r="L130" i="3"/>
  <c r="K130" i="3"/>
  <c r="J130" i="3"/>
  <c r="I130" i="3"/>
  <c r="H130" i="3"/>
  <c r="G130" i="3"/>
  <c r="F130" i="3"/>
  <c r="AH129" i="3"/>
  <c r="AD129" i="3"/>
  <c r="S129" i="3"/>
  <c r="P129" i="3"/>
  <c r="AH128" i="3"/>
  <c r="AH130" i="3" s="1"/>
  <c r="AD128" i="3"/>
  <c r="AD130" i="3" s="1"/>
  <c r="S128" i="3"/>
  <c r="S130" i="3" s="1"/>
  <c r="P128" i="3"/>
  <c r="AJ127" i="3"/>
  <c r="AI127" i="3"/>
  <c r="AG127" i="3"/>
  <c r="AF127" i="3"/>
  <c r="AE127" i="3"/>
  <c r="AC127" i="3"/>
  <c r="AB127" i="3"/>
  <c r="AA127" i="3"/>
  <c r="Z127" i="3"/>
  <c r="Y127" i="3"/>
  <c r="X127" i="3"/>
  <c r="W127" i="3"/>
  <c r="V127" i="3"/>
  <c r="U127" i="3"/>
  <c r="T127" i="3"/>
  <c r="R127" i="3"/>
  <c r="Q127" i="3"/>
  <c r="O127" i="3"/>
  <c r="N127" i="3"/>
  <c r="M127" i="3"/>
  <c r="L127" i="3"/>
  <c r="K127" i="3"/>
  <c r="J127" i="3"/>
  <c r="I127" i="3"/>
  <c r="H127" i="3"/>
  <c r="G127" i="3"/>
  <c r="F127" i="3"/>
  <c r="AH126" i="3"/>
  <c r="AD126" i="3"/>
  <c r="S126" i="3"/>
  <c r="P126" i="3"/>
  <c r="AH125" i="3"/>
  <c r="AD125" i="3"/>
  <c r="AD127" i="3" s="1"/>
  <c r="S125" i="3"/>
  <c r="P125" i="3"/>
  <c r="AJ124" i="3"/>
  <c r="AI124" i="3"/>
  <c r="AG124" i="3"/>
  <c r="AF124" i="3"/>
  <c r="AE124" i="3"/>
  <c r="AC124" i="3"/>
  <c r="AB124" i="3"/>
  <c r="AA124" i="3"/>
  <c r="Z124" i="3"/>
  <c r="Y124" i="3"/>
  <c r="X124" i="3"/>
  <c r="W124" i="3"/>
  <c r="V124" i="3"/>
  <c r="U124" i="3"/>
  <c r="T124" i="3"/>
  <c r="R124" i="3"/>
  <c r="Q124" i="3"/>
  <c r="O124" i="3"/>
  <c r="N124" i="3"/>
  <c r="M124" i="3"/>
  <c r="L124" i="3"/>
  <c r="K124" i="3"/>
  <c r="J124" i="3"/>
  <c r="I124" i="3"/>
  <c r="H124" i="3"/>
  <c r="G124" i="3"/>
  <c r="F124" i="3"/>
  <c r="AH123" i="3"/>
  <c r="AD123" i="3"/>
  <c r="S123" i="3"/>
  <c r="P123" i="3"/>
  <c r="AH122" i="3"/>
  <c r="AD122" i="3"/>
  <c r="AD124" i="3" s="1"/>
  <c r="S122" i="3"/>
  <c r="P122" i="3"/>
  <c r="AJ121" i="3"/>
  <c r="AI121" i="3"/>
  <c r="AG121" i="3"/>
  <c r="AF121" i="3"/>
  <c r="AE121" i="3"/>
  <c r="AC121" i="3"/>
  <c r="AB121" i="3"/>
  <c r="AA121" i="3"/>
  <c r="Z121" i="3"/>
  <c r="Y121" i="3"/>
  <c r="X121" i="3"/>
  <c r="W121" i="3"/>
  <c r="V121" i="3"/>
  <c r="U121" i="3"/>
  <c r="T121" i="3"/>
  <c r="R121" i="3"/>
  <c r="Q121" i="3"/>
  <c r="O121" i="3"/>
  <c r="N121" i="3"/>
  <c r="M121" i="3"/>
  <c r="L121" i="3"/>
  <c r="K121" i="3"/>
  <c r="J121" i="3"/>
  <c r="I121" i="3"/>
  <c r="H121" i="3"/>
  <c r="G121" i="3"/>
  <c r="F121" i="3"/>
  <c r="AH120" i="3"/>
  <c r="AD120" i="3"/>
  <c r="S120" i="3"/>
  <c r="P120" i="3"/>
  <c r="AH119" i="3"/>
  <c r="AH121" i="3" s="1"/>
  <c r="AD119" i="3"/>
  <c r="S119" i="3"/>
  <c r="P119" i="3"/>
  <c r="P121" i="3" s="1"/>
  <c r="AJ117" i="3"/>
  <c r="AI117" i="3"/>
  <c r="AG117" i="3"/>
  <c r="AF117" i="3"/>
  <c r="AE117" i="3"/>
  <c r="AC117" i="3"/>
  <c r="AB117" i="3"/>
  <c r="AA117" i="3"/>
  <c r="Z117" i="3"/>
  <c r="Y117" i="3"/>
  <c r="X117" i="3"/>
  <c r="W117" i="3"/>
  <c r="V117" i="3"/>
  <c r="U117" i="3"/>
  <c r="T117" i="3"/>
  <c r="R117" i="3"/>
  <c r="Q117" i="3"/>
  <c r="O117" i="3"/>
  <c r="N117" i="3"/>
  <c r="M117" i="3"/>
  <c r="L117" i="3"/>
  <c r="K117" i="3"/>
  <c r="J117" i="3"/>
  <c r="I117" i="3"/>
  <c r="H117" i="3"/>
  <c r="G117" i="3"/>
  <c r="F117" i="3"/>
  <c r="AJ116" i="3"/>
  <c r="AI116" i="3"/>
  <c r="AG116" i="3"/>
  <c r="AF116" i="3"/>
  <c r="AE116" i="3"/>
  <c r="AC116" i="3"/>
  <c r="AB116" i="3"/>
  <c r="AA116" i="3"/>
  <c r="Z116" i="3"/>
  <c r="Y116" i="3"/>
  <c r="X116" i="3"/>
  <c r="W116" i="3"/>
  <c r="V116" i="3"/>
  <c r="U116" i="3"/>
  <c r="T116" i="3"/>
  <c r="R116" i="3"/>
  <c r="Q116" i="3"/>
  <c r="O116" i="3"/>
  <c r="N116" i="3"/>
  <c r="M116" i="3"/>
  <c r="L116" i="3"/>
  <c r="K116" i="3"/>
  <c r="J116" i="3"/>
  <c r="I116" i="3"/>
  <c r="H116" i="3"/>
  <c r="G116" i="3"/>
  <c r="F116" i="3"/>
  <c r="AJ115" i="3"/>
  <c r="AI115" i="3"/>
  <c r="AG115" i="3"/>
  <c r="AF115" i="3"/>
  <c r="AE115" i="3"/>
  <c r="AC115" i="3"/>
  <c r="AB115" i="3"/>
  <c r="AA115" i="3"/>
  <c r="Z115" i="3"/>
  <c r="Y115" i="3"/>
  <c r="X115" i="3"/>
  <c r="W115" i="3"/>
  <c r="V115" i="3"/>
  <c r="U115" i="3"/>
  <c r="T115" i="3"/>
  <c r="R115" i="3"/>
  <c r="Q115" i="3"/>
  <c r="O115" i="3"/>
  <c r="N115" i="3"/>
  <c r="M115" i="3"/>
  <c r="L115" i="3"/>
  <c r="K115" i="3"/>
  <c r="J115" i="3"/>
  <c r="I115" i="3"/>
  <c r="H115" i="3"/>
  <c r="G115" i="3"/>
  <c r="F115" i="3"/>
  <c r="AH114" i="3"/>
  <c r="AD114" i="3"/>
  <c r="S114" i="3"/>
  <c r="P114" i="3"/>
  <c r="AH113" i="3"/>
  <c r="AH115" i="3" s="1"/>
  <c r="AD113" i="3"/>
  <c r="AD115" i="3" s="1"/>
  <c r="S113" i="3"/>
  <c r="P113" i="3"/>
  <c r="AJ112" i="3"/>
  <c r="AI112" i="3"/>
  <c r="AG112" i="3"/>
  <c r="AF112" i="3"/>
  <c r="AE112" i="3"/>
  <c r="AC112" i="3"/>
  <c r="AB112" i="3"/>
  <c r="AA112" i="3"/>
  <c r="Z112" i="3"/>
  <c r="Y112" i="3"/>
  <c r="X112" i="3"/>
  <c r="W112" i="3"/>
  <c r="V112" i="3"/>
  <c r="U112" i="3"/>
  <c r="T112" i="3"/>
  <c r="R112" i="3"/>
  <c r="Q112" i="3"/>
  <c r="O112" i="3"/>
  <c r="N112" i="3"/>
  <c r="M112" i="3"/>
  <c r="L112" i="3"/>
  <c r="K112" i="3"/>
  <c r="J112" i="3"/>
  <c r="I112" i="3"/>
  <c r="H112" i="3"/>
  <c r="G112" i="3"/>
  <c r="F112" i="3"/>
  <c r="AH111" i="3"/>
  <c r="AD111" i="3"/>
  <c r="S111" i="3"/>
  <c r="P111" i="3"/>
  <c r="AH110" i="3"/>
  <c r="AH112" i="3" s="1"/>
  <c r="AD110" i="3"/>
  <c r="S110" i="3"/>
  <c r="P110" i="3"/>
  <c r="AJ109" i="3"/>
  <c r="AI109" i="3"/>
  <c r="AG109" i="3"/>
  <c r="AF109" i="3"/>
  <c r="AE109" i="3"/>
  <c r="AC109" i="3"/>
  <c r="AB109" i="3"/>
  <c r="AA109" i="3"/>
  <c r="Z109" i="3"/>
  <c r="Y109" i="3"/>
  <c r="X109" i="3"/>
  <c r="W109" i="3"/>
  <c r="V109" i="3"/>
  <c r="U109" i="3"/>
  <c r="T109" i="3"/>
  <c r="R109" i="3"/>
  <c r="Q109" i="3"/>
  <c r="O109" i="3"/>
  <c r="N109" i="3"/>
  <c r="M109" i="3"/>
  <c r="L109" i="3"/>
  <c r="K109" i="3"/>
  <c r="J109" i="3"/>
  <c r="I109" i="3"/>
  <c r="H109" i="3"/>
  <c r="G109" i="3"/>
  <c r="F109" i="3"/>
  <c r="AH108" i="3"/>
  <c r="AD108" i="3"/>
  <c r="S108" i="3"/>
  <c r="P108" i="3"/>
  <c r="AH107" i="3"/>
  <c r="AD107" i="3"/>
  <c r="AD109" i="3" s="1"/>
  <c r="S107" i="3"/>
  <c r="P107" i="3"/>
  <c r="AJ105" i="3"/>
  <c r="AI105" i="3"/>
  <c r="AG105" i="3"/>
  <c r="AF105" i="3"/>
  <c r="AE105" i="3"/>
  <c r="AC105" i="3"/>
  <c r="AB105" i="3"/>
  <c r="AA105" i="3"/>
  <c r="Z105" i="3"/>
  <c r="Y105" i="3"/>
  <c r="X105" i="3"/>
  <c r="W105" i="3"/>
  <c r="V105" i="3"/>
  <c r="U105" i="3"/>
  <c r="T105" i="3"/>
  <c r="R105" i="3"/>
  <c r="Q105" i="3"/>
  <c r="O105" i="3"/>
  <c r="N105" i="3"/>
  <c r="M105" i="3"/>
  <c r="L105" i="3"/>
  <c r="K105" i="3"/>
  <c r="J105" i="3"/>
  <c r="I105" i="3"/>
  <c r="H105" i="3"/>
  <c r="G105" i="3"/>
  <c r="F105" i="3"/>
  <c r="AJ104" i="3"/>
  <c r="AJ106" i="3" s="1"/>
  <c r="AI104" i="3"/>
  <c r="AG104" i="3"/>
  <c r="AF104" i="3"/>
  <c r="AE104" i="3"/>
  <c r="AE106" i="3" s="1"/>
  <c r="AC104" i="3"/>
  <c r="AB104" i="3"/>
  <c r="AA104" i="3"/>
  <c r="Z104" i="3"/>
  <c r="Z106" i="3" s="1"/>
  <c r="Y104" i="3"/>
  <c r="X104" i="3"/>
  <c r="W104" i="3"/>
  <c r="V104" i="3"/>
  <c r="V106" i="3" s="1"/>
  <c r="U104" i="3"/>
  <c r="T104" i="3"/>
  <c r="R104" i="3"/>
  <c r="Q104" i="3"/>
  <c r="Q106" i="3" s="1"/>
  <c r="O104" i="3"/>
  <c r="N104" i="3"/>
  <c r="M104" i="3"/>
  <c r="L104" i="3"/>
  <c r="L106" i="3" s="1"/>
  <c r="K104" i="3"/>
  <c r="J104" i="3"/>
  <c r="I104" i="3"/>
  <c r="H104" i="3"/>
  <c r="G104" i="3"/>
  <c r="F104" i="3"/>
  <c r="AJ103" i="3"/>
  <c r="AI103" i="3"/>
  <c r="AG103" i="3"/>
  <c r="AF103" i="3"/>
  <c r="AE103" i="3"/>
  <c r="AC103" i="3"/>
  <c r="AB103" i="3"/>
  <c r="AA103" i="3"/>
  <c r="Z103" i="3"/>
  <c r="Y103" i="3"/>
  <c r="X103" i="3"/>
  <c r="W103" i="3"/>
  <c r="V103" i="3"/>
  <c r="U103" i="3"/>
  <c r="T103" i="3"/>
  <c r="R103" i="3"/>
  <c r="Q103" i="3"/>
  <c r="O103" i="3"/>
  <c r="N103" i="3"/>
  <c r="M103" i="3"/>
  <c r="L103" i="3"/>
  <c r="K103" i="3"/>
  <c r="J103" i="3"/>
  <c r="I103" i="3"/>
  <c r="H103" i="3"/>
  <c r="G103" i="3"/>
  <c r="F103" i="3"/>
  <c r="AH102" i="3"/>
  <c r="AD102" i="3"/>
  <c r="S102" i="3"/>
  <c r="P102" i="3"/>
  <c r="AH101" i="3"/>
  <c r="AD101" i="3"/>
  <c r="S101" i="3"/>
  <c r="P101" i="3"/>
  <c r="P103" i="3" s="1"/>
  <c r="AJ100" i="3"/>
  <c r="AI100" i="3"/>
  <c r="AG100" i="3"/>
  <c r="AF100" i="3"/>
  <c r="AE100" i="3"/>
  <c r="AC100" i="3"/>
  <c r="AB100" i="3"/>
  <c r="AA100" i="3"/>
  <c r="Z100" i="3"/>
  <c r="Y100" i="3"/>
  <c r="X100" i="3"/>
  <c r="W100" i="3"/>
  <c r="V100" i="3"/>
  <c r="U100" i="3"/>
  <c r="T100" i="3"/>
  <c r="R100" i="3"/>
  <c r="Q100" i="3"/>
  <c r="O100" i="3"/>
  <c r="N100" i="3"/>
  <c r="M100" i="3"/>
  <c r="L100" i="3"/>
  <c r="K100" i="3"/>
  <c r="J100" i="3"/>
  <c r="I100" i="3"/>
  <c r="H100" i="3"/>
  <c r="G100" i="3"/>
  <c r="F100" i="3"/>
  <c r="AH99" i="3"/>
  <c r="AD99" i="3"/>
  <c r="S99" i="3"/>
  <c r="P99" i="3"/>
  <c r="AH98" i="3"/>
  <c r="AH100" i="3" s="1"/>
  <c r="AD98" i="3"/>
  <c r="AD100" i="3" s="1"/>
  <c r="S98" i="3"/>
  <c r="S100" i="3" s="1"/>
  <c r="P98" i="3"/>
  <c r="P100" i="3" s="1"/>
  <c r="AJ96" i="3"/>
  <c r="AI96" i="3"/>
  <c r="AG96" i="3"/>
  <c r="AF96" i="3"/>
  <c r="AE96" i="3"/>
  <c r="AC96" i="3"/>
  <c r="AB96" i="3"/>
  <c r="AA96" i="3"/>
  <c r="Z96" i="3"/>
  <c r="Y96" i="3"/>
  <c r="X96" i="3"/>
  <c r="W96" i="3"/>
  <c r="V96" i="3"/>
  <c r="U96" i="3"/>
  <c r="T96" i="3"/>
  <c r="R96" i="3"/>
  <c r="Q96" i="3"/>
  <c r="O96" i="3"/>
  <c r="N96" i="3"/>
  <c r="M96" i="3"/>
  <c r="L96" i="3"/>
  <c r="K96" i="3"/>
  <c r="J96" i="3"/>
  <c r="I96" i="3"/>
  <c r="H96" i="3"/>
  <c r="G96" i="3"/>
  <c r="F96" i="3"/>
  <c r="AJ95" i="3"/>
  <c r="AI95" i="3"/>
  <c r="AG95" i="3"/>
  <c r="AF95" i="3"/>
  <c r="AE95" i="3"/>
  <c r="AC95" i="3"/>
  <c r="AB95" i="3"/>
  <c r="AA95" i="3"/>
  <c r="Z95" i="3"/>
  <c r="Z97" i="3" s="1"/>
  <c r="Y95" i="3"/>
  <c r="X95" i="3"/>
  <c r="W95" i="3"/>
  <c r="V95" i="3"/>
  <c r="V97" i="3" s="1"/>
  <c r="U95" i="3"/>
  <c r="T95" i="3"/>
  <c r="R95" i="3"/>
  <c r="Q95" i="3"/>
  <c r="O95" i="3"/>
  <c r="N95" i="3"/>
  <c r="M95" i="3"/>
  <c r="L95" i="3"/>
  <c r="L97" i="3" s="1"/>
  <c r="K95" i="3"/>
  <c r="J95" i="3"/>
  <c r="I95" i="3"/>
  <c r="H95" i="3"/>
  <c r="G95" i="3"/>
  <c r="F95" i="3"/>
  <c r="AJ94" i="3"/>
  <c r="AI94" i="3"/>
  <c r="AG94" i="3"/>
  <c r="AF94" i="3"/>
  <c r="AE94" i="3"/>
  <c r="AC94" i="3"/>
  <c r="AB94" i="3"/>
  <c r="AA94" i="3"/>
  <c r="Z94" i="3"/>
  <c r="Y94" i="3"/>
  <c r="X94" i="3"/>
  <c r="W94" i="3"/>
  <c r="V94" i="3"/>
  <c r="U94" i="3"/>
  <c r="T94" i="3"/>
  <c r="R94" i="3"/>
  <c r="Q94" i="3"/>
  <c r="O94" i="3"/>
  <c r="N94" i="3"/>
  <c r="M94" i="3"/>
  <c r="L94" i="3"/>
  <c r="K94" i="3"/>
  <c r="J94" i="3"/>
  <c r="I94" i="3"/>
  <c r="H94" i="3"/>
  <c r="G94" i="3"/>
  <c r="F94" i="3"/>
  <c r="AH93" i="3"/>
  <c r="AD93" i="3"/>
  <c r="S93" i="3"/>
  <c r="P93" i="3"/>
  <c r="AH92" i="3"/>
  <c r="AH94" i="3" s="1"/>
  <c r="AD92" i="3"/>
  <c r="AD94" i="3" s="1"/>
  <c r="S92" i="3"/>
  <c r="P92" i="3"/>
  <c r="P94" i="3" s="1"/>
  <c r="AJ91" i="3"/>
  <c r="AI91" i="3"/>
  <c r="AG91" i="3"/>
  <c r="AF91" i="3"/>
  <c r="AE91" i="3"/>
  <c r="AC91" i="3"/>
  <c r="AB91" i="3"/>
  <c r="AA91" i="3"/>
  <c r="Z91" i="3"/>
  <c r="Y91" i="3"/>
  <c r="X91" i="3"/>
  <c r="W91" i="3"/>
  <c r="V91" i="3"/>
  <c r="U91" i="3"/>
  <c r="T91" i="3"/>
  <c r="R91" i="3"/>
  <c r="Q91" i="3"/>
  <c r="O91" i="3"/>
  <c r="N91" i="3"/>
  <c r="M91" i="3"/>
  <c r="L91" i="3"/>
  <c r="K91" i="3"/>
  <c r="J91" i="3"/>
  <c r="I91" i="3"/>
  <c r="H91" i="3"/>
  <c r="G91" i="3"/>
  <c r="F91" i="3"/>
  <c r="AH90" i="3"/>
  <c r="AD90" i="3"/>
  <c r="S90" i="3"/>
  <c r="P90" i="3"/>
  <c r="AH89" i="3"/>
  <c r="AD89" i="3"/>
  <c r="S89" i="3"/>
  <c r="P89" i="3"/>
  <c r="P91" i="3" s="1"/>
  <c r="AJ88" i="3"/>
  <c r="AI88" i="3"/>
  <c r="AG88" i="3"/>
  <c r="AF88" i="3"/>
  <c r="AE88" i="3"/>
  <c r="AC88" i="3"/>
  <c r="AB88" i="3"/>
  <c r="AA88" i="3"/>
  <c r="Z88" i="3"/>
  <c r="Y88" i="3"/>
  <c r="X88" i="3"/>
  <c r="W88" i="3"/>
  <c r="V88" i="3"/>
  <c r="U88" i="3"/>
  <c r="T88" i="3"/>
  <c r="R88" i="3"/>
  <c r="Q88" i="3"/>
  <c r="O88" i="3"/>
  <c r="N88" i="3"/>
  <c r="M88" i="3"/>
  <c r="L88" i="3"/>
  <c r="K88" i="3"/>
  <c r="J88" i="3"/>
  <c r="I88" i="3"/>
  <c r="H88" i="3"/>
  <c r="G88" i="3"/>
  <c r="F88" i="3"/>
  <c r="AH87" i="3"/>
  <c r="AD87" i="3"/>
  <c r="S87" i="3"/>
  <c r="P87" i="3"/>
  <c r="AH86" i="3"/>
  <c r="AD86" i="3"/>
  <c r="AD88" i="3" s="1"/>
  <c r="S86" i="3"/>
  <c r="S88" i="3" s="1"/>
  <c r="P86" i="3"/>
  <c r="AJ84" i="3"/>
  <c r="AI84" i="3"/>
  <c r="AG84" i="3"/>
  <c r="AF84" i="3"/>
  <c r="AE84" i="3"/>
  <c r="AC84" i="3"/>
  <c r="AB84" i="3"/>
  <c r="AA84" i="3"/>
  <c r="Z84" i="3"/>
  <c r="Y84" i="3"/>
  <c r="X84" i="3"/>
  <c r="W84" i="3"/>
  <c r="V84" i="3"/>
  <c r="U84" i="3"/>
  <c r="T84" i="3"/>
  <c r="R84" i="3"/>
  <c r="Q84" i="3"/>
  <c r="O84" i="3"/>
  <c r="N84" i="3"/>
  <c r="M84" i="3"/>
  <c r="L84" i="3"/>
  <c r="K84" i="3"/>
  <c r="J84" i="3"/>
  <c r="I84" i="3"/>
  <c r="H84" i="3"/>
  <c r="G84" i="3"/>
  <c r="F84" i="3"/>
  <c r="AJ83" i="3"/>
  <c r="AI83" i="3"/>
  <c r="AI85" i="3" s="1"/>
  <c r="AG83" i="3"/>
  <c r="AF83" i="3"/>
  <c r="AE83" i="3"/>
  <c r="AC83" i="3"/>
  <c r="AC85" i="3" s="1"/>
  <c r="AB83" i="3"/>
  <c r="AA83" i="3"/>
  <c r="Z83" i="3"/>
  <c r="Y83" i="3"/>
  <c r="Y85" i="3" s="1"/>
  <c r="X83" i="3"/>
  <c r="W83" i="3"/>
  <c r="V83" i="3"/>
  <c r="U83" i="3"/>
  <c r="U85" i="3" s="1"/>
  <c r="T83" i="3"/>
  <c r="R83" i="3"/>
  <c r="Q83" i="3"/>
  <c r="O83" i="3"/>
  <c r="N83" i="3"/>
  <c r="M83" i="3"/>
  <c r="L83" i="3"/>
  <c r="K83" i="3"/>
  <c r="K85" i="3" s="1"/>
  <c r="J83" i="3"/>
  <c r="I83" i="3"/>
  <c r="H83" i="3"/>
  <c r="G83" i="3"/>
  <c r="G85" i="3" s="1"/>
  <c r="F83" i="3"/>
  <c r="AJ82" i="3"/>
  <c r="AI82" i="3"/>
  <c r="AG82" i="3"/>
  <c r="AF82" i="3"/>
  <c r="AE82" i="3"/>
  <c r="AC82" i="3"/>
  <c r="AB82" i="3"/>
  <c r="AA82" i="3"/>
  <c r="Z82" i="3"/>
  <c r="Y82" i="3"/>
  <c r="X82" i="3"/>
  <c r="W82" i="3"/>
  <c r="V82" i="3"/>
  <c r="U82" i="3"/>
  <c r="T82" i="3"/>
  <c r="R82" i="3"/>
  <c r="Q82" i="3"/>
  <c r="O82" i="3"/>
  <c r="N82" i="3"/>
  <c r="M82" i="3"/>
  <c r="L82" i="3"/>
  <c r="K82" i="3"/>
  <c r="J82" i="3"/>
  <c r="I82" i="3"/>
  <c r="H82" i="3"/>
  <c r="G82" i="3"/>
  <c r="F82" i="3"/>
  <c r="AH81" i="3"/>
  <c r="AD81" i="3"/>
  <c r="S81" i="3"/>
  <c r="P81" i="3"/>
  <c r="AH80" i="3"/>
  <c r="AD80" i="3"/>
  <c r="S80" i="3"/>
  <c r="S82" i="3" s="1"/>
  <c r="P80" i="3"/>
  <c r="AJ79" i="3"/>
  <c r="AI79" i="3"/>
  <c r="AG79" i="3"/>
  <c r="AF79" i="3"/>
  <c r="AE79" i="3"/>
  <c r="AC79" i="3"/>
  <c r="AB79" i="3"/>
  <c r="AA79" i="3"/>
  <c r="Z79" i="3"/>
  <c r="Y79" i="3"/>
  <c r="X79" i="3"/>
  <c r="W79" i="3"/>
  <c r="V79" i="3"/>
  <c r="U79" i="3"/>
  <c r="T79" i="3"/>
  <c r="R79" i="3"/>
  <c r="Q79" i="3"/>
  <c r="O79" i="3"/>
  <c r="N79" i="3"/>
  <c r="M79" i="3"/>
  <c r="L79" i="3"/>
  <c r="K79" i="3"/>
  <c r="J79" i="3"/>
  <c r="I79" i="3"/>
  <c r="H79" i="3"/>
  <c r="G79" i="3"/>
  <c r="F79" i="3"/>
  <c r="AH78" i="3"/>
  <c r="AD78" i="3"/>
  <c r="S78" i="3"/>
  <c r="P78" i="3"/>
  <c r="AH77" i="3"/>
  <c r="AD77" i="3"/>
  <c r="AD79" i="3" s="1"/>
  <c r="S77" i="3"/>
  <c r="P77" i="3"/>
  <c r="AJ76" i="3"/>
  <c r="AI76" i="3"/>
  <c r="AG76" i="3"/>
  <c r="AF76" i="3"/>
  <c r="AE76" i="3"/>
  <c r="AC76" i="3"/>
  <c r="AB76" i="3"/>
  <c r="AA76" i="3"/>
  <c r="Z76" i="3"/>
  <c r="Y76" i="3"/>
  <c r="X76" i="3"/>
  <c r="W76" i="3"/>
  <c r="V76" i="3"/>
  <c r="U76" i="3"/>
  <c r="T76" i="3"/>
  <c r="R76" i="3"/>
  <c r="Q76" i="3"/>
  <c r="O76" i="3"/>
  <c r="N76" i="3"/>
  <c r="M76" i="3"/>
  <c r="L76" i="3"/>
  <c r="K76" i="3"/>
  <c r="J76" i="3"/>
  <c r="I76" i="3"/>
  <c r="H76" i="3"/>
  <c r="G76" i="3"/>
  <c r="F76" i="3"/>
  <c r="AH75" i="3"/>
  <c r="AD75" i="3"/>
  <c r="S75" i="3"/>
  <c r="P75" i="3"/>
  <c r="AH74" i="3"/>
  <c r="AD74" i="3"/>
  <c r="S74" i="3"/>
  <c r="S76" i="3" s="1"/>
  <c r="P74" i="3"/>
  <c r="P76" i="3" s="1"/>
  <c r="AJ73" i="3"/>
  <c r="AI73" i="3"/>
  <c r="AG73" i="3"/>
  <c r="AF73" i="3"/>
  <c r="AE73" i="3"/>
  <c r="AC73" i="3"/>
  <c r="AB73" i="3"/>
  <c r="AA73" i="3"/>
  <c r="Z73" i="3"/>
  <c r="Y73" i="3"/>
  <c r="X73" i="3"/>
  <c r="W73" i="3"/>
  <c r="V73" i="3"/>
  <c r="U73" i="3"/>
  <c r="T73" i="3"/>
  <c r="R73" i="3"/>
  <c r="Q73" i="3"/>
  <c r="O73" i="3"/>
  <c r="N73" i="3"/>
  <c r="M73" i="3"/>
  <c r="L73" i="3"/>
  <c r="K73" i="3"/>
  <c r="J73" i="3"/>
  <c r="I73" i="3"/>
  <c r="H73" i="3"/>
  <c r="G73" i="3"/>
  <c r="F73" i="3"/>
  <c r="AH72" i="3"/>
  <c r="AD72" i="3"/>
  <c r="S72" i="3"/>
  <c r="P72" i="3"/>
  <c r="AH71" i="3"/>
  <c r="AD71" i="3"/>
  <c r="AD73" i="3" s="1"/>
  <c r="S71" i="3"/>
  <c r="P71" i="3"/>
  <c r="AJ69" i="3"/>
  <c r="AI69" i="3"/>
  <c r="AG69" i="3"/>
  <c r="AF69" i="3"/>
  <c r="AE69" i="3"/>
  <c r="AC69" i="3"/>
  <c r="AB69" i="3"/>
  <c r="AA69" i="3"/>
  <c r="Z69" i="3"/>
  <c r="Y69" i="3"/>
  <c r="X69" i="3"/>
  <c r="W69" i="3"/>
  <c r="V69" i="3"/>
  <c r="U69" i="3"/>
  <c r="T69" i="3"/>
  <c r="R69" i="3"/>
  <c r="Q69" i="3"/>
  <c r="O69" i="3"/>
  <c r="N69" i="3"/>
  <c r="M69" i="3"/>
  <c r="L69" i="3"/>
  <c r="K69" i="3"/>
  <c r="J69" i="3"/>
  <c r="I69" i="3"/>
  <c r="G69" i="3"/>
  <c r="F69" i="3"/>
  <c r="AJ68" i="3"/>
  <c r="AI68" i="3"/>
  <c r="AG68" i="3"/>
  <c r="AF68" i="3"/>
  <c r="AE68" i="3"/>
  <c r="AC68" i="3"/>
  <c r="AB68" i="3"/>
  <c r="AA68" i="3"/>
  <c r="Z68" i="3"/>
  <c r="Y68" i="3"/>
  <c r="X68" i="3"/>
  <c r="W68" i="3"/>
  <c r="V68" i="3"/>
  <c r="U68" i="3"/>
  <c r="T68" i="3"/>
  <c r="R68" i="3"/>
  <c r="Q68" i="3"/>
  <c r="O68" i="3"/>
  <c r="N68" i="3"/>
  <c r="M68" i="3"/>
  <c r="L68" i="3"/>
  <c r="K68" i="3"/>
  <c r="J68" i="3"/>
  <c r="I68" i="3"/>
  <c r="H68" i="3"/>
  <c r="H70" i="3" s="1"/>
  <c r="G68" i="3"/>
  <c r="F68" i="3"/>
  <c r="AJ67" i="3"/>
  <c r="AI67" i="3"/>
  <c r="AG67" i="3"/>
  <c r="AF67" i="3"/>
  <c r="AE67" i="3"/>
  <c r="AC67" i="3"/>
  <c r="AB67" i="3"/>
  <c r="AA67" i="3"/>
  <c r="Z67" i="3"/>
  <c r="Y67" i="3"/>
  <c r="X67" i="3"/>
  <c r="W67" i="3"/>
  <c r="V67" i="3"/>
  <c r="U67" i="3"/>
  <c r="T67" i="3"/>
  <c r="R67" i="3"/>
  <c r="Q67" i="3"/>
  <c r="O67" i="3"/>
  <c r="N67" i="3"/>
  <c r="M67" i="3"/>
  <c r="L67" i="3"/>
  <c r="K67" i="3"/>
  <c r="J67" i="3"/>
  <c r="I67" i="3"/>
  <c r="H67" i="3"/>
  <c r="G67" i="3"/>
  <c r="F67" i="3"/>
  <c r="AH66" i="3"/>
  <c r="AD66" i="3"/>
  <c r="S66" i="3"/>
  <c r="P66" i="3"/>
  <c r="AH65" i="3"/>
  <c r="AD65" i="3"/>
  <c r="AD67" i="3" s="1"/>
  <c r="S65" i="3"/>
  <c r="S67" i="3" s="1"/>
  <c r="P65" i="3"/>
  <c r="AJ64" i="3"/>
  <c r="AI64" i="3"/>
  <c r="AG64" i="3"/>
  <c r="AF64" i="3"/>
  <c r="AE64" i="3"/>
  <c r="AC64" i="3"/>
  <c r="AB64" i="3"/>
  <c r="AA64" i="3"/>
  <c r="Z64" i="3"/>
  <c r="Y64" i="3"/>
  <c r="X64" i="3"/>
  <c r="W64" i="3"/>
  <c r="V64" i="3"/>
  <c r="U64" i="3"/>
  <c r="T64" i="3"/>
  <c r="R64" i="3"/>
  <c r="Q64" i="3"/>
  <c r="O64" i="3"/>
  <c r="N64" i="3"/>
  <c r="M64" i="3"/>
  <c r="L64" i="3"/>
  <c r="K64" i="3"/>
  <c r="J64" i="3"/>
  <c r="I64" i="3"/>
  <c r="H64" i="3"/>
  <c r="G64" i="3"/>
  <c r="F64" i="3"/>
  <c r="AH63" i="3"/>
  <c r="AD63" i="3"/>
  <c r="S63" i="3"/>
  <c r="P63" i="3"/>
  <c r="AH62" i="3"/>
  <c r="AH64" i="3" s="1"/>
  <c r="AD62" i="3"/>
  <c r="AD64" i="3" s="1"/>
  <c r="S62" i="3"/>
  <c r="P62" i="3"/>
  <c r="AJ61" i="3"/>
  <c r="AI61" i="3"/>
  <c r="AG61" i="3"/>
  <c r="AF61" i="3"/>
  <c r="AE61" i="3"/>
  <c r="AC61" i="3"/>
  <c r="AB61" i="3"/>
  <c r="AA61" i="3"/>
  <c r="Z61" i="3"/>
  <c r="Y61" i="3"/>
  <c r="X61" i="3"/>
  <c r="W61" i="3"/>
  <c r="V61" i="3"/>
  <c r="U61" i="3"/>
  <c r="T61" i="3"/>
  <c r="R61" i="3"/>
  <c r="Q61" i="3"/>
  <c r="O61" i="3"/>
  <c r="N61" i="3"/>
  <c r="M61" i="3"/>
  <c r="L61" i="3"/>
  <c r="K61" i="3"/>
  <c r="J61" i="3"/>
  <c r="I61" i="3"/>
  <c r="H61" i="3"/>
  <c r="G61" i="3"/>
  <c r="F61" i="3"/>
  <c r="AH60" i="3"/>
  <c r="AD60" i="3"/>
  <c r="S60" i="3"/>
  <c r="P60" i="3"/>
  <c r="AH59" i="3"/>
  <c r="AH61" i="3" s="1"/>
  <c r="AD59" i="3"/>
  <c r="S59" i="3"/>
  <c r="S61" i="3" s="1"/>
  <c r="P59" i="3"/>
  <c r="AJ58" i="3"/>
  <c r="AI58" i="3"/>
  <c r="AG58" i="3"/>
  <c r="AF58" i="3"/>
  <c r="AE58" i="3"/>
  <c r="AC58" i="3"/>
  <c r="AB58" i="3"/>
  <c r="AA58" i="3"/>
  <c r="Z58" i="3"/>
  <c r="Y58" i="3"/>
  <c r="X58" i="3"/>
  <c r="W58" i="3"/>
  <c r="V58" i="3"/>
  <c r="U58" i="3"/>
  <c r="T58" i="3"/>
  <c r="R58" i="3"/>
  <c r="Q58" i="3"/>
  <c r="O58" i="3"/>
  <c r="N58" i="3"/>
  <c r="M58" i="3"/>
  <c r="L58" i="3"/>
  <c r="K58" i="3"/>
  <c r="J58" i="3"/>
  <c r="I58" i="3"/>
  <c r="H58" i="3"/>
  <c r="G58" i="3"/>
  <c r="F58" i="3"/>
  <c r="AH57" i="3"/>
  <c r="AD57" i="3"/>
  <c r="S57" i="3"/>
  <c r="P57" i="3"/>
  <c r="AH56" i="3"/>
  <c r="AD56" i="3"/>
  <c r="S56" i="3"/>
  <c r="S58" i="3" s="1"/>
  <c r="P56" i="3"/>
  <c r="AJ54" i="3"/>
  <c r="AI54" i="3"/>
  <c r="AG54" i="3"/>
  <c r="AF54" i="3"/>
  <c r="AE54" i="3"/>
  <c r="AC54" i="3"/>
  <c r="AB54" i="3"/>
  <c r="AA54" i="3"/>
  <c r="Z54" i="3"/>
  <c r="Y54" i="3"/>
  <c r="X54" i="3"/>
  <c r="W54" i="3"/>
  <c r="V54" i="3"/>
  <c r="U54" i="3"/>
  <c r="T54" i="3"/>
  <c r="R54" i="3"/>
  <c r="Q54" i="3"/>
  <c r="O54" i="3"/>
  <c r="N54" i="3"/>
  <c r="M54" i="3"/>
  <c r="L54" i="3"/>
  <c r="K54" i="3"/>
  <c r="J54" i="3"/>
  <c r="I54" i="3"/>
  <c r="H54" i="3"/>
  <c r="G54" i="3"/>
  <c r="F54" i="3"/>
  <c r="F55" i="3" s="1"/>
  <c r="AJ53" i="3"/>
  <c r="AI53" i="3"/>
  <c r="AG53" i="3"/>
  <c r="AF53" i="3"/>
  <c r="AE53" i="3"/>
  <c r="AC53" i="3"/>
  <c r="AB53" i="3"/>
  <c r="AA53" i="3"/>
  <c r="Z53" i="3"/>
  <c r="Y53" i="3"/>
  <c r="X53" i="3"/>
  <c r="X55" i="3" s="1"/>
  <c r="W53" i="3"/>
  <c r="V53" i="3"/>
  <c r="U53" i="3"/>
  <c r="T53" i="3"/>
  <c r="R53" i="3"/>
  <c r="Q53" i="3"/>
  <c r="O53" i="3"/>
  <c r="N53" i="3"/>
  <c r="N55" i="3" s="1"/>
  <c r="M53" i="3"/>
  <c r="L53" i="3"/>
  <c r="K53" i="3"/>
  <c r="J53" i="3"/>
  <c r="J55" i="3" s="1"/>
  <c r="I53" i="3"/>
  <c r="H53" i="3"/>
  <c r="G53" i="3"/>
  <c r="AJ52" i="3"/>
  <c r="AI52" i="3"/>
  <c r="AG52" i="3"/>
  <c r="AF52" i="3"/>
  <c r="AE52" i="3"/>
  <c r="AC52" i="3"/>
  <c r="AB52" i="3"/>
  <c r="AA52" i="3"/>
  <c r="Z52" i="3"/>
  <c r="Y52" i="3"/>
  <c r="X52" i="3"/>
  <c r="W52" i="3"/>
  <c r="V52" i="3"/>
  <c r="U52" i="3"/>
  <c r="T52" i="3"/>
  <c r="R52" i="3"/>
  <c r="Q52" i="3"/>
  <c r="O52" i="3"/>
  <c r="N52" i="3"/>
  <c r="M52" i="3"/>
  <c r="L52" i="3"/>
  <c r="K52" i="3"/>
  <c r="J52" i="3"/>
  <c r="I52" i="3"/>
  <c r="H52" i="3"/>
  <c r="G52" i="3"/>
  <c r="F52" i="3"/>
  <c r="AH51" i="3"/>
  <c r="AD51" i="3"/>
  <c r="S51" i="3"/>
  <c r="P51" i="3"/>
  <c r="AH50" i="3"/>
  <c r="AH52" i="3" s="1"/>
  <c r="AD50" i="3"/>
  <c r="AD52" i="3" s="1"/>
  <c r="S50" i="3"/>
  <c r="P50" i="3"/>
  <c r="AJ49" i="3"/>
  <c r="AI49" i="3"/>
  <c r="AG49" i="3"/>
  <c r="AF49" i="3"/>
  <c r="AE49" i="3"/>
  <c r="AC49" i="3"/>
  <c r="AB49" i="3"/>
  <c r="AA49" i="3"/>
  <c r="Z49" i="3"/>
  <c r="Y49" i="3"/>
  <c r="X49" i="3"/>
  <c r="W49" i="3"/>
  <c r="V49" i="3"/>
  <c r="U49" i="3"/>
  <c r="T49" i="3"/>
  <c r="R49" i="3"/>
  <c r="Q49" i="3"/>
  <c r="O49" i="3"/>
  <c r="N49" i="3"/>
  <c r="M49" i="3"/>
  <c r="L49" i="3"/>
  <c r="K49" i="3"/>
  <c r="J49" i="3"/>
  <c r="I49" i="3"/>
  <c r="H49" i="3"/>
  <c r="G49" i="3"/>
  <c r="F49" i="3"/>
  <c r="AH48" i="3"/>
  <c r="AD48" i="3"/>
  <c r="S48" i="3"/>
  <c r="P48" i="3"/>
  <c r="AH47" i="3"/>
  <c r="AH49" i="3" s="1"/>
  <c r="AD47" i="3"/>
  <c r="AD49" i="3" s="1"/>
  <c r="S47" i="3"/>
  <c r="S49" i="3" s="1"/>
  <c r="P47" i="3"/>
  <c r="P49" i="3" s="1"/>
  <c r="AJ46" i="3"/>
  <c r="AI46" i="3"/>
  <c r="AG46" i="3"/>
  <c r="AF46" i="3"/>
  <c r="AE46" i="3"/>
  <c r="AC46" i="3"/>
  <c r="AB46" i="3"/>
  <c r="AA46" i="3"/>
  <c r="Z46" i="3"/>
  <c r="Y46" i="3"/>
  <c r="X46" i="3"/>
  <c r="W46" i="3"/>
  <c r="V46" i="3"/>
  <c r="U46" i="3"/>
  <c r="T46" i="3"/>
  <c r="R46" i="3"/>
  <c r="Q46" i="3"/>
  <c r="O46" i="3"/>
  <c r="N46" i="3"/>
  <c r="M46" i="3"/>
  <c r="L46" i="3"/>
  <c r="K46" i="3"/>
  <c r="J46" i="3"/>
  <c r="I46" i="3"/>
  <c r="H46" i="3"/>
  <c r="G46" i="3"/>
  <c r="F46" i="3"/>
  <c r="AH45" i="3"/>
  <c r="AD45" i="3"/>
  <c r="S45" i="3"/>
  <c r="P45" i="3"/>
  <c r="AH44" i="3"/>
  <c r="AD44" i="3"/>
  <c r="AD46" i="3" s="1"/>
  <c r="S44" i="3"/>
  <c r="S46" i="3" s="1"/>
  <c r="P44" i="3"/>
  <c r="AJ43" i="3"/>
  <c r="AI43" i="3"/>
  <c r="AG43" i="3"/>
  <c r="AF43" i="3"/>
  <c r="AE43" i="3"/>
  <c r="AC43" i="3"/>
  <c r="AB43" i="3"/>
  <c r="AA43" i="3"/>
  <c r="Z43" i="3"/>
  <c r="Y43" i="3"/>
  <c r="X43" i="3"/>
  <c r="W43" i="3"/>
  <c r="V43" i="3"/>
  <c r="U43" i="3"/>
  <c r="T43" i="3"/>
  <c r="R43" i="3"/>
  <c r="Q43" i="3"/>
  <c r="O43" i="3"/>
  <c r="N43" i="3"/>
  <c r="M43" i="3"/>
  <c r="L43" i="3"/>
  <c r="K43" i="3"/>
  <c r="J43" i="3"/>
  <c r="I43" i="3"/>
  <c r="H43" i="3"/>
  <c r="G43" i="3"/>
  <c r="F43" i="3"/>
  <c r="AH42" i="3"/>
  <c r="AD42" i="3"/>
  <c r="S42" i="3"/>
  <c r="P42" i="3"/>
  <c r="AH41" i="3"/>
  <c r="AD41" i="3"/>
  <c r="AD43" i="3" s="1"/>
  <c r="S41" i="3"/>
  <c r="P41" i="3"/>
  <c r="G40" i="3"/>
  <c r="AJ39" i="3"/>
  <c r="AI39" i="3"/>
  <c r="AG39" i="3"/>
  <c r="AF39" i="3"/>
  <c r="AE39" i="3"/>
  <c r="AC39" i="3"/>
  <c r="AB39" i="3"/>
  <c r="AA39" i="3"/>
  <c r="Z39" i="3"/>
  <c r="Y39" i="3"/>
  <c r="X39" i="3"/>
  <c r="W39" i="3"/>
  <c r="V39" i="3"/>
  <c r="U39" i="3"/>
  <c r="T39" i="3"/>
  <c r="R39" i="3"/>
  <c r="Q39" i="3"/>
  <c r="O39" i="3"/>
  <c r="N39" i="3"/>
  <c r="M39" i="3"/>
  <c r="L39" i="3"/>
  <c r="K39" i="3"/>
  <c r="J39" i="3"/>
  <c r="I39" i="3"/>
  <c r="H39" i="3"/>
  <c r="AJ38" i="3"/>
  <c r="AJ40" i="3" s="1"/>
  <c r="AI38" i="3"/>
  <c r="AG38" i="3"/>
  <c r="AF38" i="3"/>
  <c r="AE38" i="3"/>
  <c r="AC38" i="3"/>
  <c r="AB38" i="3"/>
  <c r="AA38" i="3"/>
  <c r="Z38" i="3"/>
  <c r="Y38" i="3"/>
  <c r="X38" i="3"/>
  <c r="W38" i="3"/>
  <c r="V38" i="3"/>
  <c r="U38" i="3"/>
  <c r="T38" i="3"/>
  <c r="R38" i="3"/>
  <c r="Q38" i="3"/>
  <c r="O38" i="3"/>
  <c r="N38" i="3"/>
  <c r="M38" i="3"/>
  <c r="L38" i="3"/>
  <c r="K38" i="3"/>
  <c r="J38" i="3"/>
  <c r="H38" i="3"/>
  <c r="H40" i="3" s="1"/>
  <c r="AJ37" i="3"/>
  <c r="AI37" i="3"/>
  <c r="AG37" i="3"/>
  <c r="AF37" i="3"/>
  <c r="AE37" i="3"/>
  <c r="AC37" i="3"/>
  <c r="AB37" i="3"/>
  <c r="AA37" i="3"/>
  <c r="Z37" i="3"/>
  <c r="Y37" i="3"/>
  <c r="X37" i="3"/>
  <c r="W37" i="3"/>
  <c r="V37" i="3"/>
  <c r="U37" i="3"/>
  <c r="T37" i="3"/>
  <c r="R37" i="3"/>
  <c r="Q37" i="3"/>
  <c r="O37" i="3"/>
  <c r="N37" i="3"/>
  <c r="M37" i="3"/>
  <c r="L37" i="3"/>
  <c r="K37" i="3"/>
  <c r="J37" i="3"/>
  <c r="I37" i="3"/>
  <c r="H37" i="3"/>
  <c r="G37" i="3"/>
  <c r="AH36" i="3"/>
  <c r="AD36" i="3"/>
  <c r="S36" i="3"/>
  <c r="P36" i="3"/>
  <c r="AH35" i="3"/>
  <c r="AD35" i="3"/>
  <c r="AD37" i="3" s="1"/>
  <c r="S35" i="3"/>
  <c r="P35" i="3"/>
  <c r="AJ34" i="3"/>
  <c r="AI34" i="3"/>
  <c r="AG34" i="3"/>
  <c r="AF34" i="3"/>
  <c r="AE34" i="3"/>
  <c r="AC34" i="3"/>
  <c r="AB34" i="3"/>
  <c r="AA34" i="3"/>
  <c r="Z34" i="3"/>
  <c r="Y34" i="3"/>
  <c r="X34" i="3"/>
  <c r="W34" i="3"/>
  <c r="V34" i="3"/>
  <c r="U34" i="3"/>
  <c r="T34" i="3"/>
  <c r="R34" i="3"/>
  <c r="Q34" i="3"/>
  <c r="O34" i="3"/>
  <c r="N34" i="3"/>
  <c r="M34" i="3"/>
  <c r="L34" i="3"/>
  <c r="K34" i="3"/>
  <c r="J34" i="3"/>
  <c r="I34" i="3"/>
  <c r="H34" i="3"/>
  <c r="G34" i="3"/>
  <c r="AH33" i="3"/>
  <c r="AD33" i="3"/>
  <c r="S33" i="3"/>
  <c r="P33" i="3"/>
  <c r="AH32" i="3"/>
  <c r="AD32" i="3"/>
  <c r="S32" i="3"/>
  <c r="S34" i="3" s="1"/>
  <c r="P32" i="3"/>
  <c r="AJ31" i="3"/>
  <c r="AI31" i="3"/>
  <c r="AG31" i="3"/>
  <c r="AF31" i="3"/>
  <c r="AE31" i="3"/>
  <c r="AC31" i="3"/>
  <c r="AB31" i="3"/>
  <c r="AA31" i="3"/>
  <c r="Z31" i="3"/>
  <c r="Y31" i="3"/>
  <c r="X31" i="3"/>
  <c r="W31" i="3"/>
  <c r="V31" i="3"/>
  <c r="U31" i="3"/>
  <c r="T31" i="3"/>
  <c r="R31" i="3"/>
  <c r="Q31" i="3"/>
  <c r="O31" i="3"/>
  <c r="N31" i="3"/>
  <c r="M31" i="3"/>
  <c r="L31" i="3"/>
  <c r="K31" i="3"/>
  <c r="J31" i="3"/>
  <c r="I31" i="3"/>
  <c r="H31" i="3"/>
  <c r="G31" i="3"/>
  <c r="AH30" i="3"/>
  <c r="AD30" i="3"/>
  <c r="S30" i="3"/>
  <c r="P30" i="3"/>
  <c r="AH29" i="3"/>
  <c r="AD29" i="3"/>
  <c r="AD31" i="3" s="1"/>
  <c r="S29" i="3"/>
  <c r="P29" i="3"/>
  <c r="AJ28" i="3"/>
  <c r="AI28" i="3"/>
  <c r="AG28" i="3"/>
  <c r="AF28" i="3"/>
  <c r="AE28" i="3"/>
  <c r="AC28" i="3"/>
  <c r="AB28" i="3"/>
  <c r="AA28" i="3"/>
  <c r="Z28" i="3"/>
  <c r="Y28" i="3"/>
  <c r="X28" i="3"/>
  <c r="W28" i="3"/>
  <c r="V28" i="3"/>
  <c r="U28" i="3"/>
  <c r="T28" i="3"/>
  <c r="R28" i="3"/>
  <c r="Q28" i="3"/>
  <c r="O28" i="3"/>
  <c r="N28" i="3"/>
  <c r="M28" i="3"/>
  <c r="L28" i="3"/>
  <c r="K28" i="3"/>
  <c r="J28" i="3"/>
  <c r="I28" i="3"/>
  <c r="H28" i="3"/>
  <c r="G28" i="3"/>
  <c r="AH27" i="3"/>
  <c r="AD27" i="3"/>
  <c r="S27" i="3"/>
  <c r="P27" i="3"/>
  <c r="AH26" i="3"/>
  <c r="AH28" i="3" s="1"/>
  <c r="AD26" i="3"/>
  <c r="AD28" i="3" s="1"/>
  <c r="S26" i="3"/>
  <c r="S28" i="3" s="1"/>
  <c r="P26" i="3"/>
  <c r="AJ25" i="3"/>
  <c r="AI25" i="3"/>
  <c r="AG25" i="3"/>
  <c r="AF25" i="3"/>
  <c r="AE25" i="3"/>
  <c r="AC25" i="3"/>
  <c r="AB25" i="3"/>
  <c r="AA25" i="3"/>
  <c r="Z25" i="3"/>
  <c r="Y25" i="3"/>
  <c r="X25" i="3"/>
  <c r="W25" i="3"/>
  <c r="V25" i="3"/>
  <c r="U25" i="3"/>
  <c r="T25" i="3"/>
  <c r="R25" i="3"/>
  <c r="Q25" i="3"/>
  <c r="O25" i="3"/>
  <c r="N25" i="3"/>
  <c r="M25" i="3"/>
  <c r="L25" i="3"/>
  <c r="K25" i="3"/>
  <c r="J25" i="3"/>
  <c r="I25" i="3"/>
  <c r="H25" i="3"/>
  <c r="G25" i="3"/>
  <c r="AH24" i="3"/>
  <c r="AD24" i="3"/>
  <c r="S24" i="3"/>
  <c r="P24" i="3"/>
  <c r="AH23" i="3"/>
  <c r="AD23" i="3"/>
  <c r="AD25" i="3" s="1"/>
  <c r="S23" i="3"/>
  <c r="S25" i="3" s="1"/>
  <c r="P23" i="3"/>
  <c r="AJ22" i="3"/>
  <c r="AI22" i="3"/>
  <c r="AG22" i="3"/>
  <c r="AF22" i="3"/>
  <c r="AE22" i="3"/>
  <c r="AC22" i="3"/>
  <c r="AB22" i="3"/>
  <c r="AA22" i="3"/>
  <c r="Z22" i="3"/>
  <c r="Y22" i="3"/>
  <c r="X22" i="3"/>
  <c r="W22" i="3"/>
  <c r="V22" i="3"/>
  <c r="U22" i="3"/>
  <c r="T22" i="3"/>
  <c r="R22" i="3"/>
  <c r="Q22" i="3"/>
  <c r="O22" i="3"/>
  <c r="N22" i="3"/>
  <c r="M22" i="3"/>
  <c r="L22" i="3"/>
  <c r="K22" i="3"/>
  <c r="J22" i="3"/>
  <c r="I22" i="3"/>
  <c r="H22" i="3"/>
  <c r="G22" i="3"/>
  <c r="AH21" i="3"/>
  <c r="AD21" i="3"/>
  <c r="S21" i="3"/>
  <c r="P21" i="3"/>
  <c r="AH20" i="3"/>
  <c r="AH22" i="3" s="1"/>
  <c r="AD20" i="3"/>
  <c r="S20" i="3"/>
  <c r="S22" i="3" s="1"/>
  <c r="P20" i="3"/>
  <c r="P22" i="3" s="1"/>
  <c r="AJ19" i="3"/>
  <c r="AI19" i="3"/>
  <c r="AG19" i="3"/>
  <c r="AF19" i="3"/>
  <c r="AE19" i="3"/>
  <c r="AC19" i="3"/>
  <c r="AB19" i="3"/>
  <c r="AA19" i="3"/>
  <c r="Z19" i="3"/>
  <c r="Y19" i="3"/>
  <c r="X19" i="3"/>
  <c r="W19" i="3"/>
  <c r="V19" i="3"/>
  <c r="U19" i="3"/>
  <c r="T19" i="3"/>
  <c r="R19" i="3"/>
  <c r="Q19" i="3"/>
  <c r="O19" i="3"/>
  <c r="N19" i="3"/>
  <c r="M19" i="3"/>
  <c r="L19" i="3"/>
  <c r="K19" i="3"/>
  <c r="J19" i="3"/>
  <c r="I19" i="3"/>
  <c r="H19" i="3"/>
  <c r="G19" i="3"/>
  <c r="AH18" i="3"/>
  <c r="AD18" i="3"/>
  <c r="S18" i="3"/>
  <c r="P18" i="3"/>
  <c r="AH17" i="3"/>
  <c r="AH19" i="3" s="1"/>
  <c r="AD17" i="3"/>
  <c r="AD19" i="3" s="1"/>
  <c r="S17" i="3"/>
  <c r="P17" i="3"/>
  <c r="AJ16" i="3"/>
  <c r="AI16" i="3"/>
  <c r="AG16" i="3"/>
  <c r="AF16" i="3"/>
  <c r="AE16" i="3"/>
  <c r="AC16" i="3"/>
  <c r="AB16" i="3"/>
  <c r="AA16" i="3"/>
  <c r="Z16" i="3"/>
  <c r="Y16" i="3"/>
  <c r="X16" i="3"/>
  <c r="W16" i="3"/>
  <c r="V16" i="3"/>
  <c r="U16" i="3"/>
  <c r="T16" i="3"/>
  <c r="R16" i="3"/>
  <c r="Q16" i="3"/>
  <c r="O16" i="3"/>
  <c r="N16" i="3"/>
  <c r="M16" i="3"/>
  <c r="L16" i="3"/>
  <c r="K16" i="3"/>
  <c r="J16" i="3"/>
  <c r="I16" i="3"/>
  <c r="H16" i="3"/>
  <c r="G16" i="3"/>
  <c r="AH15" i="3"/>
  <c r="AD15" i="3"/>
  <c r="S15" i="3"/>
  <c r="P15" i="3"/>
  <c r="AH14" i="3"/>
  <c r="AH16" i="3" s="1"/>
  <c r="AD14" i="3"/>
  <c r="S14" i="3"/>
  <c r="S16" i="3" s="1"/>
  <c r="P14" i="3"/>
  <c r="P16" i="3" s="1"/>
  <c r="AH199" i="3" l="1"/>
  <c r="E20" i="3"/>
  <c r="E21" i="3"/>
  <c r="K40" i="3"/>
  <c r="AI40" i="3"/>
  <c r="E59" i="3"/>
  <c r="H85" i="3"/>
  <c r="L85" i="3"/>
  <c r="V85" i="3"/>
  <c r="AJ85" i="3"/>
  <c r="E89" i="3"/>
  <c r="I97" i="3"/>
  <c r="M97" i="3"/>
  <c r="R97" i="3"/>
  <c r="W97" i="3"/>
  <c r="AA97" i="3"/>
  <c r="AF97" i="3"/>
  <c r="W106" i="3"/>
  <c r="AA106" i="3"/>
  <c r="F118" i="3"/>
  <c r="J118" i="3"/>
  <c r="N118" i="3"/>
  <c r="AB118" i="3"/>
  <c r="AG118" i="3"/>
  <c r="E129" i="3"/>
  <c r="H136" i="3"/>
  <c r="Q136" i="3"/>
  <c r="Z136" i="3"/>
  <c r="AE136" i="3"/>
  <c r="AJ136" i="3"/>
  <c r="AH135" i="3"/>
  <c r="X151" i="3"/>
  <c r="AG151" i="3"/>
  <c r="AB70" i="3"/>
  <c r="AG70" i="3"/>
  <c r="S53" i="3"/>
  <c r="AH58" i="3"/>
  <c r="Z55" i="3"/>
  <c r="AJ55" i="3"/>
  <c r="I85" i="3"/>
  <c r="R85" i="3"/>
  <c r="AA85" i="3"/>
  <c r="J106" i="3"/>
  <c r="X106" i="3"/>
  <c r="AG106" i="3"/>
  <c r="O118" i="3"/>
  <c r="Y118" i="3"/>
  <c r="AI118" i="3"/>
  <c r="M136" i="3"/>
  <c r="W136" i="3"/>
  <c r="AA136" i="3"/>
  <c r="G151" i="3"/>
  <c r="O151" i="3"/>
  <c r="Y151" i="3"/>
  <c r="AC151" i="3"/>
  <c r="H163" i="3"/>
  <c r="Z163" i="3"/>
  <c r="M190" i="3"/>
  <c r="AA190" i="3"/>
  <c r="M55" i="3"/>
  <c r="K70" i="3"/>
  <c r="U70" i="3"/>
  <c r="Y70" i="3"/>
  <c r="AC70" i="3"/>
  <c r="AI70" i="3"/>
  <c r="E71" i="3"/>
  <c r="K97" i="3"/>
  <c r="U97" i="3"/>
  <c r="AC97" i="3"/>
  <c r="AI97" i="3"/>
  <c r="S96" i="3"/>
  <c r="G106" i="3"/>
  <c r="O106" i="3"/>
  <c r="U106" i="3"/>
  <c r="Y106" i="3"/>
  <c r="AC106" i="3"/>
  <c r="AI106" i="3"/>
  <c r="S105" i="3"/>
  <c r="H118" i="3"/>
  <c r="V118" i="3"/>
  <c r="AH116" i="3"/>
  <c r="AJ118" i="3"/>
  <c r="F136" i="3"/>
  <c r="J136" i="3"/>
  <c r="N136" i="3"/>
  <c r="T136" i="3"/>
  <c r="X136" i="3"/>
  <c r="AG136" i="3"/>
  <c r="E144" i="3"/>
  <c r="H151" i="3"/>
  <c r="L151" i="3"/>
  <c r="Q151" i="3"/>
  <c r="V151" i="3"/>
  <c r="Z151" i="3"/>
  <c r="AE151" i="3"/>
  <c r="AJ151" i="3"/>
  <c r="I151" i="3"/>
  <c r="I163" i="3"/>
  <c r="M163" i="3"/>
  <c r="R163" i="3"/>
  <c r="W163" i="3"/>
  <c r="AA163" i="3"/>
  <c r="F178" i="3"/>
  <c r="J178" i="3"/>
  <c r="N178" i="3"/>
  <c r="X178" i="3"/>
  <c r="AG178" i="3"/>
  <c r="H55" i="3"/>
  <c r="V55" i="3"/>
  <c r="M85" i="3"/>
  <c r="AF85" i="3"/>
  <c r="F106" i="3"/>
  <c r="T106" i="3"/>
  <c r="AB106" i="3"/>
  <c r="K118" i="3"/>
  <c r="U118" i="3"/>
  <c r="I136" i="3"/>
  <c r="R136" i="3"/>
  <c r="AH134" i="3"/>
  <c r="AH136" i="3" s="1"/>
  <c r="K151" i="3"/>
  <c r="U151" i="3"/>
  <c r="AI151" i="3"/>
  <c r="L163" i="3"/>
  <c r="V163" i="3"/>
  <c r="AE163" i="3"/>
  <c r="I190" i="3"/>
  <c r="E24" i="3"/>
  <c r="J40" i="3"/>
  <c r="T40" i="3"/>
  <c r="X40" i="3"/>
  <c r="AB40" i="3"/>
  <c r="M192" i="3"/>
  <c r="W192" i="3"/>
  <c r="L70" i="3"/>
  <c r="Q70" i="3"/>
  <c r="V70" i="3"/>
  <c r="AJ70" i="3"/>
  <c r="E81" i="3"/>
  <c r="S84" i="3"/>
  <c r="E102" i="3"/>
  <c r="P104" i="3"/>
  <c r="S135" i="3"/>
  <c r="E32" i="3"/>
  <c r="E36" i="3"/>
  <c r="O191" i="3"/>
  <c r="J192" i="3"/>
  <c r="G55" i="3"/>
  <c r="K55" i="3"/>
  <c r="O55" i="3"/>
  <c r="AC55" i="3"/>
  <c r="S54" i="3"/>
  <c r="E72" i="3"/>
  <c r="E73" i="3" s="1"/>
  <c r="P82" i="3"/>
  <c r="F85" i="3"/>
  <c r="T85" i="3"/>
  <c r="AB85" i="3"/>
  <c r="AG85" i="3"/>
  <c r="F97" i="3"/>
  <c r="J97" i="3"/>
  <c r="N97" i="3"/>
  <c r="AB97" i="3"/>
  <c r="AH103" i="3"/>
  <c r="I106" i="3"/>
  <c r="M106" i="3"/>
  <c r="R106" i="3"/>
  <c r="AH105" i="3"/>
  <c r="E111" i="3"/>
  <c r="AF118" i="3"/>
  <c r="E119" i="3"/>
  <c r="M151" i="3"/>
  <c r="R151" i="3"/>
  <c r="W151" i="3"/>
  <c r="AA151" i="3"/>
  <c r="AF151" i="3"/>
  <c r="AH150" i="3"/>
  <c r="G163" i="3"/>
  <c r="K163" i="3"/>
  <c r="O163" i="3"/>
  <c r="U163" i="3"/>
  <c r="P162" i="3"/>
  <c r="S162" i="3"/>
  <c r="AH175" i="3"/>
  <c r="U190" i="3"/>
  <c r="Y190" i="3"/>
  <c r="AC190" i="3"/>
  <c r="U189" i="2"/>
  <c r="E30" i="3"/>
  <c r="U192" i="3"/>
  <c r="E57" i="3"/>
  <c r="I70" i="3"/>
  <c r="M70" i="3"/>
  <c r="W70" i="3"/>
  <c r="AA70" i="3"/>
  <c r="AH84" i="3"/>
  <c r="E93" i="3"/>
  <c r="AH133" i="3"/>
  <c r="S134" i="3"/>
  <c r="S136" i="3" s="1"/>
  <c r="E174" i="3"/>
  <c r="AD16" i="2"/>
  <c r="AD19" i="2"/>
  <c r="AD31" i="2"/>
  <c r="AD43" i="2"/>
  <c r="AD46" i="2"/>
  <c r="R189" i="2"/>
  <c r="AC88" i="2"/>
  <c r="AC91" i="2"/>
  <c r="AC132" i="2"/>
  <c r="I133" i="2"/>
  <c r="AD157" i="3"/>
  <c r="E26" i="3"/>
  <c r="E27" i="3"/>
  <c r="M40" i="3"/>
  <c r="AF40" i="3"/>
  <c r="Z192" i="3"/>
  <c r="E48" i="3"/>
  <c r="E51" i="3"/>
  <c r="R55" i="3"/>
  <c r="W55" i="3"/>
  <c r="AF55" i="3"/>
  <c r="F70" i="3"/>
  <c r="S69" i="3"/>
  <c r="AD69" i="3"/>
  <c r="AH69" i="3"/>
  <c r="E75" i="3"/>
  <c r="AD82" i="3"/>
  <c r="S83" i="3"/>
  <c r="AH83" i="3"/>
  <c r="AH95" i="3"/>
  <c r="E99" i="3"/>
  <c r="AH117" i="3"/>
  <c r="E132" i="3"/>
  <c r="E137" i="3"/>
  <c r="S145" i="3"/>
  <c r="S150" i="3"/>
  <c r="E156" i="3"/>
  <c r="E171" i="3"/>
  <c r="AH177" i="3"/>
  <c r="J190" i="3"/>
  <c r="N190" i="3"/>
  <c r="AC19" i="6"/>
  <c r="C19" i="6" s="1"/>
  <c r="AC56" i="6"/>
  <c r="S189" i="2"/>
  <c r="AC55" i="2"/>
  <c r="AC64" i="2"/>
  <c r="I67" i="2"/>
  <c r="M67" i="2"/>
  <c r="Q67" i="2"/>
  <c r="U67" i="2"/>
  <c r="Y67" i="2"/>
  <c r="T67" i="2"/>
  <c r="AB67" i="2"/>
  <c r="AD85" i="2"/>
  <c r="AC112" i="2"/>
  <c r="AC114" i="2"/>
  <c r="AD118" i="2"/>
  <c r="AD121" i="2"/>
  <c r="AD127" i="2"/>
  <c r="AD131" i="2"/>
  <c r="AD132" i="2"/>
  <c r="AD181" i="2"/>
  <c r="E18" i="3"/>
  <c r="AH43" i="3"/>
  <c r="I55" i="3"/>
  <c r="E66" i="3"/>
  <c r="J70" i="3"/>
  <c r="X70" i="3"/>
  <c r="AH73" i="3"/>
  <c r="X85" i="3"/>
  <c r="H97" i="3"/>
  <c r="AJ97" i="3"/>
  <c r="E101" i="3"/>
  <c r="AD103" i="3"/>
  <c r="AH104" i="3"/>
  <c r="P105" i="3"/>
  <c r="H106" i="3"/>
  <c r="I118" i="3"/>
  <c r="M118" i="3"/>
  <c r="R118" i="3"/>
  <c r="W118" i="3"/>
  <c r="AA118" i="3"/>
  <c r="X118" i="3"/>
  <c r="AD135" i="3"/>
  <c r="AB136" i="3"/>
  <c r="Y163" i="3"/>
  <c r="AC163" i="3"/>
  <c r="AI163" i="3"/>
  <c r="AD181" i="3"/>
  <c r="AD16" i="3"/>
  <c r="S19" i="3"/>
  <c r="AD34" i="3"/>
  <c r="W40" i="3"/>
  <c r="W191" i="3"/>
  <c r="AG55" i="3"/>
  <c r="P64" i="3"/>
  <c r="S68" i="3"/>
  <c r="S70" i="3" s="1"/>
  <c r="S73" i="3"/>
  <c r="AH76" i="3"/>
  <c r="AH82" i="3"/>
  <c r="O85" i="3"/>
  <c r="S91" i="3"/>
  <c r="AE97" i="3"/>
  <c r="S109" i="3"/>
  <c r="S112" i="3"/>
  <c r="AD116" i="3"/>
  <c r="P117" i="3"/>
  <c r="AC118" i="3"/>
  <c r="AH124" i="3"/>
  <c r="P135" i="3"/>
  <c r="S142" i="3"/>
  <c r="AH149" i="3"/>
  <c r="AH151" i="3" s="1"/>
  <c r="E153" i="3"/>
  <c r="E159" i="3"/>
  <c r="Q163" i="3"/>
  <c r="S161" i="3"/>
  <c r="AJ178" i="3"/>
  <c r="L67" i="2"/>
  <c r="AH31" i="3"/>
  <c r="S39" i="3"/>
  <c r="R192" i="3"/>
  <c r="S43" i="3"/>
  <c r="E50" i="3"/>
  <c r="U55" i="3"/>
  <c r="AI55" i="3"/>
  <c r="Z70" i="3"/>
  <c r="T97" i="3"/>
  <c r="AG97" i="3"/>
  <c r="AD105" i="3"/>
  <c r="AD112" i="3"/>
  <c r="E114" i="3"/>
  <c r="L118" i="3"/>
  <c r="S117" i="3"/>
  <c r="Z118" i="3"/>
  <c r="E120" i="3"/>
  <c r="E123" i="3"/>
  <c r="AD148" i="3"/>
  <c r="E14" i="3"/>
  <c r="E15" i="3"/>
  <c r="P38" i="3"/>
  <c r="L55" i="3"/>
  <c r="R70" i="3"/>
  <c r="AF70" i="3"/>
  <c r="P73" i="3"/>
  <c r="W85" i="3"/>
  <c r="AH91" i="3"/>
  <c r="O97" i="3"/>
  <c r="Y97" i="3"/>
  <c r="S103" i="3"/>
  <c r="T118" i="3"/>
  <c r="AD121" i="3"/>
  <c r="S124" i="3"/>
  <c r="S127" i="3"/>
  <c r="AH139" i="3"/>
  <c r="E173" i="3"/>
  <c r="L178" i="3"/>
  <c r="AD177" i="3"/>
  <c r="Z178" i="3"/>
  <c r="S181" i="3"/>
  <c r="S184" i="3"/>
  <c r="W190" i="3"/>
  <c r="AD25" i="2"/>
  <c r="AC34" i="2"/>
  <c r="AC46" i="2"/>
  <c r="AD49" i="2"/>
  <c r="E188" i="2"/>
  <c r="E82" i="2"/>
  <c r="J133" i="2"/>
  <c r="N133" i="2"/>
  <c r="V133" i="2"/>
  <c r="F133" i="2"/>
  <c r="E148" i="2"/>
  <c r="R160" i="2"/>
  <c r="Z160" i="2"/>
  <c r="T175" i="2"/>
  <c r="AC178" i="2"/>
  <c r="AC185" i="2"/>
  <c r="U187" i="2"/>
  <c r="E187" i="2"/>
  <c r="H174" i="62"/>
  <c r="H186" i="62"/>
  <c r="V82" i="2"/>
  <c r="L103" i="2"/>
  <c r="M115" i="2"/>
  <c r="AD145" i="2"/>
  <c r="J148" i="2"/>
  <c r="R148" i="2"/>
  <c r="Z148" i="2"/>
  <c r="AC151" i="2"/>
  <c r="E175" i="2"/>
  <c r="M175" i="2"/>
  <c r="F175" i="2"/>
  <c r="AD178" i="2"/>
  <c r="AD186" i="2"/>
  <c r="H81" i="62"/>
  <c r="AD150" i="3"/>
  <c r="E158" i="3"/>
  <c r="N163" i="3"/>
  <c r="AH162" i="3"/>
  <c r="E167" i="3"/>
  <c r="S175" i="3"/>
  <c r="I178" i="3"/>
  <c r="M178" i="3"/>
  <c r="W178" i="3"/>
  <c r="AA178" i="3"/>
  <c r="F190" i="3"/>
  <c r="T190" i="3"/>
  <c r="AB190" i="3"/>
  <c r="P189" i="3"/>
  <c r="AC10" i="6"/>
  <c r="AD22" i="2"/>
  <c r="F189" i="2"/>
  <c r="J189" i="2"/>
  <c r="N189" i="2"/>
  <c r="R52" i="2"/>
  <c r="V189" i="2"/>
  <c r="Z189" i="2"/>
  <c r="E67" i="2"/>
  <c r="O82" i="2"/>
  <c r="AD88" i="2"/>
  <c r="AD92" i="2"/>
  <c r="N94" i="2"/>
  <c r="V94" i="2"/>
  <c r="AC100" i="2"/>
  <c r="M103" i="2"/>
  <c r="AC103" i="2" s="1"/>
  <c r="AD106" i="2"/>
  <c r="N115" i="2"/>
  <c r="K133" i="2"/>
  <c r="AA133" i="2"/>
  <c r="AC157" i="2"/>
  <c r="AD158" i="2"/>
  <c r="AD169" i="2"/>
  <c r="G187" i="2"/>
  <c r="W187" i="2"/>
  <c r="H93" i="62"/>
  <c r="H102" i="62"/>
  <c r="AH145" i="3"/>
  <c r="E147" i="3"/>
  <c r="T151" i="3"/>
  <c r="AB151" i="3"/>
  <c r="N151" i="3"/>
  <c r="AD160" i="3"/>
  <c r="AD162" i="3"/>
  <c r="S172" i="3"/>
  <c r="P175" i="3"/>
  <c r="AD176" i="3"/>
  <c r="E180" i="3"/>
  <c r="E186" i="3"/>
  <c r="AD188" i="3"/>
  <c r="S199" i="3"/>
  <c r="AC13" i="2"/>
  <c r="AC16" i="2"/>
  <c r="AC19" i="2"/>
  <c r="AC31" i="2"/>
  <c r="AD34" i="2"/>
  <c r="K52" i="2"/>
  <c r="H82" i="2"/>
  <c r="P82" i="2"/>
  <c r="W94" i="2"/>
  <c r="AD97" i="2"/>
  <c r="G115" i="2"/>
  <c r="O115" i="2"/>
  <c r="AC118" i="2"/>
  <c r="AC124" i="2"/>
  <c r="AC127" i="2"/>
  <c r="H133" i="2"/>
  <c r="AC136" i="2"/>
  <c r="L148" i="2"/>
  <c r="AD148" i="2" s="1"/>
  <c r="T187" i="2"/>
  <c r="G174" i="62"/>
  <c r="S121" i="3"/>
  <c r="AB55" i="3"/>
  <c r="AB191" i="3"/>
  <c r="S64" i="3"/>
  <c r="E62" i="3"/>
  <c r="E108" i="3"/>
  <c r="AH109" i="3"/>
  <c r="G188" i="2"/>
  <c r="G52" i="2"/>
  <c r="W188" i="2"/>
  <c r="W52" i="2"/>
  <c r="P28" i="3"/>
  <c r="S104" i="3"/>
  <c r="S106" i="3" s="1"/>
  <c r="P109" i="3"/>
  <c r="E107" i="3"/>
  <c r="AC40" i="2"/>
  <c r="I192" i="3"/>
  <c r="I40" i="3"/>
  <c r="U40" i="3"/>
  <c r="E183" i="3"/>
  <c r="AH184" i="3"/>
  <c r="E140" i="3"/>
  <c r="S176" i="3"/>
  <c r="S178" i="3" s="1"/>
  <c r="R178" i="3"/>
  <c r="E182" i="3"/>
  <c r="P184" i="3"/>
  <c r="J187" i="2"/>
  <c r="AD185" i="2"/>
  <c r="AD95" i="3"/>
  <c r="S187" i="3"/>
  <c r="E185" i="3"/>
  <c r="E41" i="3"/>
  <c r="P43" i="3"/>
  <c r="T55" i="3"/>
  <c r="AD53" i="3"/>
  <c r="E77" i="3"/>
  <c r="P79" i="3"/>
  <c r="AD149" i="3"/>
  <c r="O188" i="2"/>
  <c r="O52" i="2"/>
  <c r="AF163" i="3"/>
  <c r="AH161" i="3"/>
  <c r="AH163" i="3" s="1"/>
  <c r="P176" i="3"/>
  <c r="AJ192" i="3"/>
  <c r="AH53" i="3"/>
  <c r="AE55" i="3"/>
  <c r="K106" i="3"/>
  <c r="AD134" i="3"/>
  <c r="AD136" i="3" s="1"/>
  <c r="P161" i="3"/>
  <c r="E23" i="3"/>
  <c r="P25" i="3"/>
  <c r="V191" i="3"/>
  <c r="V40" i="3"/>
  <c r="AD38" i="3"/>
  <c r="AA192" i="3"/>
  <c r="AA40" i="3"/>
  <c r="S37" i="3"/>
  <c r="E35" i="3"/>
  <c r="N191" i="3"/>
  <c r="N40" i="3"/>
  <c r="AE40" i="3"/>
  <c r="AE191" i="3"/>
  <c r="AH38" i="3"/>
  <c r="K192" i="3"/>
  <c r="AB192" i="3"/>
  <c r="AH88" i="3"/>
  <c r="E87" i="3"/>
  <c r="AH96" i="3"/>
  <c r="AH97" i="3" s="1"/>
  <c r="AD104" i="3"/>
  <c r="E126" i="3"/>
  <c r="AH127" i="3"/>
  <c r="AF136" i="3"/>
  <c r="AJ163" i="3"/>
  <c r="P166" i="3"/>
  <c r="E165" i="3"/>
  <c r="Q190" i="3"/>
  <c r="S188" i="3"/>
  <c r="AF190" i="3"/>
  <c r="AH189" i="3"/>
  <c r="I72" i="6"/>
  <c r="R72" i="6"/>
  <c r="AB72" i="6"/>
  <c r="G72" i="6"/>
  <c r="P72" i="6"/>
  <c r="Y72" i="6"/>
  <c r="AI72" i="6"/>
  <c r="AD22" i="3"/>
  <c r="L192" i="3"/>
  <c r="AC192" i="3"/>
  <c r="AC40" i="3"/>
  <c r="E44" i="3"/>
  <c r="P46" i="3"/>
  <c r="Y55" i="3"/>
  <c r="AD68" i="3"/>
  <c r="T70" i="3"/>
  <c r="P83" i="3"/>
  <c r="E86" i="3"/>
  <c r="P88" i="3"/>
  <c r="AE118" i="3"/>
  <c r="E125" i="3"/>
  <c r="P127" i="3"/>
  <c r="P134" i="3"/>
  <c r="E155" i="3"/>
  <c r="E157" i="3" s="1"/>
  <c r="P157" i="3"/>
  <c r="P177" i="3"/>
  <c r="C10" i="6"/>
  <c r="S31" i="3"/>
  <c r="Y40" i="3"/>
  <c r="Y191" i="3"/>
  <c r="AG191" i="3"/>
  <c r="AG40" i="3"/>
  <c r="Q55" i="3"/>
  <c r="AH67" i="3"/>
  <c r="E65" i="3"/>
  <c r="S85" i="3"/>
  <c r="Z85" i="3"/>
  <c r="AD84" i="3"/>
  <c r="P96" i="3"/>
  <c r="G192" i="3"/>
  <c r="AD51" i="2"/>
  <c r="AC58" i="2"/>
  <c r="J85" i="3"/>
  <c r="H103" i="2"/>
  <c r="H188" i="2"/>
  <c r="H191" i="3"/>
  <c r="Q40" i="3"/>
  <c r="S38" i="3"/>
  <c r="Q191" i="3"/>
  <c r="Z191" i="3"/>
  <c r="AH39" i="3"/>
  <c r="AE192" i="3"/>
  <c r="Z40" i="3"/>
  <c r="P53" i="3"/>
  <c r="G191" i="3"/>
  <c r="P58" i="3"/>
  <c r="E56" i="3"/>
  <c r="AD61" i="3"/>
  <c r="E63" i="3"/>
  <c r="AH68" i="3"/>
  <c r="AH70" i="3" s="1"/>
  <c r="AE70" i="3"/>
  <c r="E74" i="3"/>
  <c r="AD91" i="3"/>
  <c r="X97" i="3"/>
  <c r="AF191" i="3"/>
  <c r="N106" i="3"/>
  <c r="G118" i="3"/>
  <c r="AD117" i="3"/>
  <c r="P124" i="3"/>
  <c r="E122" i="3"/>
  <c r="L136" i="3"/>
  <c r="E141" i="3"/>
  <c r="E146" i="3"/>
  <c r="T18" i="6"/>
  <c r="M29" i="6"/>
  <c r="AA38" i="6"/>
  <c r="M53" i="6"/>
  <c r="AA62" i="6"/>
  <c r="T67" i="6"/>
  <c r="N72" i="6"/>
  <c r="W72" i="6"/>
  <c r="AG72" i="6"/>
  <c r="AK71" i="6"/>
  <c r="K72" i="6"/>
  <c r="U72" i="6"/>
  <c r="AE72" i="6"/>
  <c r="AC61" i="2"/>
  <c r="P69" i="3"/>
  <c r="P150" i="3"/>
  <c r="J191" i="3"/>
  <c r="G97" i="3"/>
  <c r="P95" i="3"/>
  <c r="E98" i="3"/>
  <c r="E100" i="3" s="1"/>
  <c r="P116" i="3"/>
  <c r="AD139" i="3"/>
  <c r="S160" i="3"/>
  <c r="AD161" i="3"/>
  <c r="AD163" i="3" s="1"/>
  <c r="P169" i="3"/>
  <c r="X189" i="2"/>
  <c r="AC76" i="2"/>
  <c r="T191" i="3"/>
  <c r="O192" i="3"/>
  <c r="E45" i="3"/>
  <c r="P68" i="3"/>
  <c r="E78" i="3"/>
  <c r="AD83" i="3"/>
  <c r="E90" i="3"/>
  <c r="E91" i="3" s="1"/>
  <c r="S95" i="3"/>
  <c r="S97" i="3" s="1"/>
  <c r="Q97" i="3"/>
  <c r="AD96" i="3"/>
  <c r="AF106" i="3"/>
  <c r="S115" i="3"/>
  <c r="E131" i="3"/>
  <c r="E133" i="3" s="1"/>
  <c r="V136" i="3"/>
  <c r="T163" i="3"/>
  <c r="AH169" i="3"/>
  <c r="AF178" i="3"/>
  <c r="AH176" i="3"/>
  <c r="T178" i="3"/>
  <c r="X190" i="3"/>
  <c r="AG190" i="3"/>
  <c r="Q189" i="2"/>
  <c r="AC94" i="2"/>
  <c r="X188" i="2"/>
  <c r="F151" i="3"/>
  <c r="E17" i="3"/>
  <c r="E19" i="3" s="1"/>
  <c r="P31" i="3"/>
  <c r="E29" i="3"/>
  <c r="E31" i="3" s="1"/>
  <c r="R191" i="3"/>
  <c r="R193" i="3" s="1"/>
  <c r="N192" i="3"/>
  <c r="AH46" i="3"/>
  <c r="AI191" i="3"/>
  <c r="N70" i="3"/>
  <c r="AH79" i="3"/>
  <c r="E143" i="3"/>
  <c r="V178" i="3"/>
  <c r="AD28" i="2"/>
  <c r="H189" i="2"/>
  <c r="H190" i="2" s="1"/>
  <c r="P189" i="2"/>
  <c r="P19" i="3"/>
  <c r="AH34" i="3"/>
  <c r="AJ191" i="3"/>
  <c r="AG192" i="3"/>
  <c r="S52" i="3"/>
  <c r="P61" i="3"/>
  <c r="E60" i="3"/>
  <c r="E61" i="3" s="1"/>
  <c r="O70" i="3"/>
  <c r="E33" i="3"/>
  <c r="E34" i="3" s="1"/>
  <c r="AI192" i="3"/>
  <c r="R40" i="3"/>
  <c r="E42" i="3"/>
  <c r="AA55" i="3"/>
  <c r="V192" i="3"/>
  <c r="AD54" i="3"/>
  <c r="P67" i="3"/>
  <c r="G70" i="3"/>
  <c r="AD76" i="3"/>
  <c r="E80" i="3"/>
  <c r="E82" i="3" s="1"/>
  <c r="N85" i="3"/>
  <c r="AE85" i="3"/>
  <c r="P84" i="3"/>
  <c r="E92" i="3"/>
  <c r="E94" i="3" s="1"/>
  <c r="E110" i="3"/>
  <c r="P112" i="3"/>
  <c r="E138" i="3"/>
  <c r="J151" i="3"/>
  <c r="S149" i="3"/>
  <c r="E168" i="3"/>
  <c r="P188" i="3"/>
  <c r="AH188" i="3"/>
  <c r="L188" i="2"/>
  <c r="L52" i="2"/>
  <c r="T52" i="2"/>
  <c r="T188" i="2"/>
  <c r="AB52" i="2"/>
  <c r="AB188" i="2"/>
  <c r="Y188" i="2"/>
  <c r="P54" i="3"/>
  <c r="E113" i="3"/>
  <c r="E115" i="3" s="1"/>
  <c r="E128" i="3"/>
  <c r="E130" i="3" s="1"/>
  <c r="AC28" i="2"/>
  <c r="AD40" i="2"/>
  <c r="F188" i="2"/>
  <c r="F52" i="2"/>
  <c r="N188" i="2"/>
  <c r="N190" i="2" s="1"/>
  <c r="N52" i="2"/>
  <c r="V188" i="2"/>
  <c r="V52" i="2"/>
  <c r="E52" i="2"/>
  <c r="E189" i="2"/>
  <c r="E190" i="2" s="1"/>
  <c r="M189" i="2"/>
  <c r="M52" i="2"/>
  <c r="AC51" i="2"/>
  <c r="F67" i="2"/>
  <c r="AD66" i="2"/>
  <c r="AC106" i="2"/>
  <c r="E188" i="62"/>
  <c r="J188" i="2"/>
  <c r="J190" i="2" s="1"/>
  <c r="Z188" i="2"/>
  <c r="Z190" i="2" s="1"/>
  <c r="I189" i="2"/>
  <c r="Y189" i="2"/>
  <c r="AC85" i="2"/>
  <c r="AD101" i="2"/>
  <c r="F103" i="2"/>
  <c r="AD103" i="2" s="1"/>
  <c r="AD102" i="2"/>
  <c r="AD136" i="2"/>
  <c r="AD154" i="2"/>
  <c r="L160" i="2"/>
  <c r="AD160" i="2" s="1"/>
  <c r="G188" i="62"/>
  <c r="AH25" i="3"/>
  <c r="P37" i="3"/>
  <c r="L191" i="3"/>
  <c r="Q192" i="3"/>
  <c r="Y192" i="3"/>
  <c r="L40" i="3"/>
  <c r="P52" i="3"/>
  <c r="I191" i="3"/>
  <c r="S79" i="3"/>
  <c r="S94" i="3"/>
  <c r="P115" i="3"/>
  <c r="S116" i="3"/>
  <c r="P130" i="3"/>
  <c r="E164" i="3"/>
  <c r="G190" i="3"/>
  <c r="O190" i="3"/>
  <c r="S189" i="3"/>
  <c r="E198" i="3"/>
  <c r="P199" i="3"/>
  <c r="AK29" i="6"/>
  <c r="C56" i="6"/>
  <c r="F72" i="6"/>
  <c r="O72" i="6"/>
  <c r="X72" i="6"/>
  <c r="AH72" i="6"/>
  <c r="K188" i="2"/>
  <c r="S67" i="2"/>
  <c r="S188" i="2"/>
  <c r="S190" i="2" s="1"/>
  <c r="AA188" i="2"/>
  <c r="AA67" i="2"/>
  <c r="AD73" i="2"/>
  <c r="M188" i="2"/>
  <c r="M82" i="2"/>
  <c r="U82" i="2"/>
  <c r="U188" i="2"/>
  <c r="AC80" i="2"/>
  <c r="AD130" i="2"/>
  <c r="AD174" i="2"/>
  <c r="AC186" i="2"/>
  <c r="E187" i="62"/>
  <c r="AC65" i="2"/>
  <c r="AC70" i="2"/>
  <c r="F82" i="2"/>
  <c r="AD82" i="2" s="1"/>
  <c r="AD81" i="2"/>
  <c r="F94" i="2"/>
  <c r="AD94" i="2" s="1"/>
  <c r="AD93" i="2"/>
  <c r="P34" i="3"/>
  <c r="AH37" i="3"/>
  <c r="O40" i="3"/>
  <c r="X191" i="3"/>
  <c r="T192" i="3"/>
  <c r="AD39" i="3"/>
  <c r="E47" i="3"/>
  <c r="E49" i="3" s="1"/>
  <c r="F192" i="3"/>
  <c r="AH54" i="3"/>
  <c r="AD58" i="3"/>
  <c r="P149" i="3"/>
  <c r="E152" i="3"/>
  <c r="P154" i="3"/>
  <c r="P181" i="3"/>
  <c r="E179" i="3"/>
  <c r="E181" i="3" s="1"/>
  <c r="R190" i="3"/>
  <c r="AC22" i="2"/>
  <c r="AC50" i="2"/>
  <c r="U52" i="2"/>
  <c r="AD50" i="2"/>
  <c r="L189" i="2"/>
  <c r="L190" i="2" s="1"/>
  <c r="T189" i="2"/>
  <c r="AB189" i="2"/>
  <c r="AD55" i="2"/>
  <c r="AD64" i="2"/>
  <c r="AD146" i="2"/>
  <c r="R188" i="2"/>
  <c r="H115" i="2"/>
  <c r="AD115" i="2" s="1"/>
  <c r="AD113" i="2"/>
  <c r="AD142" i="2"/>
  <c r="AC158" i="2"/>
  <c r="AD166" i="2"/>
  <c r="AC184" i="2"/>
  <c r="E51" i="62"/>
  <c r="K191" i="3"/>
  <c r="AA191" i="3"/>
  <c r="Q85" i="3"/>
  <c r="Q118" i="3"/>
  <c r="S154" i="3"/>
  <c r="E170" i="3"/>
  <c r="AD199" i="3"/>
  <c r="AC25" i="2"/>
  <c r="AC43" i="2"/>
  <c r="I188" i="2"/>
  <c r="I190" i="2" s="1"/>
  <c r="I52" i="2"/>
  <c r="Q188" i="2"/>
  <c r="J52" i="2"/>
  <c r="Z52" i="2"/>
  <c r="AD91" i="2"/>
  <c r="AC92" i="2"/>
  <c r="AC93" i="2"/>
  <c r="AD109" i="2"/>
  <c r="AD172" i="2"/>
  <c r="AC173" i="2"/>
  <c r="AD184" i="2"/>
  <c r="AD187" i="2"/>
  <c r="E114" i="62"/>
  <c r="G132" i="62"/>
  <c r="AC139" i="2"/>
  <c r="AD159" i="2"/>
  <c r="AC163" i="2"/>
  <c r="AC175" i="2"/>
  <c r="AC174" i="2"/>
  <c r="G187" i="62"/>
  <c r="G189" i="62" s="1"/>
  <c r="H188" i="62"/>
  <c r="M191" i="3"/>
  <c r="U191" i="3"/>
  <c r="AC191" i="3"/>
  <c r="H192" i="3"/>
  <c r="P39" i="3"/>
  <c r="X192" i="3"/>
  <c r="AF192" i="3"/>
  <c r="S169" i="3"/>
  <c r="AD189" i="3"/>
  <c r="AD190" i="3" s="1"/>
  <c r="N67" i="2"/>
  <c r="K189" i="2"/>
  <c r="AA189" i="2"/>
  <c r="AC145" i="2"/>
  <c r="AC154" i="2"/>
  <c r="AC169" i="2"/>
  <c r="AC181" i="2"/>
  <c r="H187" i="62"/>
  <c r="E66" i="62"/>
  <c r="G66" i="62"/>
  <c r="E174" i="62"/>
  <c r="H72" i="6"/>
  <c r="Q72" i="6"/>
  <c r="Z72" i="6"/>
  <c r="AJ72" i="6"/>
  <c r="P188" i="2"/>
  <c r="G189" i="2"/>
  <c r="O189" i="2"/>
  <c r="W189" i="2"/>
  <c r="AC66" i="2"/>
  <c r="AD80" i="2"/>
  <c r="AC81" i="2"/>
  <c r="AC102" i="2"/>
  <c r="AD112" i="2"/>
  <c r="AC113" i="2"/>
  <c r="AD124" i="2"/>
  <c r="S133" i="2"/>
  <c r="H175" i="2"/>
  <c r="P175" i="2"/>
  <c r="X175" i="2"/>
  <c r="F174" i="62"/>
  <c r="F187" i="62"/>
  <c r="F189" i="62" s="1"/>
  <c r="M41" i="6"/>
  <c r="AK45" i="6"/>
  <c r="AC46" i="6"/>
  <c r="C46" i="6" s="1"/>
  <c r="T62" i="6"/>
  <c r="AA71" i="6"/>
  <c r="J72" i="6"/>
  <c r="S72" i="6"/>
  <c r="AD72" i="6"/>
  <c r="AD13" i="2"/>
  <c r="AD76" i="2"/>
  <c r="AC97" i="2"/>
  <c r="W115" i="2"/>
  <c r="AD114" i="2"/>
  <c r="AC130" i="2"/>
  <c r="E133" i="2"/>
  <c r="M133" i="2"/>
  <c r="U133" i="2"/>
  <c r="AC131" i="2"/>
  <c r="AC147" i="2"/>
  <c r="AC159" i="2"/>
  <c r="I187" i="2"/>
  <c r="Q187" i="2"/>
  <c r="Y187" i="2"/>
  <c r="AC44" i="6"/>
  <c r="C44" i="6" s="1"/>
  <c r="H67" i="2"/>
  <c r="P67" i="2"/>
  <c r="X67" i="2"/>
  <c r="K82" i="2"/>
  <c r="S82" i="2"/>
  <c r="AA82" i="2"/>
  <c r="AD100" i="2"/>
  <c r="AC101" i="2"/>
  <c r="AC121" i="2"/>
  <c r="G148" i="2"/>
  <c r="O148" i="2"/>
  <c r="W148" i="2"/>
  <c r="G160" i="2"/>
  <c r="O160" i="2"/>
  <c r="W160" i="2"/>
  <c r="E132" i="62"/>
  <c r="AC109" i="2"/>
  <c r="L133" i="2"/>
  <c r="T133" i="2"/>
  <c r="AB133" i="2"/>
  <c r="F132" i="62"/>
  <c r="AA18" i="6"/>
  <c r="AC28" i="6"/>
  <c r="C28" i="6" s="1"/>
  <c r="M34" i="6"/>
  <c r="AK38" i="6"/>
  <c r="AA41" i="6"/>
  <c r="T53" i="6"/>
  <c r="AK62" i="6"/>
  <c r="AA67" i="6"/>
  <c r="D72" i="6"/>
  <c r="L72" i="6"/>
  <c r="V72" i="6"/>
  <c r="AF72" i="6"/>
  <c r="M18" i="6"/>
  <c r="AK41" i="6"/>
  <c r="AA53" i="6"/>
  <c r="E72" i="6"/>
  <c r="AC26" i="6"/>
  <c r="C26" i="6" s="1"/>
  <c r="T34" i="6"/>
  <c r="M62" i="6"/>
  <c r="AC21" i="6"/>
  <c r="C21" i="6" s="1"/>
  <c r="M67" i="6"/>
  <c r="AC20" i="6"/>
  <c r="C20" i="6" s="1"/>
  <c r="AC12" i="6"/>
  <c r="C12" i="6" s="1"/>
  <c r="AC13" i="6"/>
  <c r="C13" i="6" s="1"/>
  <c r="AC14" i="6"/>
  <c r="C14" i="6" s="1"/>
  <c r="AC16" i="6"/>
  <c r="C16" i="6" s="1"/>
  <c r="AC17" i="6"/>
  <c r="C17" i="6" s="1"/>
  <c r="M23" i="6"/>
  <c r="AC37" i="6"/>
  <c r="C37" i="6" s="1"/>
  <c r="M45" i="6"/>
  <c r="T58" i="6"/>
  <c r="T29" i="6"/>
  <c r="AC40" i="6"/>
  <c r="C40" i="6" s="1"/>
  <c r="AC42" i="6"/>
  <c r="AC43" i="6"/>
  <c r="C43" i="6" s="1"/>
  <c r="AC51" i="6"/>
  <c r="C51" i="6" s="1"/>
  <c r="AC52" i="6"/>
  <c r="C52" i="6" s="1"/>
  <c r="AC54" i="6"/>
  <c r="AC60" i="6"/>
  <c r="C60" i="6" s="1"/>
  <c r="AC61" i="6"/>
  <c r="C61" i="6" s="1"/>
  <c r="AC69" i="6"/>
  <c r="C69" i="6" s="1"/>
  <c r="AC70" i="6"/>
  <c r="C70" i="6" s="1"/>
  <c r="T38" i="6"/>
  <c r="M58" i="6"/>
  <c r="AC57" i="6"/>
  <c r="C57" i="6" s="1"/>
  <c r="AC64" i="6"/>
  <c r="C64" i="6" s="1"/>
  <c r="AC65" i="6"/>
  <c r="C65" i="6" s="1"/>
  <c r="AC66" i="6"/>
  <c r="C66" i="6" s="1"/>
  <c r="AA23" i="6"/>
  <c r="AA29" i="6"/>
  <c r="T23" i="6"/>
  <c r="AC22" i="6"/>
  <c r="C22" i="6" s="1"/>
  <c r="AC31" i="6"/>
  <c r="C31" i="6" s="1"/>
  <c r="AC32" i="6"/>
  <c r="C32" i="6" s="1"/>
  <c r="AC33" i="6"/>
  <c r="C33" i="6" s="1"/>
  <c r="AC35" i="6"/>
  <c r="AC36" i="6"/>
  <c r="C36" i="6" s="1"/>
  <c r="T41" i="6"/>
  <c r="AA45" i="6"/>
  <c r="AA58" i="6"/>
  <c r="AC55" i="6"/>
  <c r="C55" i="6" s="1"/>
  <c r="AC47" i="6"/>
  <c r="C47" i="6" s="1"/>
  <c r="AC27" i="6"/>
  <c r="C27" i="6" s="1"/>
  <c r="AC48" i="6"/>
  <c r="AC24" i="6"/>
  <c r="AA47" i="6"/>
  <c r="AC50" i="6"/>
  <c r="AC59" i="6"/>
  <c r="AC68" i="6"/>
  <c r="AC63" i="6"/>
  <c r="AC11" i="6"/>
  <c r="AC30" i="6"/>
  <c r="AC39" i="6"/>
  <c r="F191" i="3"/>
  <c r="AD37" i="2"/>
  <c r="AC37" i="2"/>
  <c r="E172" i="3" l="1"/>
  <c r="E103" i="3"/>
  <c r="S55" i="3"/>
  <c r="U193" i="3"/>
  <c r="E76" i="3"/>
  <c r="E37" i="3"/>
  <c r="E135" i="3"/>
  <c r="E175" i="3"/>
  <c r="E22" i="3"/>
  <c r="M193" i="3"/>
  <c r="E139" i="3"/>
  <c r="E148" i="3"/>
  <c r="K193" i="3"/>
  <c r="S151" i="3"/>
  <c r="E112" i="3"/>
  <c r="E187" i="3"/>
  <c r="E124" i="3"/>
  <c r="Z193" i="3"/>
  <c r="AD70" i="3"/>
  <c r="E25" i="3"/>
  <c r="E121" i="3"/>
  <c r="P106" i="3"/>
  <c r="AH118" i="3"/>
  <c r="E84" i="3"/>
  <c r="E150" i="3"/>
  <c r="E160" i="3"/>
  <c r="AH85" i="3"/>
  <c r="R190" i="2"/>
  <c r="E166" i="3"/>
  <c r="E162" i="3"/>
  <c r="S163" i="3"/>
  <c r="E145" i="3"/>
  <c r="E52" i="3"/>
  <c r="F193" i="3"/>
  <c r="AD85" i="3"/>
  <c r="O193" i="3"/>
  <c r="W193" i="3"/>
  <c r="AC115" i="2"/>
  <c r="E189" i="3"/>
  <c r="V190" i="2"/>
  <c r="F190" i="2"/>
  <c r="E169" i="3"/>
  <c r="E58" i="3"/>
  <c r="E67" i="3"/>
  <c r="AD151" i="3"/>
  <c r="AD133" i="2"/>
  <c r="AC133" i="2"/>
  <c r="AD192" i="3"/>
  <c r="U190" i="2"/>
  <c r="S118" i="3"/>
  <c r="S192" i="3"/>
  <c r="AH190" i="3"/>
  <c r="E69" i="3"/>
  <c r="E117" i="3"/>
  <c r="E177" i="3"/>
  <c r="E88" i="3"/>
  <c r="AD106" i="3"/>
  <c r="E105" i="3"/>
  <c r="AA193" i="3"/>
  <c r="E154" i="3"/>
  <c r="AH178" i="3"/>
  <c r="J193" i="3"/>
  <c r="E184" i="3"/>
  <c r="AH106" i="3"/>
  <c r="E28" i="3"/>
  <c r="AC148" i="2"/>
  <c r="AC67" i="2"/>
  <c r="AD67" i="2"/>
  <c r="E54" i="3"/>
  <c r="P190" i="2"/>
  <c r="AG193" i="3"/>
  <c r="W190" i="2"/>
  <c r="K190" i="2"/>
  <c r="AC189" i="2"/>
  <c r="Y190" i="2"/>
  <c r="AK72" i="6"/>
  <c r="AD178" i="3"/>
  <c r="AC160" i="2"/>
  <c r="AC187" i="2"/>
  <c r="AA190" i="2"/>
  <c r="P192" i="3"/>
  <c r="AD118" i="3"/>
  <c r="E104" i="3"/>
  <c r="E106" i="3" s="1"/>
  <c r="E16" i="3"/>
  <c r="AC18" i="6"/>
  <c r="C18" i="6" s="1"/>
  <c r="AC82" i="2"/>
  <c r="AD175" i="2"/>
  <c r="T190" i="2"/>
  <c r="AI193" i="3"/>
  <c r="AD188" i="2"/>
  <c r="E96" i="3"/>
  <c r="E46" i="3"/>
  <c r="E79" i="3"/>
  <c r="E109" i="3"/>
  <c r="P190" i="3"/>
  <c r="E188" i="3"/>
  <c r="E95" i="3"/>
  <c r="P97" i="3"/>
  <c r="AD55" i="3"/>
  <c r="T72" i="6"/>
  <c r="X193" i="3"/>
  <c r="AF193" i="3"/>
  <c r="E83" i="3"/>
  <c r="P85" i="3"/>
  <c r="E39" i="3"/>
  <c r="E149" i="3"/>
  <c r="E151" i="3" s="1"/>
  <c r="P151" i="3"/>
  <c r="L193" i="3"/>
  <c r="E38" i="3"/>
  <c r="S40" i="3"/>
  <c r="Y193" i="3"/>
  <c r="AH40" i="3"/>
  <c r="E189" i="62"/>
  <c r="M190" i="2"/>
  <c r="E68" i="3"/>
  <c r="P70" i="3"/>
  <c r="G193" i="3"/>
  <c r="P191" i="3"/>
  <c r="E134" i="3"/>
  <c r="E136" i="3" s="1"/>
  <c r="P136" i="3"/>
  <c r="AE193" i="3"/>
  <c r="AH191" i="3"/>
  <c r="E43" i="3"/>
  <c r="AD97" i="3"/>
  <c r="E142" i="3"/>
  <c r="G190" i="2"/>
  <c r="M72" i="6"/>
  <c r="AC193" i="3"/>
  <c r="AB190" i="2"/>
  <c r="E199" i="3"/>
  <c r="AC52" i="2"/>
  <c r="AJ193" i="3"/>
  <c r="P55" i="3"/>
  <c r="E53" i="3"/>
  <c r="H193" i="3"/>
  <c r="P40" i="3"/>
  <c r="S190" i="3"/>
  <c r="AD40" i="3"/>
  <c r="O190" i="2"/>
  <c r="P178" i="3"/>
  <c r="E176" i="3"/>
  <c r="E64" i="3"/>
  <c r="X190" i="2"/>
  <c r="AD52" i="2"/>
  <c r="AB193" i="3"/>
  <c r="E127" i="3"/>
  <c r="AH55" i="3"/>
  <c r="Q193" i="3"/>
  <c r="S191" i="3"/>
  <c r="P163" i="3"/>
  <c r="E161" i="3"/>
  <c r="E163" i="3" s="1"/>
  <c r="Q190" i="2"/>
  <c r="I193" i="3"/>
  <c r="AC188" i="2"/>
  <c r="H189" i="62"/>
  <c r="AD191" i="3"/>
  <c r="AD193" i="3" s="1"/>
  <c r="T193" i="3"/>
  <c r="P118" i="3"/>
  <c r="E116" i="3"/>
  <c r="E118" i="3" s="1"/>
  <c r="AH192" i="3"/>
  <c r="N193" i="3"/>
  <c r="V193" i="3"/>
  <c r="AD189" i="2"/>
  <c r="AA72" i="6"/>
  <c r="AC23" i="6"/>
  <c r="C23" i="6" s="1"/>
  <c r="AC58" i="6"/>
  <c r="C58" i="6" s="1"/>
  <c r="C54" i="6"/>
  <c r="AC45" i="6"/>
  <c r="C45" i="6" s="1"/>
  <c r="C42" i="6"/>
  <c r="AC38" i="6"/>
  <c r="C38" i="6" s="1"/>
  <c r="C35" i="6"/>
  <c r="C63" i="6"/>
  <c r="AC67" i="6"/>
  <c r="C67" i="6" s="1"/>
  <c r="C11" i="6"/>
  <c r="AC53" i="6"/>
  <c r="C53" i="6" s="1"/>
  <c r="C50" i="6"/>
  <c r="AC71" i="6"/>
  <c r="C68" i="6"/>
  <c r="C71" i="6" s="1"/>
  <c r="C39" i="6"/>
  <c r="AC41" i="6"/>
  <c r="C41" i="6" s="1"/>
  <c r="AC25" i="6"/>
  <c r="C25" i="6" s="1"/>
  <c r="C24" i="6"/>
  <c r="C30" i="6"/>
  <c r="AC34" i="6"/>
  <c r="C34" i="6" s="1"/>
  <c r="AC62" i="6"/>
  <c r="C62" i="6" s="1"/>
  <c r="C59" i="6"/>
  <c r="AC49" i="6"/>
  <c r="C49" i="6" s="1"/>
  <c r="C48" i="6"/>
  <c r="AC29" i="6"/>
  <c r="C29" i="6" s="1"/>
  <c r="E85" i="3" l="1"/>
  <c r="S193" i="3"/>
  <c r="E178" i="3"/>
  <c r="E97" i="3"/>
  <c r="E190" i="3"/>
  <c r="E192" i="3"/>
  <c r="E195" i="3" s="1"/>
  <c r="E70" i="3"/>
  <c r="AD190" i="2"/>
  <c r="E55" i="3"/>
  <c r="AC190" i="2"/>
  <c r="P193" i="3"/>
  <c r="E191" i="3"/>
  <c r="E40" i="3"/>
  <c r="AH193" i="3"/>
  <c r="C72" i="6"/>
  <c r="AC72" i="6"/>
  <c r="E193" i="3" l="1"/>
  <c r="E194" i="3"/>
  <c r="E196" i="3" s="1"/>
</calcChain>
</file>

<file path=xl/comments1.xml><?xml version="1.0" encoding="utf-8"?>
<comments xmlns="http://schemas.openxmlformats.org/spreadsheetml/2006/main">
  <authors>
    <author>Paweł</author>
  </authors>
  <commentList>
    <comment ref="AC7" authorId="0" shapeId="0">
      <text>
        <r>
          <rPr>
            <b/>
            <sz val="8"/>
            <color indexed="81"/>
            <rFont val="Tahoma"/>
            <family val="2"/>
            <charset val="238"/>
          </rPr>
          <t>* - poprawna wartość sumy kontrolnej wynosi 0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<sst xmlns="http://schemas.openxmlformats.org/spreadsheetml/2006/main" count="28023" uniqueCount="7399">
  <si>
    <t>02</t>
  </si>
  <si>
    <t>26</t>
  </si>
  <si>
    <t>28</t>
  </si>
  <si>
    <t>30</t>
  </si>
  <si>
    <t>24</t>
  </si>
  <si>
    <t>22</t>
  </si>
  <si>
    <t>16</t>
  </si>
  <si>
    <t>14</t>
  </si>
  <si>
    <t>18</t>
  </si>
  <si>
    <t>12</t>
  </si>
  <si>
    <t>32</t>
  </si>
  <si>
    <t>10</t>
  </si>
  <si>
    <t>0202</t>
  </si>
  <si>
    <t>0202011</t>
  </si>
  <si>
    <t>0202021</t>
  </si>
  <si>
    <t>20</t>
  </si>
  <si>
    <t>0201022</t>
  </si>
  <si>
    <t>0201</t>
  </si>
  <si>
    <t>0201011</t>
  </si>
  <si>
    <t>0201032</t>
  </si>
  <si>
    <t>woj_kod</t>
  </si>
  <si>
    <t>woj_nazwa</t>
  </si>
  <si>
    <t>pow_kod</t>
  </si>
  <si>
    <t>pow_nazwa</t>
  </si>
  <si>
    <t>gmi_nazwa</t>
  </si>
  <si>
    <t>gmi_kod</t>
  </si>
  <si>
    <t>Numer</t>
  </si>
  <si>
    <t>Nazwy grup i podgrup rejestrowych</t>
  </si>
  <si>
    <t>Rodzaj jednostki terytorialnej</t>
  </si>
  <si>
    <t>Nieruchomość</t>
  </si>
  <si>
    <t>Rodzaje budynków</t>
  </si>
  <si>
    <t>grupy</t>
  </si>
  <si>
    <t>podgrupy</t>
  </si>
  <si>
    <t>gruntowa zabudowana 
GZ</t>
  </si>
  <si>
    <t>budynkowa 
B</t>
  </si>
  <si>
    <t>Budynki mieszkalne</t>
  </si>
  <si>
    <t>Budynki przemysłowe</t>
  </si>
  <si>
    <t>Budynki 
transportu i łączności</t>
  </si>
  <si>
    <t>Budynki 
handlowo - usługowe</t>
  </si>
  <si>
    <t>Zbiorniki, silosy, 
budynki magazynowe</t>
  </si>
  <si>
    <t>Budynki biurowe</t>
  </si>
  <si>
    <t>Budynki szpitali 
i zakładów opieki medycznej</t>
  </si>
  <si>
    <t xml:space="preserve">Budynki oświaty nauki 
i kultury oraz budynki sportowe </t>
  </si>
  <si>
    <t>Budynki produkcyjno - usługowe i gospodarcze dla rolnictwa</t>
  </si>
  <si>
    <t>Inne budynki niemieszkalne</t>
  </si>
  <si>
    <t>liczba budynków</t>
  </si>
  <si>
    <t>wartość budynków 
[tys. zł]</t>
  </si>
  <si>
    <t>1.1</t>
  </si>
  <si>
    <t>Agencja Własności Rolnej Skarbu Państwa</t>
  </si>
  <si>
    <t>M</t>
  </si>
  <si>
    <t>W</t>
  </si>
  <si>
    <t>Razem</t>
  </si>
  <si>
    <t>1.2</t>
  </si>
  <si>
    <t xml:space="preserve">Państwowe Gospodarstwa Leśne 
Lasy Państwowe </t>
  </si>
  <si>
    <t>1.3</t>
  </si>
  <si>
    <t>1.4</t>
  </si>
  <si>
    <t>1.5</t>
  </si>
  <si>
    <t>Agencja Mienia Wojskowego</t>
  </si>
  <si>
    <t>1.6</t>
  </si>
  <si>
    <t>Wojskowa Agencja Mieszkaniowa</t>
  </si>
  <si>
    <t>1.7</t>
  </si>
  <si>
    <t>2.1</t>
  </si>
  <si>
    <t>2.2</t>
  </si>
  <si>
    <t>2.3</t>
  </si>
  <si>
    <t>2.4</t>
  </si>
  <si>
    <t>Razem podgrupy 2.1-2.4</t>
  </si>
  <si>
    <t>Razem użytkownicy wieczyści na gruntach Skarbu Państwa</t>
  </si>
  <si>
    <t>4.1</t>
  </si>
  <si>
    <t>4.2</t>
  </si>
  <si>
    <t>Jednostki  organizacyjne gmin 
i związków międzygminnych</t>
  </si>
  <si>
    <t>4.3</t>
  </si>
  <si>
    <t>Razem podgrupy 4.1-4.3</t>
  </si>
  <si>
    <t xml:space="preserve">Razem osoby zaliczone do 4 grupy rejestrowej </t>
  </si>
  <si>
    <t>5.1</t>
  </si>
  <si>
    <t>5.2</t>
  </si>
  <si>
    <t>5.3</t>
  </si>
  <si>
    <t>5.4</t>
  </si>
  <si>
    <t>Razem podgrupy 5.1-5.4</t>
  </si>
  <si>
    <t xml:space="preserve">Razem użytkownicy wieczyści 
na gruntach gmin i związków międzygminnych </t>
  </si>
  <si>
    <t>6.1</t>
  </si>
  <si>
    <t>Jednoosobowe spółki gmin oraz gminne osoby prawne</t>
  </si>
  <si>
    <t>6.2</t>
  </si>
  <si>
    <t xml:space="preserve">Jednoosobowe spółki powiatów oraz powiatowe osoby prawne </t>
  </si>
  <si>
    <t>6.3</t>
  </si>
  <si>
    <t>Razem podgrupy 6.1-6.3</t>
  </si>
  <si>
    <t>7.1</t>
  </si>
  <si>
    <t>7.2</t>
  </si>
  <si>
    <t>Razem podgrupy 7.1-7.2</t>
  </si>
  <si>
    <t>Razem osoby fizyczne</t>
  </si>
  <si>
    <t>8.1</t>
  </si>
  <si>
    <t>8.2</t>
  </si>
  <si>
    <t>Spółdzielnie mieszkaniowe</t>
  </si>
  <si>
    <t>8.3</t>
  </si>
  <si>
    <t>Razem podgrupy 8.1-8.3</t>
  </si>
  <si>
    <t>Razem spółdzielnie</t>
  </si>
  <si>
    <t>Kościoły i związki wyznaniowe</t>
  </si>
  <si>
    <t>Wspólnoty gruntowe</t>
  </si>
  <si>
    <t>11.1</t>
  </si>
  <si>
    <t>11.2</t>
  </si>
  <si>
    <t>Powiatowe osoby prawne</t>
  </si>
  <si>
    <t>11.3</t>
  </si>
  <si>
    <t>Razem podgrupy 11.1-11.3</t>
  </si>
  <si>
    <t>12.1</t>
  </si>
  <si>
    <t>12.2</t>
  </si>
  <si>
    <t>12.3</t>
  </si>
  <si>
    <t>12.4</t>
  </si>
  <si>
    <t>Razem podgrupy 12.1-12.4</t>
  </si>
  <si>
    <t>Razem - użytkownicy wieczyści na gruntach powiatów</t>
  </si>
  <si>
    <t>13.1</t>
  </si>
  <si>
    <t>13.2</t>
  </si>
  <si>
    <t>Jednostki organizacyjne województw</t>
  </si>
  <si>
    <t>13.3</t>
  </si>
  <si>
    <t>Razem podgrupy 13.1-13.3</t>
  </si>
  <si>
    <t>14.1</t>
  </si>
  <si>
    <t>14.2</t>
  </si>
  <si>
    <t>14.3</t>
  </si>
  <si>
    <t>14.4</t>
  </si>
  <si>
    <t>Razem podgrupy 14.1-14.4</t>
  </si>
  <si>
    <t>Razem użytkownicy wieczyści na gruntach województw</t>
  </si>
  <si>
    <t>15.1</t>
  </si>
  <si>
    <t>Spółki prawa handlowego</t>
  </si>
  <si>
    <t>15.2</t>
  </si>
  <si>
    <t>15.3</t>
  </si>
  <si>
    <t>Razem podgrupy 15.1-15.3</t>
  </si>
  <si>
    <t>Razem budynki</t>
  </si>
  <si>
    <t>Poniżej znajduje się wykaz kodów teryt. Wykaz w kolumnach A:F można aktualizować.</t>
  </si>
  <si>
    <t>Powierzchnia ogólna gruntów</t>
  </si>
  <si>
    <t>Wartość ogólna gruntów</t>
  </si>
  <si>
    <t>Grunty rolne</t>
  </si>
  <si>
    <t>Grunty leśne</t>
  </si>
  <si>
    <t>Grunty zabudowane i zurbanizowane</t>
  </si>
  <si>
    <t>Grunty pod wodami</t>
  </si>
  <si>
    <t>Użytki ekologiczne</t>
  </si>
  <si>
    <t>Tereny różne</t>
  </si>
  <si>
    <t>Uwagi</t>
  </si>
  <si>
    <t>Nr</t>
  </si>
  <si>
    <t>Wyszczególnienie gruntów</t>
  </si>
  <si>
    <t>Rodzaj</t>
  </si>
  <si>
    <t>Użytki rolne</t>
  </si>
  <si>
    <t>Nieużytki</t>
  </si>
  <si>
    <t>lasy</t>
  </si>
  <si>
    <t>tereny mieszk.</t>
  </si>
  <si>
    <t>tereny przemysł.</t>
  </si>
  <si>
    <t>inne tereny zabudow.</t>
  </si>
  <si>
    <t>tereny rekreacyjno-wypoczynkowe</t>
  </si>
  <si>
    <t>użytki kopalne</t>
  </si>
  <si>
    <t>tereny komunikacyjne</t>
  </si>
  <si>
    <t>morskimi wewnętrznymi</t>
  </si>
  <si>
    <t>powierzchniowymi płynącymi</t>
  </si>
  <si>
    <t>powierzchniowymi stojącymi</t>
  </si>
  <si>
    <t>gr.</t>
  </si>
  <si>
    <t>podgr.</t>
  </si>
  <si>
    <t>wchodzących w skład grupy</t>
  </si>
  <si>
    <t>jedn.</t>
  </si>
  <si>
    <t>grunty orne</t>
  </si>
  <si>
    <t>sady</t>
  </si>
  <si>
    <t>łąki trwałe</t>
  </si>
  <si>
    <t>pastwiska trwałe</t>
  </si>
  <si>
    <t>grunty rolne zabudowane</t>
  </si>
  <si>
    <t>grunty pod stawami</t>
  </si>
  <si>
    <t>grunty pod rowami</t>
  </si>
  <si>
    <t>drogi</t>
  </si>
  <si>
    <t>tereny kolejowe</t>
  </si>
  <si>
    <t>inne tereny komunik.</t>
  </si>
  <si>
    <t>grunty przezn. pod bud. dróg pub. lub linii kolej.</t>
  </si>
  <si>
    <t>rej.</t>
  </si>
  <si>
    <t>lub podgrupy rejestrowej</t>
  </si>
  <si>
    <t>teryt.</t>
  </si>
  <si>
    <t>(7-15)</t>
  </si>
  <si>
    <t>(17-18)</t>
  </si>
  <si>
    <t>(20-29)</t>
  </si>
  <si>
    <t>(31-33)</t>
  </si>
  <si>
    <t>w ha</t>
  </si>
  <si>
    <t>w zł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</si>
  <si>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</si>
  <si>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</si>
  <si>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</si>
  <si>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</si>
  <si>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</si>
  <si>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</si>
  <si>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</si>
  <si>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</si>
  <si>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</si>
  <si>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</si>
  <si>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13</t>
  </si>
  <si>
    <t>15</t>
  </si>
  <si>
    <t>17</t>
  </si>
  <si>
    <t>19</t>
  </si>
  <si>
    <t>21</t>
  </si>
  <si>
    <t>23</t>
  </si>
  <si>
    <t>25</t>
  </si>
  <si>
    <t>27</t>
  </si>
  <si>
    <t>29</t>
  </si>
  <si>
    <t>31</t>
  </si>
  <si>
    <t>33</t>
  </si>
  <si>
    <t>34</t>
  </si>
  <si>
    <t>35</t>
  </si>
  <si>
    <t>36</t>
  </si>
  <si>
    <t>Grunty wchodzące w skład</t>
  </si>
  <si>
    <t>Zasobu Własności Rolnej</t>
  </si>
  <si>
    <t>Skarbu Państwa</t>
  </si>
  <si>
    <t xml:space="preserve">Grunty w zarządzie </t>
  </si>
  <si>
    <t>Państwowego Gospodarstwa</t>
  </si>
  <si>
    <t>Leśnego Lasy Państwowe</t>
  </si>
  <si>
    <t>Grunty w trwałym zarządzie</t>
  </si>
  <si>
    <t>państ. jedn. org. zgodnie</t>
  </si>
  <si>
    <t xml:space="preserve"> z ustawą o gosp.nieruchom.</t>
  </si>
  <si>
    <t>Gr. wchodzące w skład zas.</t>
  </si>
  <si>
    <t>nier. Skarbu Pańswa z wył.</t>
  </si>
  <si>
    <t>gr. przekaz. w trwały zarząd</t>
  </si>
  <si>
    <t>Grunty Skarbu Państwa</t>
  </si>
  <si>
    <t>przekazane do zagosp.</t>
  </si>
  <si>
    <t>Agencji Mienia Wojskowego</t>
  </si>
  <si>
    <t>Wojskowej Agencji Mieszk.</t>
  </si>
  <si>
    <t xml:space="preserve">pokryte wodami </t>
  </si>
  <si>
    <t>powierzchniowymi</t>
  </si>
  <si>
    <t xml:space="preserve">Gr. SP przekazane organom, </t>
  </si>
  <si>
    <t>które wyk.zadania zarządcze</t>
  </si>
  <si>
    <t>1.8</t>
  </si>
  <si>
    <t>w stosunku do dróg publicz.</t>
  </si>
  <si>
    <t>Grunty SP z wyłącz.</t>
  </si>
  <si>
    <t>gruntów przekazanych</t>
  </si>
  <si>
    <t>w użytkowanie wieczyste</t>
  </si>
  <si>
    <t>Grunty SP w użytkowaniu</t>
  </si>
  <si>
    <t>wieczystym</t>
  </si>
  <si>
    <t>osób fizycznych</t>
  </si>
  <si>
    <t>państwowych os. prawnych</t>
  </si>
  <si>
    <t>spółdzielni mieszkaniowych</t>
  </si>
  <si>
    <t>pozostałych osób</t>
  </si>
  <si>
    <t>Grunty spółek SP, przeds.</t>
  </si>
  <si>
    <t>państwowych i innych</t>
  </si>
  <si>
    <t>państwowych osób prawnych</t>
  </si>
  <si>
    <t>Gr. wchodzące w skład gm.</t>
  </si>
  <si>
    <t>zas. nier. z wyłączeniem gr.</t>
  </si>
  <si>
    <t>wykazanych w 4.2 i 4.3</t>
  </si>
  <si>
    <t>Grunty gmin i związków</t>
  </si>
  <si>
    <t>międzygm przekaz. w trwały</t>
  </si>
  <si>
    <t>zarząd gminnym jedn. organ.</t>
  </si>
  <si>
    <t xml:space="preserve">Gr. gm. przekazane organom, </t>
  </si>
  <si>
    <t xml:space="preserve">Grunty gmin i zw. międzygm. </t>
  </si>
  <si>
    <t xml:space="preserve">z wyłączeniem gruntów </t>
  </si>
  <si>
    <t>gminnych osób prawnych</t>
  </si>
  <si>
    <t xml:space="preserve">Grunty gmin i związków </t>
  </si>
  <si>
    <t>Grunty, które są wł. gm.</t>
  </si>
  <si>
    <t>osób prawnych, oraz grunty,</t>
  </si>
  <si>
    <t>których wł. są nieznani</t>
  </si>
  <si>
    <t>Grunty, które są wł. powiat.</t>
  </si>
  <si>
    <t>Grunty, które są wł. woj.</t>
  </si>
  <si>
    <t>Grunty, które są własnością</t>
  </si>
  <si>
    <t>samorządowych os. prawnych</t>
  </si>
  <si>
    <t>oraz gr.,których wł. są nieznani</t>
  </si>
  <si>
    <t xml:space="preserve">Grunty osób fizycznych </t>
  </si>
  <si>
    <t>wchodzące w skład</t>
  </si>
  <si>
    <t>gospodarstw rolnych</t>
  </si>
  <si>
    <t>Grunty osób fizycznych</t>
  </si>
  <si>
    <t>Grunty, które są wł. roln.</t>
  </si>
  <si>
    <t>spółdz. produkc. i ich zw. oraz</t>
  </si>
  <si>
    <t>grunty których wł. nie są znani</t>
  </si>
  <si>
    <t>spółdz. mieszk. i ich zw. oraz</t>
  </si>
  <si>
    <t>Pozostałe grunty spośród</t>
  </si>
  <si>
    <t>Grunty spółdzielni</t>
  </si>
  <si>
    <t xml:space="preserve">Grunty kościołów </t>
  </si>
  <si>
    <t>i związków wyznaniowych</t>
  </si>
  <si>
    <t>Gr. wchodzące w skład pow.</t>
  </si>
  <si>
    <t>zas. nier. z wyłączeniem</t>
  </si>
  <si>
    <t>gr. wykazanych w 11.2 i 11.3</t>
  </si>
  <si>
    <t>Grunty powiatów przekazane</t>
  </si>
  <si>
    <t>w trwały zarząd oraz grunty,</t>
  </si>
  <si>
    <t>których wł. nie są znani</t>
  </si>
  <si>
    <t xml:space="preserve">Gr. powiat. przekazane org. </t>
  </si>
  <si>
    <t>Grunty powiatów</t>
  </si>
  <si>
    <t>powiatowych osób prawnych</t>
  </si>
  <si>
    <t>Gr. wchodzące w skład woj.</t>
  </si>
  <si>
    <t>gr. wykazanych w 13.2 i 13.3</t>
  </si>
  <si>
    <t>Grunty wojew. przekazane</t>
  </si>
  <si>
    <t xml:space="preserve">Gr. wojew. przekazane org., </t>
  </si>
  <si>
    <t>Grunty województw</t>
  </si>
  <si>
    <t>wojew. osób prawnych</t>
  </si>
  <si>
    <t>przekazane w użytkowanie</t>
  </si>
  <si>
    <t>wieczyste</t>
  </si>
  <si>
    <t>Grunty spółek prawa</t>
  </si>
  <si>
    <t>handlowego</t>
  </si>
  <si>
    <t>Grunty będące przedmiotem</t>
  </si>
  <si>
    <t>własności i władania osób</t>
  </si>
  <si>
    <t>Powierzchnia ewidencyjna</t>
  </si>
  <si>
    <t>1~15</t>
  </si>
  <si>
    <t>Powierzchnia wyrównawcza</t>
  </si>
  <si>
    <t>Powierzchnia geodezyjna</t>
  </si>
  <si>
    <t>Ilość lokali</t>
  </si>
  <si>
    <t>Wartość lokali</t>
  </si>
  <si>
    <t>funkcja mieszkalna</t>
  </si>
  <si>
    <t>funkcja niemieszkalna</t>
  </si>
  <si>
    <t>funkcja mieszkalna
[tys. zł]</t>
  </si>
  <si>
    <t>funkcja niemieszkalna
[tys. zł]</t>
  </si>
  <si>
    <t>Razem nieruchomości lokalowe</t>
  </si>
  <si>
    <t>Nr grupy</t>
  </si>
  <si>
    <t>Nr podgrupy</t>
  </si>
  <si>
    <t>Lasy</t>
  </si>
  <si>
    <t>SUMA w ha</t>
  </si>
  <si>
    <t>RI</t>
  </si>
  <si>
    <t>RII</t>
  </si>
  <si>
    <t>RIIIa</t>
  </si>
  <si>
    <t>RIIIb</t>
  </si>
  <si>
    <t>RIVa</t>
  </si>
  <si>
    <t>RIVb</t>
  </si>
  <si>
    <t>RV</t>
  </si>
  <si>
    <t>RVI</t>
  </si>
  <si>
    <t>RVIz</t>
  </si>
  <si>
    <t>ŁI</t>
  </si>
  <si>
    <t>ŁII</t>
  </si>
  <si>
    <t>ŁIII</t>
  </si>
  <si>
    <t>ŁIV</t>
  </si>
  <si>
    <t>ŁV</t>
  </si>
  <si>
    <t>ŁVI</t>
  </si>
  <si>
    <t>Ps I</t>
  </si>
  <si>
    <t>PsII</t>
  </si>
  <si>
    <t>Ps III</t>
  </si>
  <si>
    <t>Ps IV</t>
  </si>
  <si>
    <t>Ps V</t>
  </si>
  <si>
    <t>Użytki rolne nieobjęte klasyfikacją</t>
  </si>
  <si>
    <t>Razem użytki rolne</t>
  </si>
  <si>
    <t>Ls I</t>
  </si>
  <si>
    <t>Ls II</t>
  </si>
  <si>
    <t>Ls III</t>
  </si>
  <si>
    <t>Ls IV</t>
  </si>
  <si>
    <t>Ls V</t>
  </si>
  <si>
    <t>Ls VI</t>
  </si>
  <si>
    <t>Lasy nieobjęte klasyfikacją</t>
  </si>
  <si>
    <t>Razem lasy</t>
  </si>
  <si>
    <t>Razem grupa 1</t>
  </si>
  <si>
    <t>Razem grupa 2</t>
  </si>
  <si>
    <t>Razem grupa 4</t>
  </si>
  <si>
    <t>Razem grupa 5</t>
  </si>
  <si>
    <t>Razem grupa 6</t>
  </si>
  <si>
    <t>Razem grupa 7</t>
  </si>
  <si>
    <t>Razem grupa 8</t>
  </si>
  <si>
    <t>Razem grupa 11</t>
  </si>
  <si>
    <t>Razem grupa 12</t>
  </si>
  <si>
    <t>Razem grupa 13</t>
  </si>
  <si>
    <t>Razem grupa 14</t>
  </si>
  <si>
    <t>Razem grupa 15</t>
  </si>
  <si>
    <t>Ogółem grupy 1-15</t>
  </si>
  <si>
    <t>Suma kontrolna* liczby</t>
  </si>
  <si>
    <t>Suma kontrolna* wartości</t>
  </si>
  <si>
    <r>
      <t>*</t>
    </r>
    <r>
      <rPr>
        <sz val="10"/>
        <color indexed="10"/>
        <rFont val="Arial CE"/>
        <charset val="238"/>
      </rPr>
      <t xml:space="preserve"> - poprawna wartość sumy kontrolnej wynosi 0</t>
    </r>
  </si>
  <si>
    <t xml:space="preserve">Razem
RI-RVIz </t>
  </si>
  <si>
    <t>Razem
ŁI-ŁVI</t>
  </si>
  <si>
    <t>Razem
Ps I-Ps VI</t>
  </si>
  <si>
    <t>Razem grupa 9</t>
  </si>
  <si>
    <t>-</t>
  </si>
  <si>
    <t>Razem grupa 3</t>
  </si>
  <si>
    <t>PODAJ TERYT WOJEWÓDZTWA</t>
  </si>
  <si>
    <t>PODAJ TERYT POWIATU</t>
  </si>
  <si>
    <t>* pliki powiatowe lub wojewódzkie
  muszą znajdować się w tym samym 
  katalogu co niniejszy skoroszyt</t>
  </si>
  <si>
    <t>Razem grupa 10</t>
  </si>
  <si>
    <t>PODAJ ROK AKTUALNOŚCI</t>
  </si>
  <si>
    <t>PL</t>
  </si>
  <si>
    <t>Polska</t>
  </si>
  <si>
    <t>pl_kod</t>
  </si>
  <si>
    <t>pl_nazwa</t>
  </si>
  <si>
    <t>04</t>
  </si>
  <si>
    <t>0401</t>
  </si>
  <si>
    <t>0401072</t>
  </si>
  <si>
    <t>0401031</t>
  </si>
  <si>
    <t>0401011</t>
  </si>
  <si>
    <t>0402</t>
  </si>
  <si>
    <t>0402011</t>
  </si>
  <si>
    <t>0402032</t>
  </si>
  <si>
    <t>0402022</t>
  </si>
  <si>
    <t>0201062</t>
  </si>
  <si>
    <t>0201052</t>
  </si>
  <si>
    <t>0202052</t>
  </si>
  <si>
    <t>0202041</t>
  </si>
  <si>
    <t>0202062</t>
  </si>
  <si>
    <t>0203</t>
  </si>
  <si>
    <t>0203011</t>
  </si>
  <si>
    <t>0203052</t>
  </si>
  <si>
    <t>0203032</t>
  </si>
  <si>
    <t>0203022</t>
  </si>
  <si>
    <t>0203042</t>
  </si>
  <si>
    <t>0203062</t>
  </si>
  <si>
    <t>0204</t>
  </si>
  <si>
    <t>0204022</t>
  </si>
  <si>
    <t>0204032</t>
  </si>
  <si>
    <t>0205</t>
  </si>
  <si>
    <t>0205011</t>
  </si>
  <si>
    <t>0205032</t>
  </si>
  <si>
    <t>0205052</t>
  </si>
  <si>
    <t>0205042</t>
  </si>
  <si>
    <t>0205062</t>
  </si>
  <si>
    <t>0206</t>
  </si>
  <si>
    <t>0206082</t>
  </si>
  <si>
    <t>0206041</t>
  </si>
  <si>
    <t>0206021</t>
  </si>
  <si>
    <t>0206011</t>
  </si>
  <si>
    <t>0206031</t>
  </si>
  <si>
    <t>0206062</t>
  </si>
  <si>
    <t>0206052</t>
  </si>
  <si>
    <t>0206072</t>
  </si>
  <si>
    <t>0206092</t>
  </si>
  <si>
    <t>0207</t>
  </si>
  <si>
    <t>0207042</t>
  </si>
  <si>
    <t>0207022</t>
  </si>
  <si>
    <t>0207011</t>
  </si>
  <si>
    <t>0208</t>
  </si>
  <si>
    <t>0208031</t>
  </si>
  <si>
    <t>0208011</t>
  </si>
  <si>
    <t>0208021</t>
  </si>
  <si>
    <t>0208051</t>
  </si>
  <si>
    <t>0208041</t>
  </si>
  <si>
    <t>0208072</t>
  </si>
  <si>
    <t>0208092</t>
  </si>
  <si>
    <t>0208112</t>
  </si>
  <si>
    <t>0209</t>
  </si>
  <si>
    <t>0209042</t>
  </si>
  <si>
    <t>0209022</t>
  </si>
  <si>
    <t>0209011</t>
  </si>
  <si>
    <t>0209032</t>
  </si>
  <si>
    <t>0209062</t>
  </si>
  <si>
    <t>0209052</t>
  </si>
  <si>
    <t>0209082</t>
  </si>
  <si>
    <t>0210</t>
  </si>
  <si>
    <t>0210011</t>
  </si>
  <si>
    <t>0210021</t>
  </si>
  <si>
    <t>0210042</t>
  </si>
  <si>
    <t>0210072</t>
  </si>
  <si>
    <t>0210062</t>
  </si>
  <si>
    <t>0211</t>
  </si>
  <si>
    <t>0211011</t>
  </si>
  <si>
    <t>0211032</t>
  </si>
  <si>
    <t>0211022</t>
  </si>
  <si>
    <t>0212</t>
  </si>
  <si>
    <t>0213</t>
  </si>
  <si>
    <t>0213012</t>
  </si>
  <si>
    <t>0213022</t>
  </si>
  <si>
    <t>0214</t>
  </si>
  <si>
    <t>0214011</t>
  </si>
  <si>
    <t>0214032</t>
  </si>
  <si>
    <t>0214042</t>
  </si>
  <si>
    <t>0214062</t>
  </si>
  <si>
    <t>0215</t>
  </si>
  <si>
    <t>0215042</t>
  </si>
  <si>
    <t>0215022</t>
  </si>
  <si>
    <t>0215011</t>
  </si>
  <si>
    <t>0216</t>
  </si>
  <si>
    <t>0216032</t>
  </si>
  <si>
    <t>0216022</t>
  </si>
  <si>
    <t>0216062</t>
  </si>
  <si>
    <t>0217</t>
  </si>
  <si>
    <t>0217022</t>
  </si>
  <si>
    <t>0217012</t>
  </si>
  <si>
    <t>0217032</t>
  </si>
  <si>
    <t>0218</t>
  </si>
  <si>
    <t>0218022</t>
  </si>
  <si>
    <t>0218012</t>
  </si>
  <si>
    <t>0218032</t>
  </si>
  <si>
    <t>0218052</t>
  </si>
  <si>
    <t>0219</t>
  </si>
  <si>
    <t>0219021</t>
  </si>
  <si>
    <t>0219011</t>
  </si>
  <si>
    <t>0219032</t>
  </si>
  <si>
    <t>0219052</t>
  </si>
  <si>
    <t>0219072</t>
  </si>
  <si>
    <t>0220</t>
  </si>
  <si>
    <t>0220052</t>
  </si>
  <si>
    <t>0220042</t>
  </si>
  <si>
    <t>0221</t>
  </si>
  <si>
    <t>0221021</t>
  </si>
  <si>
    <t>0221011</t>
  </si>
  <si>
    <t>0221042</t>
  </si>
  <si>
    <t>0221031</t>
  </si>
  <si>
    <t>0221082</t>
  </si>
  <si>
    <t>0221072</t>
  </si>
  <si>
    <t>0222</t>
  </si>
  <si>
    <t>0222022</t>
  </si>
  <si>
    <t>0223</t>
  </si>
  <si>
    <t>0223022</t>
  </si>
  <si>
    <t>0223012</t>
  </si>
  <si>
    <t>0223032</t>
  </si>
  <si>
    <t>0223062</t>
  </si>
  <si>
    <t>0223052</t>
  </si>
  <si>
    <t>0223092</t>
  </si>
  <si>
    <t>0224</t>
  </si>
  <si>
    <t>0224022</t>
  </si>
  <si>
    <t>0224042</t>
  </si>
  <si>
    <t>0225</t>
  </si>
  <si>
    <t>0225011</t>
  </si>
  <si>
    <t>0225021</t>
  </si>
  <si>
    <t>0225052</t>
  </si>
  <si>
    <t>0225072</t>
  </si>
  <si>
    <t>0226</t>
  </si>
  <si>
    <t>0226052</t>
  </si>
  <si>
    <t>0226032</t>
  </si>
  <si>
    <t>0226011</t>
  </si>
  <si>
    <t>0226021</t>
  </si>
  <si>
    <t>0226062</t>
  </si>
  <si>
    <t>0261</t>
  </si>
  <si>
    <t>0261011</t>
  </si>
  <si>
    <t>Jelenia Góra</t>
  </si>
  <si>
    <t>0262</t>
  </si>
  <si>
    <t>0262011</t>
  </si>
  <si>
    <t>Legnica</t>
  </si>
  <si>
    <t>0264</t>
  </si>
  <si>
    <t>0264011</t>
  </si>
  <si>
    <t>Wrocław</t>
  </si>
  <si>
    <t>0265</t>
  </si>
  <si>
    <t>0265011</t>
  </si>
  <si>
    <t>Wałbrzych</t>
  </si>
  <si>
    <t>0401021</t>
  </si>
  <si>
    <t>0401052</t>
  </si>
  <si>
    <t>0401042</t>
  </si>
  <si>
    <t>0401062</t>
  </si>
  <si>
    <t>0401092</t>
  </si>
  <si>
    <t>0401082</t>
  </si>
  <si>
    <t>0402042</t>
  </si>
  <si>
    <t>0402092</t>
  </si>
  <si>
    <t>0402062</t>
  </si>
  <si>
    <t>0402082</t>
  </si>
  <si>
    <t>0402102</t>
  </si>
  <si>
    <t>0403</t>
  </si>
  <si>
    <t>0403022</t>
  </si>
  <si>
    <t>0403012</t>
  </si>
  <si>
    <t>0403032</t>
  </si>
  <si>
    <t>0403062</t>
  </si>
  <si>
    <t>0403052</t>
  </si>
  <si>
    <t>0403072</t>
  </si>
  <si>
    <t>0404</t>
  </si>
  <si>
    <t>0404011</t>
  </si>
  <si>
    <t>0404052</t>
  </si>
  <si>
    <t>0404032</t>
  </si>
  <si>
    <t>0404022</t>
  </si>
  <si>
    <t>0404042</t>
  </si>
  <si>
    <t>0404072</t>
  </si>
  <si>
    <t>0404062</t>
  </si>
  <si>
    <t>0405</t>
  </si>
  <si>
    <t>0405062</t>
  </si>
  <si>
    <t>0405011</t>
  </si>
  <si>
    <t>0405032</t>
  </si>
  <si>
    <t>0405022</t>
  </si>
  <si>
    <t>0405052</t>
  </si>
  <si>
    <t>0406</t>
  </si>
  <si>
    <t>0406022</t>
  </si>
  <si>
    <t>0406012</t>
  </si>
  <si>
    <t>Grudziądz</t>
  </si>
  <si>
    <t>0406062</t>
  </si>
  <si>
    <t>0406052</t>
  </si>
  <si>
    <t>0407</t>
  </si>
  <si>
    <t>0407011</t>
  </si>
  <si>
    <t>0407022</t>
  </si>
  <si>
    <t>0407042</t>
  </si>
  <si>
    <t>0407092</t>
  </si>
  <si>
    <t>0407082</t>
  </si>
  <si>
    <t>0408</t>
  </si>
  <si>
    <t>0408032</t>
  </si>
  <si>
    <t>0408011</t>
  </si>
  <si>
    <t>0408022</t>
  </si>
  <si>
    <t>0408052</t>
  </si>
  <si>
    <t>0408062</t>
  </si>
  <si>
    <t>0408092</t>
  </si>
  <si>
    <t>0408082</t>
  </si>
  <si>
    <t>0409</t>
  </si>
  <si>
    <t>0409012</t>
  </si>
  <si>
    <t>0409022</t>
  </si>
  <si>
    <t>0410</t>
  </si>
  <si>
    <t>0410042</t>
  </si>
  <si>
    <t>0411</t>
  </si>
  <si>
    <t>0411062</t>
  </si>
  <si>
    <t>0411042</t>
  </si>
  <si>
    <t>0411022</t>
  </si>
  <si>
    <t>0411011</t>
  </si>
  <si>
    <t>0411032</t>
  </si>
  <si>
    <t>0411072</t>
  </si>
  <si>
    <t>0412</t>
  </si>
  <si>
    <t>0412062</t>
  </si>
  <si>
    <t>0412022</t>
  </si>
  <si>
    <t>0412011</t>
  </si>
  <si>
    <t>0412042</t>
  </si>
  <si>
    <t>0412032</t>
  </si>
  <si>
    <t>0412052</t>
  </si>
  <si>
    <t>0413</t>
  </si>
  <si>
    <t>0413032</t>
  </si>
  <si>
    <t>0414</t>
  </si>
  <si>
    <t>0414042</t>
  </si>
  <si>
    <t>0414022</t>
  </si>
  <si>
    <t>0414012</t>
  </si>
  <si>
    <t>0414032</t>
  </si>
  <si>
    <t>0414052</t>
  </si>
  <si>
    <t>0414082</t>
  </si>
  <si>
    <t>0414072</t>
  </si>
  <si>
    <t>0414102</t>
  </si>
  <si>
    <t>0414112</t>
  </si>
  <si>
    <t>0415</t>
  </si>
  <si>
    <t>0415042</t>
  </si>
  <si>
    <t>0415022</t>
  </si>
  <si>
    <t>0415011</t>
  </si>
  <si>
    <t>0415032</t>
  </si>
  <si>
    <t>0415082</t>
  </si>
  <si>
    <t>0415062</t>
  </si>
  <si>
    <t>0415052</t>
  </si>
  <si>
    <t>0415072</t>
  </si>
  <si>
    <t>0415092</t>
  </si>
  <si>
    <t>0416</t>
  </si>
  <si>
    <t>0416022</t>
  </si>
  <si>
    <t>0416012</t>
  </si>
  <si>
    <t>0416042</t>
  </si>
  <si>
    <t>0416032</t>
  </si>
  <si>
    <t>0416052</t>
  </si>
  <si>
    <t>0417</t>
  </si>
  <si>
    <t>0417011</t>
  </si>
  <si>
    <t>0417052</t>
  </si>
  <si>
    <t>0417032</t>
  </si>
  <si>
    <t>0417022</t>
  </si>
  <si>
    <t>0417042</t>
  </si>
  <si>
    <t>0418</t>
  </si>
  <si>
    <t>0418072</t>
  </si>
  <si>
    <t>0418032</t>
  </si>
  <si>
    <t>0418011</t>
  </si>
  <si>
    <t>0418022</t>
  </si>
  <si>
    <t>0418052</t>
  </si>
  <si>
    <t>0418102</t>
  </si>
  <si>
    <t>0418092</t>
  </si>
  <si>
    <t>0418132</t>
  </si>
  <si>
    <t>Włocławek</t>
  </si>
  <si>
    <t>0419</t>
  </si>
  <si>
    <t>0419022</t>
  </si>
  <si>
    <t>0419052</t>
  </si>
  <si>
    <t>0461</t>
  </si>
  <si>
    <t>0461011</t>
  </si>
  <si>
    <t>Bydgoszcz</t>
  </si>
  <si>
    <t>0462</t>
  </si>
  <si>
    <t>0462011</t>
  </si>
  <si>
    <t>0463</t>
  </si>
  <si>
    <t>0463011</t>
  </si>
  <si>
    <t>Toruń</t>
  </si>
  <si>
    <t>0464</t>
  </si>
  <si>
    <t>0464011</t>
  </si>
  <si>
    <t>06</t>
  </si>
  <si>
    <t>0601</t>
  </si>
  <si>
    <t>0601102</t>
  </si>
  <si>
    <t>0601021</t>
  </si>
  <si>
    <t>0601011</t>
  </si>
  <si>
    <t>0601062</t>
  </si>
  <si>
    <t>0601042</t>
  </si>
  <si>
    <t>0601032</t>
  </si>
  <si>
    <t>Biała Podlaska</t>
  </si>
  <si>
    <t>0601052</t>
  </si>
  <si>
    <t>0601082</t>
  </si>
  <si>
    <t>0601072</t>
  </si>
  <si>
    <t>0601092</t>
  </si>
  <si>
    <t>0601182</t>
  </si>
  <si>
    <t>0601142</t>
  </si>
  <si>
    <t>0601122</t>
  </si>
  <si>
    <t>0601112</t>
  </si>
  <si>
    <t>0601132</t>
  </si>
  <si>
    <t>0601162</t>
  </si>
  <si>
    <t>0601152</t>
  </si>
  <si>
    <t>0601172</t>
  </si>
  <si>
    <t>0601192</t>
  </si>
  <si>
    <t>0602</t>
  </si>
  <si>
    <t>0602022</t>
  </si>
  <si>
    <t>0602011</t>
  </si>
  <si>
    <t>0602042</t>
  </si>
  <si>
    <t>0602032</t>
  </si>
  <si>
    <t>0602102</t>
  </si>
  <si>
    <t>0602082</t>
  </si>
  <si>
    <t>0602092</t>
  </si>
  <si>
    <t>0602112</t>
  </si>
  <si>
    <t>0602142</t>
  </si>
  <si>
    <t>0602132</t>
  </si>
  <si>
    <t>0603</t>
  </si>
  <si>
    <t>0603011</t>
  </si>
  <si>
    <t>0603092</t>
  </si>
  <si>
    <t>0603052</t>
  </si>
  <si>
    <t>0603032</t>
  </si>
  <si>
    <t>Chełm</t>
  </si>
  <si>
    <t>0603022</t>
  </si>
  <si>
    <t>0603042</t>
  </si>
  <si>
    <t>0603072</t>
  </si>
  <si>
    <t>0603062</t>
  </si>
  <si>
    <t>0603082</t>
  </si>
  <si>
    <t>0603132</t>
  </si>
  <si>
    <t>0603102</t>
  </si>
  <si>
    <t>0603122</t>
  </si>
  <si>
    <t>0603142</t>
  </si>
  <si>
    <t>0604</t>
  </si>
  <si>
    <t>0604011</t>
  </si>
  <si>
    <t>0604052</t>
  </si>
  <si>
    <t>0604032</t>
  </si>
  <si>
    <t>0604022</t>
  </si>
  <si>
    <t>0604042</t>
  </si>
  <si>
    <t>0604072</t>
  </si>
  <si>
    <t>0604062</t>
  </si>
  <si>
    <t>0604082</t>
  </si>
  <si>
    <t>0605</t>
  </si>
  <si>
    <t>0605042</t>
  </si>
  <si>
    <t>0605022</t>
  </si>
  <si>
    <t>0605012</t>
  </si>
  <si>
    <t>0605032</t>
  </si>
  <si>
    <t>0605072</t>
  </si>
  <si>
    <t>0606</t>
  </si>
  <si>
    <t>0606062</t>
  </si>
  <si>
    <t>0606022</t>
  </si>
  <si>
    <t>0606011</t>
  </si>
  <si>
    <t>0606102</t>
  </si>
  <si>
    <t>0606042</t>
  </si>
  <si>
    <t>0606032</t>
  </si>
  <si>
    <t>0606052</t>
  </si>
  <si>
    <t>0606112</t>
  </si>
  <si>
    <t>0606092</t>
  </si>
  <si>
    <t>0606072</t>
  </si>
  <si>
    <t>0607</t>
  </si>
  <si>
    <t>0607011</t>
  </si>
  <si>
    <t>0607092</t>
  </si>
  <si>
    <t>0607052</t>
  </si>
  <si>
    <t>0607032</t>
  </si>
  <si>
    <t>0607042</t>
  </si>
  <si>
    <t>0607072</t>
  </si>
  <si>
    <t>0607062</t>
  </si>
  <si>
    <t>0607102</t>
  </si>
  <si>
    <t>0608</t>
  </si>
  <si>
    <t>0608022</t>
  </si>
  <si>
    <t>0608011</t>
  </si>
  <si>
    <t>0608042</t>
  </si>
  <si>
    <t>0608032</t>
  </si>
  <si>
    <t>0608082</t>
  </si>
  <si>
    <t>0608072</t>
  </si>
  <si>
    <t>0608092</t>
  </si>
  <si>
    <t>0608122</t>
  </si>
  <si>
    <t>0608112</t>
  </si>
  <si>
    <t>0608132</t>
  </si>
  <si>
    <t>0609</t>
  </si>
  <si>
    <t>0609022</t>
  </si>
  <si>
    <t>0609082</t>
  </si>
  <si>
    <t>0609042</t>
  </si>
  <si>
    <t>0609062</t>
  </si>
  <si>
    <t>0609052</t>
  </si>
  <si>
    <t>0609072</t>
  </si>
  <si>
    <t>0609122</t>
  </si>
  <si>
    <t>0609102</t>
  </si>
  <si>
    <t>0609092</t>
  </si>
  <si>
    <t>0609112</t>
  </si>
  <si>
    <t>0609132</t>
  </si>
  <si>
    <t>0609162</t>
  </si>
  <si>
    <t>0609142</t>
  </si>
  <si>
    <t>0609152</t>
  </si>
  <si>
    <t>0610</t>
  </si>
  <si>
    <t>0610052</t>
  </si>
  <si>
    <t>0610012</t>
  </si>
  <si>
    <t>0610022</t>
  </si>
  <si>
    <t>0610042</t>
  </si>
  <si>
    <t>0610062</t>
  </si>
  <si>
    <t>0611</t>
  </si>
  <si>
    <t>0611062</t>
  </si>
  <si>
    <t>0611021</t>
  </si>
  <si>
    <t>0611011</t>
  </si>
  <si>
    <t>0611042</t>
  </si>
  <si>
    <t>0611032</t>
  </si>
  <si>
    <t>0611052</t>
  </si>
  <si>
    <t>0611102</t>
  </si>
  <si>
    <t>0611082</t>
  </si>
  <si>
    <t>0611072</t>
  </si>
  <si>
    <t>0611092</t>
  </si>
  <si>
    <t>0611112</t>
  </si>
  <si>
    <t>0612</t>
  </si>
  <si>
    <t>0612042</t>
  </si>
  <si>
    <t>0612032</t>
  </si>
  <si>
    <t>0612072</t>
  </si>
  <si>
    <t>0613</t>
  </si>
  <si>
    <t>0613072</t>
  </si>
  <si>
    <t>0613052</t>
  </si>
  <si>
    <t>0613062</t>
  </si>
  <si>
    <t>0613022</t>
  </si>
  <si>
    <t>0613012</t>
  </si>
  <si>
    <t>0613032</t>
  </si>
  <si>
    <t>0614</t>
  </si>
  <si>
    <t>0614032</t>
  </si>
  <si>
    <t>0614011</t>
  </si>
  <si>
    <t>0614022</t>
  </si>
  <si>
    <t>0614052</t>
  </si>
  <si>
    <t>0614072</t>
  </si>
  <si>
    <t>0614062</t>
  </si>
  <si>
    <t>0614112</t>
  </si>
  <si>
    <t>0614092</t>
  </si>
  <si>
    <t>0614102</t>
  </si>
  <si>
    <t>0615</t>
  </si>
  <si>
    <t>0615032</t>
  </si>
  <si>
    <t>0615011</t>
  </si>
  <si>
    <t>0615022</t>
  </si>
  <si>
    <t>0615072</t>
  </si>
  <si>
    <t>0615052</t>
  </si>
  <si>
    <t>0615042</t>
  </si>
  <si>
    <t>0615062</t>
  </si>
  <si>
    <t>0615082</t>
  </si>
  <si>
    <t>0616</t>
  </si>
  <si>
    <t>0616022</t>
  </si>
  <si>
    <t>0616011</t>
  </si>
  <si>
    <t>0616032</t>
  </si>
  <si>
    <t>0616062</t>
  </si>
  <si>
    <t>0616052</t>
  </si>
  <si>
    <t>0617</t>
  </si>
  <si>
    <t>0617011</t>
  </si>
  <si>
    <t>0617022</t>
  </si>
  <si>
    <t>0617052</t>
  </si>
  <si>
    <t>0617042</t>
  </si>
  <si>
    <t>0618</t>
  </si>
  <si>
    <t>0618132</t>
  </si>
  <si>
    <t>0618011</t>
  </si>
  <si>
    <t>0618072</t>
  </si>
  <si>
    <t>0618032</t>
  </si>
  <si>
    <t>0618022</t>
  </si>
  <si>
    <t>0618042</t>
  </si>
  <si>
    <t>0618112</t>
  </si>
  <si>
    <t>0618092</t>
  </si>
  <si>
    <t>0618082</t>
  </si>
  <si>
    <t>0618102</t>
  </si>
  <si>
    <t>0619</t>
  </si>
  <si>
    <t>0619072</t>
  </si>
  <si>
    <t>0619032</t>
  </si>
  <si>
    <t>0619011</t>
  </si>
  <si>
    <t>0619022</t>
  </si>
  <si>
    <t>0619052</t>
  </si>
  <si>
    <t>0619042</t>
  </si>
  <si>
    <t>0619062</t>
  </si>
  <si>
    <t>0619082</t>
  </si>
  <si>
    <t>0620</t>
  </si>
  <si>
    <t>0620122</t>
  </si>
  <si>
    <t>0620082</t>
  </si>
  <si>
    <t>0620062</t>
  </si>
  <si>
    <t>0620052</t>
  </si>
  <si>
    <t>0620072</t>
  </si>
  <si>
    <t>0620102</t>
  </si>
  <si>
    <t>0620092</t>
  </si>
  <si>
    <t>0620112</t>
  </si>
  <si>
    <t>0620142</t>
  </si>
  <si>
    <t>Zamość</t>
  </si>
  <si>
    <t>0620022</t>
  </si>
  <si>
    <t>0620012</t>
  </si>
  <si>
    <t>0620032</t>
  </si>
  <si>
    <t>0661</t>
  </si>
  <si>
    <t>0661011</t>
  </si>
  <si>
    <t>0662</t>
  </si>
  <si>
    <t>0662011</t>
  </si>
  <si>
    <t>0663</t>
  </si>
  <si>
    <t>0663011</t>
  </si>
  <si>
    <t>Lublin</t>
  </si>
  <si>
    <t>0664</t>
  </si>
  <si>
    <t>0664011</t>
  </si>
  <si>
    <t>08</t>
  </si>
  <si>
    <t>0801</t>
  </si>
  <si>
    <t>0801032</t>
  </si>
  <si>
    <t>0801011</t>
  </si>
  <si>
    <t>0801022</t>
  </si>
  <si>
    <t>0801052</t>
  </si>
  <si>
    <t>0801042</t>
  </si>
  <si>
    <t>0801062</t>
  </si>
  <si>
    <t>0802</t>
  </si>
  <si>
    <t>0802052</t>
  </si>
  <si>
    <t>0802011</t>
  </si>
  <si>
    <t>0802032</t>
  </si>
  <si>
    <t>0802022</t>
  </si>
  <si>
    <t>0802042</t>
  </si>
  <si>
    <t>0802072</t>
  </si>
  <si>
    <t>0803</t>
  </si>
  <si>
    <t>0803012</t>
  </si>
  <si>
    <t>0803032</t>
  </si>
  <si>
    <t>0803042</t>
  </si>
  <si>
    <t>0804</t>
  </si>
  <si>
    <t>0804032</t>
  </si>
  <si>
    <t>0804082</t>
  </si>
  <si>
    <t>0804052</t>
  </si>
  <si>
    <t>0804011</t>
  </si>
  <si>
    <t>0805</t>
  </si>
  <si>
    <t>0805022</t>
  </si>
  <si>
    <t>0806</t>
  </si>
  <si>
    <t>0806032</t>
  </si>
  <si>
    <t>0806052</t>
  </si>
  <si>
    <t>0807</t>
  </si>
  <si>
    <t>0807032</t>
  </si>
  <si>
    <t>0807012</t>
  </si>
  <si>
    <t>0808</t>
  </si>
  <si>
    <t>0808012</t>
  </si>
  <si>
    <t>0808032</t>
  </si>
  <si>
    <t>0808022</t>
  </si>
  <si>
    <t>0808042</t>
  </si>
  <si>
    <t>0809</t>
  </si>
  <si>
    <t>0809022</t>
  </si>
  <si>
    <t>0809082</t>
  </si>
  <si>
    <t>0809072</t>
  </si>
  <si>
    <t>0809092</t>
  </si>
  <si>
    <t>0810</t>
  </si>
  <si>
    <t>0810092</t>
  </si>
  <si>
    <t>0810082</t>
  </si>
  <si>
    <t>0810011</t>
  </si>
  <si>
    <t>0810032</t>
  </si>
  <si>
    <t>0810021</t>
  </si>
  <si>
    <t>0810062</t>
  </si>
  <si>
    <t>0811</t>
  </si>
  <si>
    <t>0811032</t>
  </si>
  <si>
    <t>0811011</t>
  </si>
  <si>
    <t>0811021</t>
  </si>
  <si>
    <t>0811072</t>
  </si>
  <si>
    <t>0811052</t>
  </si>
  <si>
    <t>0811092</t>
  </si>
  <si>
    <t>0811082</t>
  </si>
  <si>
    <t>0811102</t>
  </si>
  <si>
    <t>0812</t>
  </si>
  <si>
    <t>0861</t>
  </si>
  <si>
    <t>0861011</t>
  </si>
  <si>
    <t>Gorzów Wielkopolski</t>
  </si>
  <si>
    <t>0862</t>
  </si>
  <si>
    <t>0862011</t>
  </si>
  <si>
    <t>Zielona Góra</t>
  </si>
  <si>
    <t>1001052</t>
  </si>
  <si>
    <t>1001011</t>
  </si>
  <si>
    <t>1001032</t>
  </si>
  <si>
    <t>1001022</t>
  </si>
  <si>
    <t>1001042</t>
  </si>
  <si>
    <t>1001072</t>
  </si>
  <si>
    <t>1001062</t>
  </si>
  <si>
    <t>1002082</t>
  </si>
  <si>
    <t>1002022</t>
  </si>
  <si>
    <t>1002011</t>
  </si>
  <si>
    <t>1002032</t>
  </si>
  <si>
    <t>1002062</t>
  </si>
  <si>
    <t>1002052</t>
  </si>
  <si>
    <t>1002072</t>
  </si>
  <si>
    <t>1002102</t>
  </si>
  <si>
    <t>1002092</t>
  </si>
  <si>
    <t>1003012</t>
  </si>
  <si>
    <t>1003042</t>
  </si>
  <si>
    <t>1003032</t>
  </si>
  <si>
    <t>1003052</t>
  </si>
  <si>
    <t>1004022</t>
  </si>
  <si>
    <t>1004011</t>
  </si>
  <si>
    <t>1004042</t>
  </si>
  <si>
    <t>1004032</t>
  </si>
  <si>
    <t>1004052</t>
  </si>
  <si>
    <t>1004082</t>
  </si>
  <si>
    <t>1004072</t>
  </si>
  <si>
    <t>1005092</t>
  </si>
  <si>
    <t>1005011</t>
  </si>
  <si>
    <t>1005052</t>
  </si>
  <si>
    <t>1005032</t>
  </si>
  <si>
    <t>1005022</t>
  </si>
  <si>
    <t>1005042</t>
  </si>
  <si>
    <t>1005072</t>
  </si>
  <si>
    <t>1005062</t>
  </si>
  <si>
    <t>1005082</t>
  </si>
  <si>
    <t>1005102</t>
  </si>
  <si>
    <t>1006082</t>
  </si>
  <si>
    <t>1006032</t>
  </si>
  <si>
    <t>1006022</t>
  </si>
  <si>
    <t>1007012</t>
  </si>
  <si>
    <t>1007052</t>
  </si>
  <si>
    <t>1007032</t>
  </si>
  <si>
    <t>1007072</t>
  </si>
  <si>
    <t>1007062</t>
  </si>
  <si>
    <t>1007082</t>
  </si>
  <si>
    <t>1008042</t>
  </si>
  <si>
    <t>1008021</t>
  </si>
  <si>
    <t>1008011</t>
  </si>
  <si>
    <t>1008032</t>
  </si>
  <si>
    <t>1008062</t>
  </si>
  <si>
    <t>1008052</t>
  </si>
  <si>
    <t>1008072</t>
  </si>
  <si>
    <t>1009052</t>
  </si>
  <si>
    <t>1009072</t>
  </si>
  <si>
    <t>1009082</t>
  </si>
  <si>
    <t>1009022</t>
  </si>
  <si>
    <t>1009032</t>
  </si>
  <si>
    <t>1009062</t>
  </si>
  <si>
    <t>1010072</t>
  </si>
  <si>
    <t>1010032</t>
  </si>
  <si>
    <t>1010012</t>
  </si>
  <si>
    <t>1010022</t>
  </si>
  <si>
    <t>1010052</t>
  </si>
  <si>
    <t>1010042</t>
  </si>
  <si>
    <t>1010062</t>
  </si>
  <si>
    <t>1010082</t>
  </si>
  <si>
    <t>1010102</t>
  </si>
  <si>
    <t>1011052</t>
  </si>
  <si>
    <t>1011062</t>
  </si>
  <si>
    <t>1011012</t>
  </si>
  <si>
    <t>1011022</t>
  </si>
  <si>
    <t>1012042</t>
  </si>
  <si>
    <t>1012022</t>
  </si>
  <si>
    <t>1012011</t>
  </si>
  <si>
    <t>1012032</t>
  </si>
  <si>
    <t>1012102</t>
  </si>
  <si>
    <t>1012062</t>
  </si>
  <si>
    <t>1012082</t>
  </si>
  <si>
    <t>1012072</t>
  </si>
  <si>
    <t>1012092</t>
  </si>
  <si>
    <t>1012122</t>
  </si>
  <si>
    <t>1012142</t>
  </si>
  <si>
    <t>1012132</t>
  </si>
  <si>
    <t>1013011</t>
  </si>
  <si>
    <t>1013032</t>
  </si>
  <si>
    <t>1013052</t>
  </si>
  <si>
    <t>1013042</t>
  </si>
  <si>
    <t>1013062</t>
  </si>
  <si>
    <t>1014062</t>
  </si>
  <si>
    <t>1014011</t>
  </si>
  <si>
    <t>1014042</t>
  </si>
  <si>
    <t>1014032</t>
  </si>
  <si>
    <t>1014052</t>
  </si>
  <si>
    <t>1014072</t>
  </si>
  <si>
    <t>1014082</t>
  </si>
  <si>
    <t>1014102</t>
  </si>
  <si>
    <t>1015052</t>
  </si>
  <si>
    <t>1015012</t>
  </si>
  <si>
    <t>1015032</t>
  </si>
  <si>
    <t>1015022</t>
  </si>
  <si>
    <t>1015042</t>
  </si>
  <si>
    <t>1015092</t>
  </si>
  <si>
    <t>1015072</t>
  </si>
  <si>
    <t>1015062</t>
  </si>
  <si>
    <t>1015082</t>
  </si>
  <si>
    <t>Skierniewice</t>
  </si>
  <si>
    <t>1016112</t>
  </si>
  <si>
    <t>1016032</t>
  </si>
  <si>
    <t>1016011</t>
  </si>
  <si>
    <t>1016022</t>
  </si>
  <si>
    <t>1016072</t>
  </si>
  <si>
    <t>1016052</t>
  </si>
  <si>
    <t>1016042</t>
  </si>
  <si>
    <t>1016062</t>
  </si>
  <si>
    <t>1016092</t>
  </si>
  <si>
    <t>1016082</t>
  </si>
  <si>
    <t>1016102</t>
  </si>
  <si>
    <t>1017062</t>
  </si>
  <si>
    <t>1017082</t>
  </si>
  <si>
    <t>1017102</t>
  </si>
  <si>
    <t>1017072</t>
  </si>
  <si>
    <t>1017032</t>
  </si>
  <si>
    <t>1017012</t>
  </si>
  <si>
    <t>1017022</t>
  </si>
  <si>
    <t>1017052</t>
  </si>
  <si>
    <t>1017042</t>
  </si>
  <si>
    <t>1018022</t>
  </si>
  <si>
    <t>1018012</t>
  </si>
  <si>
    <t>1018062</t>
  </si>
  <si>
    <t>1018032</t>
  </si>
  <si>
    <t>1018052</t>
  </si>
  <si>
    <t>1019011</t>
  </si>
  <si>
    <t>1019042</t>
  </si>
  <si>
    <t>1019032</t>
  </si>
  <si>
    <t>1020072</t>
  </si>
  <si>
    <t>1020011</t>
  </si>
  <si>
    <t>1020031</t>
  </si>
  <si>
    <t>1020021</t>
  </si>
  <si>
    <t>1020052</t>
  </si>
  <si>
    <t>1020062</t>
  </si>
  <si>
    <t>1020092</t>
  </si>
  <si>
    <t>1021032</t>
  </si>
  <si>
    <t>1021011</t>
  </si>
  <si>
    <t>1021022</t>
  </si>
  <si>
    <t>1021052</t>
  </si>
  <si>
    <t>1021042</t>
  </si>
  <si>
    <t>1061011</t>
  </si>
  <si>
    <t>Łódź</t>
  </si>
  <si>
    <t>1062011</t>
  </si>
  <si>
    <t>Piotrków Trybunalski</t>
  </si>
  <si>
    <t>1063011</t>
  </si>
  <si>
    <t>1201042</t>
  </si>
  <si>
    <t>1201022</t>
  </si>
  <si>
    <t>1201011</t>
  </si>
  <si>
    <t>1201032</t>
  </si>
  <si>
    <t>1201052</t>
  </si>
  <si>
    <t>1201082</t>
  </si>
  <si>
    <t>1201072</t>
  </si>
  <si>
    <t>1201092</t>
  </si>
  <si>
    <t>1202042</t>
  </si>
  <si>
    <t>1202012</t>
  </si>
  <si>
    <t>1202062</t>
  </si>
  <si>
    <t>1202052</t>
  </si>
  <si>
    <t>1202072</t>
  </si>
  <si>
    <t>1203022</t>
  </si>
  <si>
    <t>1204042</t>
  </si>
  <si>
    <t>1204012</t>
  </si>
  <si>
    <t>1204032</t>
  </si>
  <si>
    <t>1204062</t>
  </si>
  <si>
    <t>1204052</t>
  </si>
  <si>
    <t>1205062</t>
  </si>
  <si>
    <t>1205011</t>
  </si>
  <si>
    <t>1205042</t>
  </si>
  <si>
    <t>1205052</t>
  </si>
  <si>
    <t>1205102</t>
  </si>
  <si>
    <t>1205082</t>
  </si>
  <si>
    <t>1205072</t>
  </si>
  <si>
    <t>1205092</t>
  </si>
  <si>
    <t>1206032</t>
  </si>
  <si>
    <t>1206012</t>
  </si>
  <si>
    <t>1206022</t>
  </si>
  <si>
    <t>1206052</t>
  </si>
  <si>
    <t>1206042</t>
  </si>
  <si>
    <t>1206092</t>
  </si>
  <si>
    <t>1206072</t>
  </si>
  <si>
    <t>1206082</t>
  </si>
  <si>
    <t>1206172</t>
  </si>
  <si>
    <t>1206132</t>
  </si>
  <si>
    <t>1206152</t>
  </si>
  <si>
    <t>1206162</t>
  </si>
  <si>
    <t>1207072</t>
  </si>
  <si>
    <t>1207032</t>
  </si>
  <si>
    <t>1207011</t>
  </si>
  <si>
    <t>1207021</t>
  </si>
  <si>
    <t>1207052</t>
  </si>
  <si>
    <t>1207042</t>
  </si>
  <si>
    <t>1207062</t>
  </si>
  <si>
    <t>1207112</t>
  </si>
  <si>
    <t>1207092</t>
  </si>
  <si>
    <t>1207082</t>
  </si>
  <si>
    <t>1207102</t>
  </si>
  <si>
    <t>1207122</t>
  </si>
  <si>
    <t>1208022</t>
  </si>
  <si>
    <t>1208012</t>
  </si>
  <si>
    <t>1208042</t>
  </si>
  <si>
    <t>1208032</t>
  </si>
  <si>
    <t>1208062</t>
  </si>
  <si>
    <t>1208072</t>
  </si>
  <si>
    <t>1209042</t>
  </si>
  <si>
    <t>1209022</t>
  </si>
  <si>
    <t>1209062</t>
  </si>
  <si>
    <t>1209052</t>
  </si>
  <si>
    <t>1209082</t>
  </si>
  <si>
    <t>1209092</t>
  </si>
  <si>
    <t>1210011</t>
  </si>
  <si>
    <t>1210082</t>
  </si>
  <si>
    <t>1210062</t>
  </si>
  <si>
    <t>1210042</t>
  </si>
  <si>
    <t>1210032</t>
  </si>
  <si>
    <t>1210052</t>
  </si>
  <si>
    <t>1210102</t>
  </si>
  <si>
    <t>1210092</t>
  </si>
  <si>
    <t>1210122</t>
  </si>
  <si>
    <t>1210142</t>
  </si>
  <si>
    <t>1210152</t>
  </si>
  <si>
    <t>1211072</t>
  </si>
  <si>
    <t>1211011</t>
  </si>
  <si>
    <t>1211032</t>
  </si>
  <si>
    <t>1211052</t>
  </si>
  <si>
    <t>1211042</t>
  </si>
  <si>
    <t>1211062</t>
  </si>
  <si>
    <t>1211132</t>
  </si>
  <si>
    <t>1211112</t>
  </si>
  <si>
    <t>1211092</t>
  </si>
  <si>
    <t>1211082</t>
  </si>
  <si>
    <t>1211102</t>
  </si>
  <si>
    <t>1211142</t>
  </si>
  <si>
    <t>1212032</t>
  </si>
  <si>
    <t>1212011</t>
  </si>
  <si>
    <t>1212042</t>
  </si>
  <si>
    <t>1212062</t>
  </si>
  <si>
    <t>1213052</t>
  </si>
  <si>
    <t>1213011</t>
  </si>
  <si>
    <t>1213082</t>
  </si>
  <si>
    <t>1213072</t>
  </si>
  <si>
    <t>1213062</t>
  </si>
  <si>
    <t>1214012</t>
  </si>
  <si>
    <t>1214042</t>
  </si>
  <si>
    <t>1214062</t>
  </si>
  <si>
    <t>1215021</t>
  </si>
  <si>
    <t>1215011</t>
  </si>
  <si>
    <t>1215042</t>
  </si>
  <si>
    <t>1215032</t>
  </si>
  <si>
    <t>1215052</t>
  </si>
  <si>
    <t>1215082</t>
  </si>
  <si>
    <t>1215072</t>
  </si>
  <si>
    <t>1215092</t>
  </si>
  <si>
    <t>1216042</t>
  </si>
  <si>
    <t>1216022</t>
  </si>
  <si>
    <t>1216032</t>
  </si>
  <si>
    <t>1216082</t>
  </si>
  <si>
    <t>1216072</t>
  </si>
  <si>
    <t>1216092</t>
  </si>
  <si>
    <t>Tarnów</t>
  </si>
  <si>
    <t>1216122</t>
  </si>
  <si>
    <t>1216112</t>
  </si>
  <si>
    <t>1216162</t>
  </si>
  <si>
    <t>1217032</t>
  </si>
  <si>
    <t>1217011</t>
  </si>
  <si>
    <t>1217022</t>
  </si>
  <si>
    <t>1217052</t>
  </si>
  <si>
    <t>1217042</t>
  </si>
  <si>
    <t>1218022</t>
  </si>
  <si>
    <t>1218072</t>
  </si>
  <si>
    <t>1218052</t>
  </si>
  <si>
    <t>1218042</t>
  </si>
  <si>
    <t>1218062</t>
  </si>
  <si>
    <t>1218082</t>
  </si>
  <si>
    <t>1218102</t>
  </si>
  <si>
    <t>1219022</t>
  </si>
  <si>
    <t>1219012</t>
  </si>
  <si>
    <t>1219032</t>
  </si>
  <si>
    <t>Kraków</t>
  </si>
  <si>
    <t>1262011</t>
  </si>
  <si>
    <t>Nowy Sącz</t>
  </si>
  <si>
    <t>1263011</t>
  </si>
  <si>
    <t>1401032</t>
  </si>
  <si>
    <t>1401022</t>
  </si>
  <si>
    <t>1401052</t>
  </si>
  <si>
    <t>1401042</t>
  </si>
  <si>
    <t>1402022</t>
  </si>
  <si>
    <t>1402011</t>
  </si>
  <si>
    <t>1402082</t>
  </si>
  <si>
    <t>1402042</t>
  </si>
  <si>
    <t>1402062</t>
  </si>
  <si>
    <t>1402052</t>
  </si>
  <si>
    <t>1402072</t>
  </si>
  <si>
    <t>1402092</t>
  </si>
  <si>
    <t>1403062</t>
  </si>
  <si>
    <t>1403021</t>
  </si>
  <si>
    <t>1403011</t>
  </si>
  <si>
    <t>1403042</t>
  </si>
  <si>
    <t>1403032</t>
  </si>
  <si>
    <t>1403052</t>
  </si>
  <si>
    <t>1403122</t>
  </si>
  <si>
    <t>1403082</t>
  </si>
  <si>
    <t>1403072</t>
  </si>
  <si>
    <t>1403092</t>
  </si>
  <si>
    <t>1403112</t>
  </si>
  <si>
    <t>1403132</t>
  </si>
  <si>
    <t>1404032</t>
  </si>
  <si>
    <t>1404011</t>
  </si>
  <si>
    <t>1404022</t>
  </si>
  <si>
    <t>1404052</t>
  </si>
  <si>
    <t>1405011</t>
  </si>
  <si>
    <t>1405032</t>
  </si>
  <si>
    <t>1405021</t>
  </si>
  <si>
    <t>1405052</t>
  </si>
  <si>
    <t>1405062</t>
  </si>
  <si>
    <t>1406042</t>
  </si>
  <si>
    <t>1406022</t>
  </si>
  <si>
    <t>1406012</t>
  </si>
  <si>
    <t>1406032</t>
  </si>
  <si>
    <t>1406062</t>
  </si>
  <si>
    <t>1406092</t>
  </si>
  <si>
    <t>1407012</t>
  </si>
  <si>
    <t>1407072</t>
  </si>
  <si>
    <t>1407032</t>
  </si>
  <si>
    <t>1407022</t>
  </si>
  <si>
    <t>1407042</t>
  </si>
  <si>
    <t>1407062</t>
  </si>
  <si>
    <t>1408052</t>
  </si>
  <si>
    <t>1408032</t>
  </si>
  <si>
    <t>1408011</t>
  </si>
  <si>
    <t>1408022</t>
  </si>
  <si>
    <t>1409052</t>
  </si>
  <si>
    <t>1409012</t>
  </si>
  <si>
    <t>1409022</t>
  </si>
  <si>
    <t>1409042</t>
  </si>
  <si>
    <t>1410012</t>
  </si>
  <si>
    <t>1410042</t>
  </si>
  <si>
    <t>1410032</t>
  </si>
  <si>
    <t>1410062</t>
  </si>
  <si>
    <t>1410052</t>
  </si>
  <si>
    <t>1411</t>
  </si>
  <si>
    <t>1411011</t>
  </si>
  <si>
    <t>1411052</t>
  </si>
  <si>
    <t>1411032</t>
  </si>
  <si>
    <t>1411022</t>
  </si>
  <si>
    <t>1411042</t>
  </si>
  <si>
    <t>1411062</t>
  </si>
  <si>
    <t>1411092</t>
  </si>
  <si>
    <t>1411082</t>
  </si>
  <si>
    <t>1411102</t>
  </si>
  <si>
    <t>1412102</t>
  </si>
  <si>
    <t>1412062</t>
  </si>
  <si>
    <t>1412042</t>
  </si>
  <si>
    <t>1412011</t>
  </si>
  <si>
    <t>1412052</t>
  </si>
  <si>
    <t>1412082</t>
  </si>
  <si>
    <t>1412142</t>
  </si>
  <si>
    <t>1412112</t>
  </si>
  <si>
    <t>1412132</t>
  </si>
  <si>
    <t>1412151</t>
  </si>
  <si>
    <t>1413102</t>
  </si>
  <si>
    <t>1413022</t>
  </si>
  <si>
    <t>1413011</t>
  </si>
  <si>
    <t>1413062</t>
  </si>
  <si>
    <t>1413042</t>
  </si>
  <si>
    <t>1413032</t>
  </si>
  <si>
    <t>1413052</t>
  </si>
  <si>
    <t>1413082</t>
  </si>
  <si>
    <t>1413072</t>
  </si>
  <si>
    <t>1413092</t>
  </si>
  <si>
    <t>1414052</t>
  </si>
  <si>
    <t>1414032</t>
  </si>
  <si>
    <t>1414011</t>
  </si>
  <si>
    <t>1414022</t>
  </si>
  <si>
    <t>1415042</t>
  </si>
  <si>
    <t>1415022</t>
  </si>
  <si>
    <t>1415012</t>
  </si>
  <si>
    <t>1415032</t>
  </si>
  <si>
    <t>1415102</t>
  </si>
  <si>
    <t>1415062</t>
  </si>
  <si>
    <t>1415052</t>
  </si>
  <si>
    <t>1415072</t>
  </si>
  <si>
    <t>1415092</t>
  </si>
  <si>
    <t>1415112</t>
  </si>
  <si>
    <t>1416022</t>
  </si>
  <si>
    <t>1416011</t>
  </si>
  <si>
    <t>1416032</t>
  </si>
  <si>
    <t>1416082</t>
  </si>
  <si>
    <t>1416062</t>
  </si>
  <si>
    <t>1416052</t>
  </si>
  <si>
    <t>1416072</t>
  </si>
  <si>
    <t>1416102</t>
  </si>
  <si>
    <t>1416092</t>
  </si>
  <si>
    <t>1416112</t>
  </si>
  <si>
    <t>1417062</t>
  </si>
  <si>
    <t>1417021</t>
  </si>
  <si>
    <t>1417011</t>
  </si>
  <si>
    <t>1417032</t>
  </si>
  <si>
    <t>1417052</t>
  </si>
  <si>
    <t>1417082</t>
  </si>
  <si>
    <t>1417072</t>
  </si>
  <si>
    <t>1418032</t>
  </si>
  <si>
    <t>1418052</t>
  </si>
  <si>
    <t>1419102</t>
  </si>
  <si>
    <t>1419022</t>
  </si>
  <si>
    <t>1419012</t>
  </si>
  <si>
    <t>1419042</t>
  </si>
  <si>
    <t>1419032</t>
  </si>
  <si>
    <t>1419082</t>
  </si>
  <si>
    <t>1419072</t>
  </si>
  <si>
    <t>1419092</t>
  </si>
  <si>
    <t>1419142</t>
  </si>
  <si>
    <t>1419122</t>
  </si>
  <si>
    <t>1419112</t>
  </si>
  <si>
    <t>1419132</t>
  </si>
  <si>
    <t>1420062</t>
  </si>
  <si>
    <t>1420052</t>
  </si>
  <si>
    <t>1420072</t>
  </si>
  <si>
    <t>1420122</t>
  </si>
  <si>
    <t>1420102</t>
  </si>
  <si>
    <t>1420092</t>
  </si>
  <si>
    <t>1420082</t>
  </si>
  <si>
    <t>1420021</t>
  </si>
  <si>
    <t>1420011</t>
  </si>
  <si>
    <t>1420032</t>
  </si>
  <si>
    <t>1421011</t>
  </si>
  <si>
    <t>1421021</t>
  </si>
  <si>
    <t>1421052</t>
  </si>
  <si>
    <t>1421042</t>
  </si>
  <si>
    <t>1421062</t>
  </si>
  <si>
    <t>1422</t>
  </si>
  <si>
    <t>1422011</t>
  </si>
  <si>
    <t>1422042</t>
  </si>
  <si>
    <t>1422032</t>
  </si>
  <si>
    <t>1422062</t>
  </si>
  <si>
    <t>1422052</t>
  </si>
  <si>
    <t>1422072</t>
  </si>
  <si>
    <t>1423042</t>
  </si>
  <si>
    <t>1423022</t>
  </si>
  <si>
    <t>1423012</t>
  </si>
  <si>
    <t>1423032</t>
  </si>
  <si>
    <t>1423052</t>
  </si>
  <si>
    <t>1423082</t>
  </si>
  <si>
    <t>1423072</t>
  </si>
  <si>
    <t>1424012</t>
  </si>
  <si>
    <t>1424032</t>
  </si>
  <si>
    <t>1424022</t>
  </si>
  <si>
    <t>1424072</t>
  </si>
  <si>
    <t>1424052</t>
  </si>
  <si>
    <t>1424062</t>
  </si>
  <si>
    <t>1425011</t>
  </si>
  <si>
    <t>1425022</t>
  </si>
  <si>
    <t>1425092</t>
  </si>
  <si>
    <t>1425052</t>
  </si>
  <si>
    <t>1425042</t>
  </si>
  <si>
    <t>1425072</t>
  </si>
  <si>
    <t>1425062</t>
  </si>
  <si>
    <t>1425082</t>
  </si>
  <si>
    <t>1425112</t>
  </si>
  <si>
    <t>1425132</t>
  </si>
  <si>
    <t>1425122</t>
  </si>
  <si>
    <t>1426012</t>
  </si>
  <si>
    <t>1426072</t>
  </si>
  <si>
    <t>1426032</t>
  </si>
  <si>
    <t>1426022</t>
  </si>
  <si>
    <t>1426042</t>
  </si>
  <si>
    <t>1426062</t>
  </si>
  <si>
    <t>1426112</t>
  </si>
  <si>
    <t>1426092</t>
  </si>
  <si>
    <t>1426082</t>
  </si>
  <si>
    <t>Siedlce</t>
  </si>
  <si>
    <t>1426102</t>
  </si>
  <si>
    <t>1426132</t>
  </si>
  <si>
    <t>1426122</t>
  </si>
  <si>
    <t>1427011</t>
  </si>
  <si>
    <t>1427052</t>
  </si>
  <si>
    <t>1427032</t>
  </si>
  <si>
    <t>1427022</t>
  </si>
  <si>
    <t>1427042</t>
  </si>
  <si>
    <t>1427072</t>
  </si>
  <si>
    <t>1427062</t>
  </si>
  <si>
    <t>1428011</t>
  </si>
  <si>
    <t>1428052</t>
  </si>
  <si>
    <t>1428032</t>
  </si>
  <si>
    <t>1428022</t>
  </si>
  <si>
    <t>1428042</t>
  </si>
  <si>
    <t>1428072</t>
  </si>
  <si>
    <t>1428062</t>
  </si>
  <si>
    <t>1428082</t>
  </si>
  <si>
    <t>1429062</t>
  </si>
  <si>
    <t>1429042</t>
  </si>
  <si>
    <t>1429022</t>
  </si>
  <si>
    <t>1429011</t>
  </si>
  <si>
    <t>1429032</t>
  </si>
  <si>
    <t>1429082</t>
  </si>
  <si>
    <t>1429072</t>
  </si>
  <si>
    <t>1429092</t>
  </si>
  <si>
    <t>1430042</t>
  </si>
  <si>
    <t>1430022</t>
  </si>
  <si>
    <t>1430012</t>
  </si>
  <si>
    <t>1430032</t>
  </si>
  <si>
    <t>1432032</t>
  </si>
  <si>
    <t>1432022</t>
  </si>
  <si>
    <t>1432042</t>
  </si>
  <si>
    <t>Leszno</t>
  </si>
  <si>
    <t>1432072</t>
  </si>
  <si>
    <t>1433062</t>
  </si>
  <si>
    <t>1433042</t>
  </si>
  <si>
    <t>1433022</t>
  </si>
  <si>
    <t>1433011</t>
  </si>
  <si>
    <t>1433032</t>
  </si>
  <si>
    <t>1433082</t>
  </si>
  <si>
    <t>1433072</t>
  </si>
  <si>
    <t>1433092</t>
  </si>
  <si>
    <t>1434102</t>
  </si>
  <si>
    <t>1434041</t>
  </si>
  <si>
    <t>1434021</t>
  </si>
  <si>
    <t>1434011</t>
  </si>
  <si>
    <t>1434031</t>
  </si>
  <si>
    <t>1434082</t>
  </si>
  <si>
    <t>1434062</t>
  </si>
  <si>
    <t>1434052</t>
  </si>
  <si>
    <t>1434072</t>
  </si>
  <si>
    <t>1435012</t>
  </si>
  <si>
    <t>1435032</t>
  </si>
  <si>
    <t>1435022</t>
  </si>
  <si>
    <t>1435042</t>
  </si>
  <si>
    <t>1435062</t>
  </si>
  <si>
    <t>1436042</t>
  </si>
  <si>
    <t>1436022</t>
  </si>
  <si>
    <t>1436012</t>
  </si>
  <si>
    <t>1436032</t>
  </si>
  <si>
    <t>1437022</t>
  </si>
  <si>
    <t>1437042</t>
  </si>
  <si>
    <t>1437052</t>
  </si>
  <si>
    <t>1438032</t>
  </si>
  <si>
    <t>1438011</t>
  </si>
  <si>
    <t>1438042</t>
  </si>
  <si>
    <t>1461011</t>
  </si>
  <si>
    <t>Ostrołęka</t>
  </si>
  <si>
    <t>1462011</t>
  </si>
  <si>
    <t>Płock</t>
  </si>
  <si>
    <t>1463011</t>
  </si>
  <si>
    <t>Radom</t>
  </si>
  <si>
    <t>1464011</t>
  </si>
  <si>
    <t>1465011</t>
  </si>
  <si>
    <t>Warszawa</t>
  </si>
  <si>
    <t>1601052</t>
  </si>
  <si>
    <t>1601062</t>
  </si>
  <si>
    <t>1601022</t>
  </si>
  <si>
    <t>1601011</t>
  </si>
  <si>
    <t>1602022</t>
  </si>
  <si>
    <t>1603011</t>
  </si>
  <si>
    <t>1603052</t>
  </si>
  <si>
    <t>1603032</t>
  </si>
  <si>
    <t>1603022</t>
  </si>
  <si>
    <t>1603042</t>
  </si>
  <si>
    <t>1603062</t>
  </si>
  <si>
    <t>1604032</t>
  </si>
  <si>
    <t>1605032</t>
  </si>
  <si>
    <t>1605042</t>
  </si>
  <si>
    <t>1606052</t>
  </si>
  <si>
    <t>1606012</t>
  </si>
  <si>
    <t>1606032</t>
  </si>
  <si>
    <t>1606042</t>
  </si>
  <si>
    <t>1607022</t>
  </si>
  <si>
    <t>1607042</t>
  </si>
  <si>
    <t>1607082</t>
  </si>
  <si>
    <t>1607092</t>
  </si>
  <si>
    <t>1608062</t>
  </si>
  <si>
    <t>1608052</t>
  </si>
  <si>
    <t>1608072</t>
  </si>
  <si>
    <t>1609022</t>
  </si>
  <si>
    <t>1609012</t>
  </si>
  <si>
    <t>1609062</t>
  </si>
  <si>
    <t>1609042</t>
  </si>
  <si>
    <t>1609032</t>
  </si>
  <si>
    <t>1609052</t>
  </si>
  <si>
    <t>1609092</t>
  </si>
  <si>
    <t>1609112</t>
  </si>
  <si>
    <t>1609132</t>
  </si>
  <si>
    <t>1610032</t>
  </si>
  <si>
    <t>1611012</t>
  </si>
  <si>
    <t>1611022</t>
  </si>
  <si>
    <t>1661011</t>
  </si>
  <si>
    <t>Opole</t>
  </si>
  <si>
    <t>1801052</t>
  </si>
  <si>
    <t>1801032</t>
  </si>
  <si>
    <t>1802062</t>
  </si>
  <si>
    <t>1802022</t>
  </si>
  <si>
    <t>1802042</t>
  </si>
  <si>
    <t>1802032</t>
  </si>
  <si>
    <t>1802052</t>
  </si>
  <si>
    <t>1803052</t>
  </si>
  <si>
    <t>1803011</t>
  </si>
  <si>
    <t>1803032</t>
  </si>
  <si>
    <t>1803042</t>
  </si>
  <si>
    <t>1803072</t>
  </si>
  <si>
    <t>1804102</t>
  </si>
  <si>
    <t>1804092</t>
  </si>
  <si>
    <t>1804032</t>
  </si>
  <si>
    <t>1804011</t>
  </si>
  <si>
    <t>1804021</t>
  </si>
  <si>
    <t>1804052</t>
  </si>
  <si>
    <t>1804042</t>
  </si>
  <si>
    <t>1804062</t>
  </si>
  <si>
    <t>1804082</t>
  </si>
  <si>
    <t>1804112</t>
  </si>
  <si>
    <t>1805011</t>
  </si>
  <si>
    <t>1805032</t>
  </si>
  <si>
    <t>1805022</t>
  </si>
  <si>
    <t>1805042</t>
  </si>
  <si>
    <t>1805072</t>
  </si>
  <si>
    <t>1805062</t>
  </si>
  <si>
    <t>1805092</t>
  </si>
  <si>
    <t>1805082</t>
  </si>
  <si>
    <t>1805112</t>
  </si>
  <si>
    <t>1806062</t>
  </si>
  <si>
    <t>1806012</t>
  </si>
  <si>
    <t>1806042</t>
  </si>
  <si>
    <t>1806032</t>
  </si>
  <si>
    <t>1806052</t>
  </si>
  <si>
    <t>1807012</t>
  </si>
  <si>
    <t>1807052</t>
  </si>
  <si>
    <t>1807072</t>
  </si>
  <si>
    <t>1807062</t>
  </si>
  <si>
    <t>1807092</t>
  </si>
  <si>
    <t>1807102</t>
  </si>
  <si>
    <t>1808042</t>
  </si>
  <si>
    <t>1808022</t>
  </si>
  <si>
    <t>1808011</t>
  </si>
  <si>
    <t>1808032</t>
  </si>
  <si>
    <t>1809011</t>
  </si>
  <si>
    <t>1809042</t>
  </si>
  <si>
    <t>1809032</t>
  </si>
  <si>
    <t>1809082</t>
  </si>
  <si>
    <t>1809072</t>
  </si>
  <si>
    <t>1810052</t>
  </si>
  <si>
    <t>1810011</t>
  </si>
  <si>
    <t>1810032</t>
  </si>
  <si>
    <t>1810022</t>
  </si>
  <si>
    <t>1810042</t>
  </si>
  <si>
    <t>1810072</t>
  </si>
  <si>
    <t>1810062</t>
  </si>
  <si>
    <t>1811052</t>
  </si>
  <si>
    <t>1811011</t>
  </si>
  <si>
    <t>1811032</t>
  </si>
  <si>
    <t>1811022</t>
  </si>
  <si>
    <t>1811042</t>
  </si>
  <si>
    <t>1811062</t>
  </si>
  <si>
    <t>1811102</t>
  </si>
  <si>
    <t>1811092</t>
  </si>
  <si>
    <t>1812012</t>
  </si>
  <si>
    <t>1812032</t>
  </si>
  <si>
    <t>1812022</t>
  </si>
  <si>
    <t>1812042</t>
  </si>
  <si>
    <t>1813032</t>
  </si>
  <si>
    <t>1813012</t>
  </si>
  <si>
    <t>1813102</t>
  </si>
  <si>
    <t>1813062</t>
  </si>
  <si>
    <t>1813042</t>
  </si>
  <si>
    <t>1813052</t>
  </si>
  <si>
    <t>1813082</t>
  </si>
  <si>
    <t>Przemyśl</t>
  </si>
  <si>
    <t>1813072</t>
  </si>
  <si>
    <t>1813092</t>
  </si>
  <si>
    <t>1814032</t>
  </si>
  <si>
    <t>1814011</t>
  </si>
  <si>
    <t>1814022</t>
  </si>
  <si>
    <t>1814042</t>
  </si>
  <si>
    <t>1814062</t>
  </si>
  <si>
    <t>1814092</t>
  </si>
  <si>
    <t>1814082</t>
  </si>
  <si>
    <t>1815052</t>
  </si>
  <si>
    <t>1815012</t>
  </si>
  <si>
    <t>1815022</t>
  </si>
  <si>
    <t>1816092</t>
  </si>
  <si>
    <t>1816011</t>
  </si>
  <si>
    <t>1816052</t>
  </si>
  <si>
    <t>1816042</t>
  </si>
  <si>
    <t>1816072</t>
  </si>
  <si>
    <t>1816082</t>
  </si>
  <si>
    <t>1816102</t>
  </si>
  <si>
    <t>1816132</t>
  </si>
  <si>
    <t>1816122</t>
  </si>
  <si>
    <t>1817062</t>
  </si>
  <si>
    <t>1817022</t>
  </si>
  <si>
    <t>1817011</t>
  </si>
  <si>
    <t>1817042</t>
  </si>
  <si>
    <t>1817032</t>
  </si>
  <si>
    <t>1817052</t>
  </si>
  <si>
    <t>1817082</t>
  </si>
  <si>
    <t>1818032</t>
  </si>
  <si>
    <t>1818011</t>
  </si>
  <si>
    <t>1818022</t>
  </si>
  <si>
    <t>1818042</t>
  </si>
  <si>
    <t>1818062</t>
  </si>
  <si>
    <t>1819022</t>
  </si>
  <si>
    <t>1819012</t>
  </si>
  <si>
    <t>1819032</t>
  </si>
  <si>
    <t>1819052</t>
  </si>
  <si>
    <t>1820022</t>
  </si>
  <si>
    <t>1820032</t>
  </si>
  <si>
    <t>1821022</t>
  </si>
  <si>
    <t>1821012</t>
  </si>
  <si>
    <t>1821042</t>
  </si>
  <si>
    <t>1821052</t>
  </si>
  <si>
    <t>1861011</t>
  </si>
  <si>
    <t>Krosno</t>
  </si>
  <si>
    <t>1862011</t>
  </si>
  <si>
    <t>1863011</t>
  </si>
  <si>
    <t>Rzeszów</t>
  </si>
  <si>
    <t>1864011</t>
  </si>
  <si>
    <t>Tarnobrzeg</t>
  </si>
  <si>
    <t>2001052</t>
  </si>
  <si>
    <t>2001032</t>
  </si>
  <si>
    <t>2001011</t>
  </si>
  <si>
    <t>2001022</t>
  </si>
  <si>
    <t>2001072</t>
  </si>
  <si>
    <t>2001062</t>
  </si>
  <si>
    <t>2002052</t>
  </si>
  <si>
    <t>2002032</t>
  </si>
  <si>
    <t>2002042</t>
  </si>
  <si>
    <t>2002082</t>
  </si>
  <si>
    <t>2002112</t>
  </si>
  <si>
    <t>2002152</t>
  </si>
  <si>
    <t>2003032</t>
  </si>
  <si>
    <t>2003011</t>
  </si>
  <si>
    <t>2003021</t>
  </si>
  <si>
    <t>2003072</t>
  </si>
  <si>
    <t>2003052</t>
  </si>
  <si>
    <t>2003042</t>
  </si>
  <si>
    <t>2003062</t>
  </si>
  <si>
    <t>2003082</t>
  </si>
  <si>
    <t>2004062</t>
  </si>
  <si>
    <t>2004022</t>
  </si>
  <si>
    <t>2004011</t>
  </si>
  <si>
    <t>2004032</t>
  </si>
  <si>
    <t>2005032</t>
  </si>
  <si>
    <t>2005011</t>
  </si>
  <si>
    <t>2005022</t>
  </si>
  <si>
    <t>2005052</t>
  </si>
  <si>
    <t>2005042</t>
  </si>
  <si>
    <t>2005062</t>
  </si>
  <si>
    <t>2005092</t>
  </si>
  <si>
    <t>2005082</t>
  </si>
  <si>
    <t>2006032</t>
  </si>
  <si>
    <t>2006011</t>
  </si>
  <si>
    <t>2006022</t>
  </si>
  <si>
    <t>2006042</t>
  </si>
  <si>
    <t>2006062</t>
  </si>
  <si>
    <t>2007032</t>
  </si>
  <si>
    <t>2007052</t>
  </si>
  <si>
    <t>2007082</t>
  </si>
  <si>
    <t>2007072</t>
  </si>
  <si>
    <t>2007092</t>
  </si>
  <si>
    <t>2007062</t>
  </si>
  <si>
    <t>2007022</t>
  </si>
  <si>
    <t>Łomża</t>
  </si>
  <si>
    <t>2008022</t>
  </si>
  <si>
    <t>2008032</t>
  </si>
  <si>
    <t>2008052</t>
  </si>
  <si>
    <t>2008072</t>
  </si>
  <si>
    <t>2009022</t>
  </si>
  <si>
    <t>2009011</t>
  </si>
  <si>
    <t>2009042</t>
  </si>
  <si>
    <t>2009032</t>
  </si>
  <si>
    <t>2009052</t>
  </si>
  <si>
    <t>2010062</t>
  </si>
  <si>
    <t>2010011</t>
  </si>
  <si>
    <t>2010042</t>
  </si>
  <si>
    <t>2010032</t>
  </si>
  <si>
    <t>2010052</t>
  </si>
  <si>
    <t>2010082</t>
  </si>
  <si>
    <t>2010072</t>
  </si>
  <si>
    <t>2010092</t>
  </si>
  <si>
    <t>2011052</t>
  </si>
  <si>
    <t>2011032</t>
  </si>
  <si>
    <t>2011022</t>
  </si>
  <si>
    <t>2011072</t>
  </si>
  <si>
    <t>2011062</t>
  </si>
  <si>
    <t>2011102</t>
  </si>
  <si>
    <t>2012062</t>
  </si>
  <si>
    <t>2012022</t>
  </si>
  <si>
    <t>2012012</t>
  </si>
  <si>
    <t>2012042</t>
  </si>
  <si>
    <t>2012032</t>
  </si>
  <si>
    <t>2012052</t>
  </si>
  <si>
    <t>2012082</t>
  </si>
  <si>
    <t>2012072</t>
  </si>
  <si>
    <t>Suwałki</t>
  </si>
  <si>
    <t>2012092</t>
  </si>
  <si>
    <t>2013082</t>
  </si>
  <si>
    <t>2013011</t>
  </si>
  <si>
    <t>2013042</t>
  </si>
  <si>
    <t>2013062</t>
  </si>
  <si>
    <t>2013052</t>
  </si>
  <si>
    <t>2013072</t>
  </si>
  <si>
    <t>2013102</t>
  </si>
  <si>
    <t>2014022</t>
  </si>
  <si>
    <t>2014011</t>
  </si>
  <si>
    <t>2014042</t>
  </si>
  <si>
    <t>2014032</t>
  </si>
  <si>
    <t>2014052</t>
  </si>
  <si>
    <t>2061011</t>
  </si>
  <si>
    <t>Białystok</t>
  </si>
  <si>
    <t>2062011</t>
  </si>
  <si>
    <t>2063011</t>
  </si>
  <si>
    <t>2201092</t>
  </si>
  <si>
    <t>2201032</t>
  </si>
  <si>
    <t>2201012</t>
  </si>
  <si>
    <t>2201052</t>
  </si>
  <si>
    <t>2201042</t>
  </si>
  <si>
    <t>2201072</t>
  </si>
  <si>
    <t>2201082</t>
  </si>
  <si>
    <t>2201102</t>
  </si>
  <si>
    <t>2202011</t>
  </si>
  <si>
    <t>2202032</t>
  </si>
  <si>
    <t>2202052</t>
  </si>
  <si>
    <t>2203011</t>
  </si>
  <si>
    <t>2203032</t>
  </si>
  <si>
    <t>2203062</t>
  </si>
  <si>
    <t>2203052</t>
  </si>
  <si>
    <t>2203072</t>
  </si>
  <si>
    <t>2204082</t>
  </si>
  <si>
    <t>2204042</t>
  </si>
  <si>
    <t>2204022</t>
  </si>
  <si>
    <t>2204011</t>
  </si>
  <si>
    <t>2204032</t>
  </si>
  <si>
    <t>2204062</t>
  </si>
  <si>
    <t>2204052</t>
  </si>
  <si>
    <t>2204072</t>
  </si>
  <si>
    <t>2205042</t>
  </si>
  <si>
    <t>2205072</t>
  </si>
  <si>
    <t>2205062</t>
  </si>
  <si>
    <t>2205052</t>
  </si>
  <si>
    <t>2205012</t>
  </si>
  <si>
    <t>2205032</t>
  </si>
  <si>
    <t>2206022</t>
  </si>
  <si>
    <t>2206011</t>
  </si>
  <si>
    <t>2206062</t>
  </si>
  <si>
    <t>2206042</t>
  </si>
  <si>
    <t>2206032</t>
  </si>
  <si>
    <t>2206052</t>
  </si>
  <si>
    <t>2206082</t>
  </si>
  <si>
    <t>2206072</t>
  </si>
  <si>
    <t>2207011</t>
  </si>
  <si>
    <t>2207032</t>
  </si>
  <si>
    <t>2207022</t>
  </si>
  <si>
    <t>2207052</t>
  </si>
  <si>
    <t>2207062</t>
  </si>
  <si>
    <t>2208042</t>
  </si>
  <si>
    <t>2208021</t>
  </si>
  <si>
    <t>2208011</t>
  </si>
  <si>
    <t>2208032</t>
  </si>
  <si>
    <t>2208052</t>
  </si>
  <si>
    <t>2209032</t>
  </si>
  <si>
    <t>2209011</t>
  </si>
  <si>
    <t>2209062</t>
  </si>
  <si>
    <t>2209042</t>
  </si>
  <si>
    <t>2209082</t>
  </si>
  <si>
    <t>2210011</t>
  </si>
  <si>
    <t>2210032</t>
  </si>
  <si>
    <t>2210052</t>
  </si>
  <si>
    <t>2210042</t>
  </si>
  <si>
    <t>2211011</t>
  </si>
  <si>
    <t>2211052</t>
  </si>
  <si>
    <t>2211031</t>
  </si>
  <si>
    <t>2211072</t>
  </si>
  <si>
    <t>2211062</t>
  </si>
  <si>
    <t>2212011</t>
  </si>
  <si>
    <t>2212072</t>
  </si>
  <si>
    <t>2212032</t>
  </si>
  <si>
    <t>2212022</t>
  </si>
  <si>
    <t>2212042</t>
  </si>
  <si>
    <t>2212062</t>
  </si>
  <si>
    <t>2212092</t>
  </si>
  <si>
    <t>2212082</t>
  </si>
  <si>
    <t>Słupsk</t>
  </si>
  <si>
    <t>2212102</t>
  </si>
  <si>
    <t>2213042</t>
  </si>
  <si>
    <t>2213021</t>
  </si>
  <si>
    <t>2213031</t>
  </si>
  <si>
    <t>2213102</t>
  </si>
  <si>
    <t>2213082</t>
  </si>
  <si>
    <t>2213062</t>
  </si>
  <si>
    <t>2213052</t>
  </si>
  <si>
    <t>2213072</t>
  </si>
  <si>
    <t>2213122</t>
  </si>
  <si>
    <t>2213112</t>
  </si>
  <si>
    <t>2213132</t>
  </si>
  <si>
    <t>2214011</t>
  </si>
  <si>
    <t>2214032</t>
  </si>
  <si>
    <t>2214062</t>
  </si>
  <si>
    <t>2214052</t>
  </si>
  <si>
    <t>2215092</t>
  </si>
  <si>
    <t>2215011</t>
  </si>
  <si>
    <t>2215052</t>
  </si>
  <si>
    <t>2215031</t>
  </si>
  <si>
    <t>2215021</t>
  </si>
  <si>
    <t>2215042</t>
  </si>
  <si>
    <t>2215072</t>
  </si>
  <si>
    <t>2215062</t>
  </si>
  <si>
    <t>2215082</t>
  </si>
  <si>
    <t>2215102</t>
  </si>
  <si>
    <t>2216042</t>
  </si>
  <si>
    <t>2216022</t>
  </si>
  <si>
    <t>2216032</t>
  </si>
  <si>
    <t>2261011</t>
  </si>
  <si>
    <t>Gdańsk</t>
  </si>
  <si>
    <t>2262011</t>
  </si>
  <si>
    <t>Gdynia</t>
  </si>
  <si>
    <t>2263011</t>
  </si>
  <si>
    <t>2264011</t>
  </si>
  <si>
    <t>Sopot</t>
  </si>
  <si>
    <t>2401031</t>
  </si>
  <si>
    <t>2401011</t>
  </si>
  <si>
    <t>2401021</t>
  </si>
  <si>
    <t>2401052</t>
  </si>
  <si>
    <t>2401042</t>
  </si>
  <si>
    <t>2401062</t>
  </si>
  <si>
    <t>2401081</t>
  </si>
  <si>
    <t>2402062</t>
  </si>
  <si>
    <t>2402022</t>
  </si>
  <si>
    <t>2402011</t>
  </si>
  <si>
    <t>2402032</t>
  </si>
  <si>
    <t>2402052</t>
  </si>
  <si>
    <t>2402082</t>
  </si>
  <si>
    <t>2402072</t>
  </si>
  <si>
    <t>2402102</t>
  </si>
  <si>
    <t>2403011</t>
  </si>
  <si>
    <t>2403092</t>
  </si>
  <si>
    <t>2403052</t>
  </si>
  <si>
    <t>2403031</t>
  </si>
  <si>
    <t>2403021</t>
  </si>
  <si>
    <t>2403042</t>
  </si>
  <si>
    <t>2403072</t>
  </si>
  <si>
    <t>2403062</t>
  </si>
  <si>
    <t>2403082</t>
  </si>
  <si>
    <t>2403122</t>
  </si>
  <si>
    <t>2404142</t>
  </si>
  <si>
    <t>2404042</t>
  </si>
  <si>
    <t>2404022</t>
  </si>
  <si>
    <t>2404032</t>
  </si>
  <si>
    <t>2404052</t>
  </si>
  <si>
    <t>2404102</t>
  </si>
  <si>
    <t>2404082</t>
  </si>
  <si>
    <t>2404072</t>
  </si>
  <si>
    <t>2404092</t>
  </si>
  <si>
    <t>2404122</t>
  </si>
  <si>
    <t>Olsztyn</t>
  </si>
  <si>
    <t>2404112</t>
  </si>
  <si>
    <t>2404132</t>
  </si>
  <si>
    <t>2404162</t>
  </si>
  <si>
    <t>2404152</t>
  </si>
  <si>
    <t>2405082</t>
  </si>
  <si>
    <t>2405032</t>
  </si>
  <si>
    <t>2405052</t>
  </si>
  <si>
    <t>2405011</t>
  </si>
  <si>
    <t>2405021</t>
  </si>
  <si>
    <t>2405042</t>
  </si>
  <si>
    <t>2406042</t>
  </si>
  <si>
    <t>2406032</t>
  </si>
  <si>
    <t>2406082</t>
  </si>
  <si>
    <t>2406072</t>
  </si>
  <si>
    <t>2406092</t>
  </si>
  <si>
    <t>2406062</t>
  </si>
  <si>
    <t>2406052</t>
  </si>
  <si>
    <t>2407062</t>
  </si>
  <si>
    <t>2407072</t>
  </si>
  <si>
    <t>2407052</t>
  </si>
  <si>
    <t>2407022</t>
  </si>
  <si>
    <t>2407011</t>
  </si>
  <si>
    <t>2407042</t>
  </si>
  <si>
    <t>2407032</t>
  </si>
  <si>
    <t>2408</t>
  </si>
  <si>
    <t>2408011</t>
  </si>
  <si>
    <t>2408021</t>
  </si>
  <si>
    <t>2408052</t>
  </si>
  <si>
    <t>2408031</t>
  </si>
  <si>
    <t>2408042</t>
  </si>
  <si>
    <t>2409011</t>
  </si>
  <si>
    <t>2409042</t>
  </si>
  <si>
    <t>2409032</t>
  </si>
  <si>
    <t>2410</t>
  </si>
  <si>
    <t>2410062</t>
  </si>
  <si>
    <t>2410032</t>
  </si>
  <si>
    <t>2410012</t>
  </si>
  <si>
    <t>2410022</t>
  </si>
  <si>
    <t>2410042</t>
  </si>
  <si>
    <t>2411011</t>
  </si>
  <si>
    <t>2411082</t>
  </si>
  <si>
    <t>2411072</t>
  </si>
  <si>
    <t>2411042</t>
  </si>
  <si>
    <t>2411022</t>
  </si>
  <si>
    <t>2411062</t>
  </si>
  <si>
    <t>2412022</t>
  </si>
  <si>
    <t>2412032</t>
  </si>
  <si>
    <t>2412052</t>
  </si>
  <si>
    <t>2412042</t>
  </si>
  <si>
    <t>2413092</t>
  </si>
  <si>
    <t>2413052</t>
  </si>
  <si>
    <t>2413011</t>
  </si>
  <si>
    <t>2413072</t>
  </si>
  <si>
    <t>2413062</t>
  </si>
  <si>
    <t>2413021</t>
  </si>
  <si>
    <t>2413041</t>
  </si>
  <si>
    <t>2413031</t>
  </si>
  <si>
    <t>2413082</t>
  </si>
  <si>
    <t>2414042</t>
  </si>
  <si>
    <t>2414011</t>
  </si>
  <si>
    <t>2414021</t>
  </si>
  <si>
    <t>2414052</t>
  </si>
  <si>
    <t>2414031</t>
  </si>
  <si>
    <t>2415031</t>
  </si>
  <si>
    <t>2415041</t>
  </si>
  <si>
    <t>2415011</t>
  </si>
  <si>
    <t>2415052</t>
  </si>
  <si>
    <t>2415021</t>
  </si>
  <si>
    <t>2415072</t>
  </si>
  <si>
    <t>2415062</t>
  </si>
  <si>
    <t>2415082</t>
  </si>
  <si>
    <t>2415092</t>
  </si>
  <si>
    <t>2416092</t>
  </si>
  <si>
    <t>2416032</t>
  </si>
  <si>
    <t>2416011</t>
  </si>
  <si>
    <t>2416102</t>
  </si>
  <si>
    <t>2416021</t>
  </si>
  <si>
    <t>2416042</t>
  </si>
  <si>
    <t>2417042</t>
  </si>
  <si>
    <t>2417022</t>
  </si>
  <si>
    <t>2417152</t>
  </si>
  <si>
    <t>2417102</t>
  </si>
  <si>
    <t>2417142</t>
  </si>
  <si>
    <t>2417122</t>
  </si>
  <si>
    <t>2417032</t>
  </si>
  <si>
    <t>2417082</t>
  </si>
  <si>
    <t>2417062</t>
  </si>
  <si>
    <t>2417092</t>
  </si>
  <si>
    <t>2417112</t>
  </si>
  <si>
    <t>2417132</t>
  </si>
  <si>
    <t>2417011</t>
  </si>
  <si>
    <t>2417052</t>
  </si>
  <si>
    <t>2417072</t>
  </si>
  <si>
    <t>2461011</t>
  </si>
  <si>
    <t>Bielsko-Biała</t>
  </si>
  <si>
    <t>2462011</t>
  </si>
  <si>
    <t>Bytom</t>
  </si>
  <si>
    <t>2463011</t>
  </si>
  <si>
    <t>Chorzów</t>
  </si>
  <si>
    <t>2464011</t>
  </si>
  <si>
    <t>Częstochowa</t>
  </si>
  <si>
    <t>2465011</t>
  </si>
  <si>
    <t>Dąbrowa Górnicza</t>
  </si>
  <si>
    <t>2466011</t>
  </si>
  <si>
    <t>Gliwice</t>
  </si>
  <si>
    <t>2467011</t>
  </si>
  <si>
    <t>Jastrzębie-Zdrój</t>
  </si>
  <si>
    <t>2468011</t>
  </si>
  <si>
    <t>Jaworzno</t>
  </si>
  <si>
    <t>2469011</t>
  </si>
  <si>
    <t>Katowice</t>
  </si>
  <si>
    <t>2470011</t>
  </si>
  <si>
    <t>Mysłowice</t>
  </si>
  <si>
    <t>2471011</t>
  </si>
  <si>
    <t>Piekary Śląskie</t>
  </si>
  <si>
    <t>2472011</t>
  </si>
  <si>
    <t>Ruda Śląska</t>
  </si>
  <si>
    <t>2473011</t>
  </si>
  <si>
    <t>Rybnik</t>
  </si>
  <si>
    <t>2474011</t>
  </si>
  <si>
    <t>Siemianowice Śląskie</t>
  </si>
  <si>
    <t>2475011</t>
  </si>
  <si>
    <t>Sosnowiec</t>
  </si>
  <si>
    <t>2476011</t>
  </si>
  <si>
    <t>Świętochłowice</t>
  </si>
  <si>
    <t>2477011</t>
  </si>
  <si>
    <t>Tychy</t>
  </si>
  <si>
    <t>2478011</t>
  </si>
  <si>
    <t>Zabrze</t>
  </si>
  <si>
    <t>2479011</t>
  </si>
  <si>
    <t>Żory</t>
  </si>
  <si>
    <t>2601022</t>
  </si>
  <si>
    <t>2601072</t>
  </si>
  <si>
    <t>2601052</t>
  </si>
  <si>
    <t>2602082</t>
  </si>
  <si>
    <t>2602052</t>
  </si>
  <si>
    <t>2602042</t>
  </si>
  <si>
    <t>2602072</t>
  </si>
  <si>
    <t>2602012</t>
  </si>
  <si>
    <t>2603012</t>
  </si>
  <si>
    <t>2603022</t>
  </si>
  <si>
    <t>2604012</t>
  </si>
  <si>
    <t>2604112</t>
  </si>
  <si>
    <t>2604062</t>
  </si>
  <si>
    <t>2604082</t>
  </si>
  <si>
    <t>2604102</t>
  </si>
  <si>
    <t>2604162</t>
  </si>
  <si>
    <t>2604182</t>
  </si>
  <si>
    <t>2604092</t>
  </si>
  <si>
    <t>2604142</t>
  </si>
  <si>
    <t>2604192</t>
  </si>
  <si>
    <t>2604172</t>
  </si>
  <si>
    <t>2605022</t>
  </si>
  <si>
    <t>2605072</t>
  </si>
  <si>
    <t>2605062</t>
  </si>
  <si>
    <t>2605052</t>
  </si>
  <si>
    <t>2605012</t>
  </si>
  <si>
    <t>2606032</t>
  </si>
  <si>
    <t>2606022</t>
  </si>
  <si>
    <t>2606012</t>
  </si>
  <si>
    <t>2606072</t>
  </si>
  <si>
    <t>2606062</t>
  </si>
  <si>
    <t>2606082</t>
  </si>
  <si>
    <t>2607011</t>
  </si>
  <si>
    <t>2607032</t>
  </si>
  <si>
    <t>2607062</t>
  </si>
  <si>
    <t>2607022</t>
  </si>
  <si>
    <t>2608022</t>
  </si>
  <si>
    <t>2608032</t>
  </si>
  <si>
    <t>2608052</t>
  </si>
  <si>
    <t>2609052</t>
  </si>
  <si>
    <t>2609062</t>
  </si>
  <si>
    <t>2609082</t>
  </si>
  <si>
    <t>2609011</t>
  </si>
  <si>
    <t>2609022</t>
  </si>
  <si>
    <t>2609072</t>
  </si>
  <si>
    <t>2610011</t>
  </si>
  <si>
    <t>2610032</t>
  </si>
  <si>
    <t>2610022</t>
  </si>
  <si>
    <t>2610042</t>
  </si>
  <si>
    <t>2611032</t>
  </si>
  <si>
    <t>2611022</t>
  </si>
  <si>
    <t>2611042</t>
  </si>
  <si>
    <t>2611011</t>
  </si>
  <si>
    <t>2612022</t>
  </si>
  <si>
    <t>2612012</t>
  </si>
  <si>
    <t>2612062</t>
  </si>
  <si>
    <t>2613022</t>
  </si>
  <si>
    <t>2613012</t>
  </si>
  <si>
    <t>2613042</t>
  </si>
  <si>
    <t>2613032</t>
  </si>
  <si>
    <t>2613052</t>
  </si>
  <si>
    <t>2661011</t>
  </si>
  <si>
    <t>Kielce</t>
  </si>
  <si>
    <t>2801021</t>
  </si>
  <si>
    <t>2801011</t>
  </si>
  <si>
    <t>2801032</t>
  </si>
  <si>
    <t>2801052</t>
  </si>
  <si>
    <t>2802062</t>
  </si>
  <si>
    <t>2802042</t>
  </si>
  <si>
    <t>2802072</t>
  </si>
  <si>
    <t>2802022</t>
  </si>
  <si>
    <t>2802011</t>
  </si>
  <si>
    <t>2803062</t>
  </si>
  <si>
    <t>2803052</t>
  </si>
  <si>
    <t>2803011</t>
  </si>
  <si>
    <t>2803022</t>
  </si>
  <si>
    <t>2803032</t>
  </si>
  <si>
    <t>2804082</t>
  </si>
  <si>
    <t>2804032</t>
  </si>
  <si>
    <t>2804012</t>
  </si>
  <si>
    <t>Elbląg</t>
  </si>
  <si>
    <t>2804022</t>
  </si>
  <si>
    <t>2804052</t>
  </si>
  <si>
    <t>2804042</t>
  </si>
  <si>
    <t>2805011</t>
  </si>
  <si>
    <t>2805022</t>
  </si>
  <si>
    <t>2805052</t>
  </si>
  <si>
    <t>2805032</t>
  </si>
  <si>
    <t>2805042</t>
  </si>
  <si>
    <t>2806011</t>
  </si>
  <si>
    <t>2806052</t>
  </si>
  <si>
    <t>2806102</t>
  </si>
  <si>
    <t>2806042</t>
  </si>
  <si>
    <t>2806062</t>
  </si>
  <si>
    <t>2807021</t>
  </si>
  <si>
    <t>2807011</t>
  </si>
  <si>
    <t>2807032</t>
  </si>
  <si>
    <t>2807052</t>
  </si>
  <si>
    <t>2808062</t>
  </si>
  <si>
    <t>2808022</t>
  </si>
  <si>
    <t>2808011</t>
  </si>
  <si>
    <t>2808032</t>
  </si>
  <si>
    <t>2809032</t>
  </si>
  <si>
    <t>2809011</t>
  </si>
  <si>
    <t>2809042</t>
  </si>
  <si>
    <t>2809022</t>
  </si>
  <si>
    <t>2810011</t>
  </si>
  <si>
    <t>2810052</t>
  </si>
  <si>
    <t>2810032</t>
  </si>
  <si>
    <t>2810042</t>
  </si>
  <si>
    <t>2811022</t>
  </si>
  <si>
    <t>2811032</t>
  </si>
  <si>
    <t>2811012</t>
  </si>
  <si>
    <t>2812022</t>
  </si>
  <si>
    <t>2812011</t>
  </si>
  <si>
    <t>2812032</t>
  </si>
  <si>
    <t>2812052</t>
  </si>
  <si>
    <t>2812042</t>
  </si>
  <si>
    <t>2813062</t>
  </si>
  <si>
    <t>2813032</t>
  </si>
  <si>
    <t>2813052</t>
  </si>
  <si>
    <t>2814072</t>
  </si>
  <si>
    <t>2814052</t>
  </si>
  <si>
    <t>2814082</t>
  </si>
  <si>
    <t>2814042</t>
  </si>
  <si>
    <t>2814112</t>
  </si>
  <si>
    <t>2814102</t>
  </si>
  <si>
    <t>2814122</t>
  </si>
  <si>
    <t>2815032</t>
  </si>
  <si>
    <t>2815042</t>
  </si>
  <si>
    <t>2815022</t>
  </si>
  <si>
    <t>2815011</t>
  </si>
  <si>
    <t>2815052</t>
  </si>
  <si>
    <t>2815092</t>
  </si>
  <si>
    <t>2817052</t>
  </si>
  <si>
    <t>2817072</t>
  </si>
  <si>
    <t>2817062</t>
  </si>
  <si>
    <t>2817022</t>
  </si>
  <si>
    <t>2817032</t>
  </si>
  <si>
    <t>2817011</t>
  </si>
  <si>
    <t>2818022</t>
  </si>
  <si>
    <t>2818012</t>
  </si>
  <si>
    <t>2819012</t>
  </si>
  <si>
    <t>2819022</t>
  </si>
  <si>
    <t>2861011</t>
  </si>
  <si>
    <t>2862011</t>
  </si>
  <si>
    <t>3001011</t>
  </si>
  <si>
    <t>3001032</t>
  </si>
  <si>
    <t>3002011</t>
  </si>
  <si>
    <t>3002032</t>
  </si>
  <si>
    <t>3002062</t>
  </si>
  <si>
    <t>3002022</t>
  </si>
  <si>
    <t>3002052</t>
  </si>
  <si>
    <t>3003042</t>
  </si>
  <si>
    <t>3003011</t>
  </si>
  <si>
    <t>3003072</t>
  </si>
  <si>
    <t>3003032</t>
  </si>
  <si>
    <t>3003062</t>
  </si>
  <si>
    <t>3003082</t>
  </si>
  <si>
    <t>3004042</t>
  </si>
  <si>
    <t>3004052</t>
  </si>
  <si>
    <t>3005032</t>
  </si>
  <si>
    <t>3005012</t>
  </si>
  <si>
    <t>3006032</t>
  </si>
  <si>
    <t>3007012</t>
  </si>
  <si>
    <t>3007032</t>
  </si>
  <si>
    <t>3007022</t>
  </si>
  <si>
    <t>3007042</t>
  </si>
  <si>
    <t>3007072</t>
  </si>
  <si>
    <t>3007062</t>
  </si>
  <si>
    <t>3007112</t>
  </si>
  <si>
    <t>3007102</t>
  </si>
  <si>
    <t>3008012</t>
  </si>
  <si>
    <t>3008022</t>
  </si>
  <si>
    <t>3008052</t>
  </si>
  <si>
    <t>3008042</t>
  </si>
  <si>
    <t>3008072</t>
  </si>
  <si>
    <t>3008062</t>
  </si>
  <si>
    <t>3009032</t>
  </si>
  <si>
    <t>3009052</t>
  </si>
  <si>
    <t>3009082</t>
  </si>
  <si>
    <t>3009102</t>
  </si>
  <si>
    <t>3009011</t>
  </si>
  <si>
    <t>3009092</t>
  </si>
  <si>
    <t>3009072</t>
  </si>
  <si>
    <t>3009022</t>
  </si>
  <si>
    <t>3010142</t>
  </si>
  <si>
    <t>3010082</t>
  </si>
  <si>
    <t>3010052</t>
  </si>
  <si>
    <t>3010062</t>
  </si>
  <si>
    <t>3010132</t>
  </si>
  <si>
    <t>3010112</t>
  </si>
  <si>
    <t>3010092</t>
  </si>
  <si>
    <t>3010032</t>
  </si>
  <si>
    <t>3010022</t>
  </si>
  <si>
    <t>3011011</t>
  </si>
  <si>
    <t>3011032</t>
  </si>
  <si>
    <t>3012052</t>
  </si>
  <si>
    <t>3012011</t>
  </si>
  <si>
    <t>3013012</t>
  </si>
  <si>
    <t>3013062</t>
  </si>
  <si>
    <t>3013022</t>
  </si>
  <si>
    <t>3013072</t>
  </si>
  <si>
    <t>3013052</t>
  </si>
  <si>
    <t>3014022</t>
  </si>
  <si>
    <t>3014012</t>
  </si>
  <si>
    <t>3015012</t>
  </si>
  <si>
    <t>3015032</t>
  </si>
  <si>
    <t>3016032</t>
  </si>
  <si>
    <t>3017042</t>
  </si>
  <si>
    <t>3017011</t>
  </si>
  <si>
    <t>3017072</t>
  </si>
  <si>
    <t>3017052</t>
  </si>
  <si>
    <t>3017082</t>
  </si>
  <si>
    <t>3018052</t>
  </si>
  <si>
    <t>3018012</t>
  </si>
  <si>
    <t>3018022</t>
  </si>
  <si>
    <t>3018042</t>
  </si>
  <si>
    <t>3019062</t>
  </si>
  <si>
    <t>3019032</t>
  </si>
  <si>
    <t>3019022</t>
  </si>
  <si>
    <t>3019011</t>
  </si>
  <si>
    <t>3019052</t>
  </si>
  <si>
    <t>3020052</t>
  </si>
  <si>
    <t>3020042</t>
  </si>
  <si>
    <t>3020022</t>
  </si>
  <si>
    <t>3021062</t>
  </si>
  <si>
    <t>3021052</t>
  </si>
  <si>
    <t>3021042</t>
  </si>
  <si>
    <t>3021172</t>
  </si>
  <si>
    <t>3021011</t>
  </si>
  <si>
    <t>3021072</t>
  </si>
  <si>
    <t>3021021</t>
  </si>
  <si>
    <t>3021132</t>
  </si>
  <si>
    <t>3021152</t>
  </si>
  <si>
    <t>3022042</t>
  </si>
  <si>
    <t>3023042</t>
  </si>
  <si>
    <t>3023062</t>
  </si>
  <si>
    <t>3023032</t>
  </si>
  <si>
    <t>3023011</t>
  </si>
  <si>
    <t>3023022</t>
  </si>
  <si>
    <t>3023072</t>
  </si>
  <si>
    <t>3023052</t>
  </si>
  <si>
    <t>3024042</t>
  </si>
  <si>
    <t>3024022</t>
  </si>
  <si>
    <t>3024011</t>
  </si>
  <si>
    <t>3024032</t>
  </si>
  <si>
    <t>3025052</t>
  </si>
  <si>
    <t>3025032</t>
  </si>
  <si>
    <t>3025012</t>
  </si>
  <si>
    <t>3025022</t>
  </si>
  <si>
    <t>3026012</t>
  </si>
  <si>
    <t>3027082</t>
  </si>
  <si>
    <t>3027022</t>
  </si>
  <si>
    <t>3027011</t>
  </si>
  <si>
    <t>3027062</t>
  </si>
  <si>
    <t>3027052</t>
  </si>
  <si>
    <t>3027042</t>
  </si>
  <si>
    <t>3027092</t>
  </si>
  <si>
    <t>3028022</t>
  </si>
  <si>
    <t>3028042</t>
  </si>
  <si>
    <t>3028011</t>
  </si>
  <si>
    <t>3028062</t>
  </si>
  <si>
    <t>3028072</t>
  </si>
  <si>
    <t>3029022</t>
  </si>
  <si>
    <t>3029012</t>
  </si>
  <si>
    <t>3030012</t>
  </si>
  <si>
    <t>3031062</t>
  </si>
  <si>
    <t>3031011</t>
  </si>
  <si>
    <t>3031042</t>
  </si>
  <si>
    <t>3031082</t>
  </si>
  <si>
    <t>3031072</t>
  </si>
  <si>
    <t>3061011</t>
  </si>
  <si>
    <t>Kalisz</t>
  </si>
  <si>
    <t>3062011</t>
  </si>
  <si>
    <t>Konin</t>
  </si>
  <si>
    <t>3063011</t>
  </si>
  <si>
    <t>3064011</t>
  </si>
  <si>
    <t>Poznań</t>
  </si>
  <si>
    <t>3201011</t>
  </si>
  <si>
    <t>3201022</t>
  </si>
  <si>
    <t>3202012</t>
  </si>
  <si>
    <t>3202042</t>
  </si>
  <si>
    <t>3203052</t>
  </si>
  <si>
    <t>3204</t>
  </si>
  <si>
    <t>3204052</t>
  </si>
  <si>
    <t>3204062</t>
  </si>
  <si>
    <t>3205012</t>
  </si>
  <si>
    <t>3205032</t>
  </si>
  <si>
    <t>3205072</t>
  </si>
  <si>
    <t>3206092</t>
  </si>
  <si>
    <t>3206012</t>
  </si>
  <si>
    <t>3206072</t>
  </si>
  <si>
    <t>3207052</t>
  </si>
  <si>
    <t>3208052</t>
  </si>
  <si>
    <t>3208011</t>
  </si>
  <si>
    <t>3208022</t>
  </si>
  <si>
    <t>3208042</t>
  </si>
  <si>
    <t>3208072</t>
  </si>
  <si>
    <t>3208062</t>
  </si>
  <si>
    <t>3209012</t>
  </si>
  <si>
    <t>3209022</t>
  </si>
  <si>
    <t>3209042</t>
  </si>
  <si>
    <t>3209082</t>
  </si>
  <si>
    <t>3210022</t>
  </si>
  <si>
    <t>3210052</t>
  </si>
  <si>
    <t>3211022</t>
  </si>
  <si>
    <t>3211012</t>
  </si>
  <si>
    <t>3212012</t>
  </si>
  <si>
    <t>3212022</t>
  </si>
  <si>
    <t>3212042</t>
  </si>
  <si>
    <t>3212062</t>
  </si>
  <si>
    <t>3213062</t>
  </si>
  <si>
    <t>3213021</t>
  </si>
  <si>
    <t>3213011</t>
  </si>
  <si>
    <t>3213042</t>
  </si>
  <si>
    <t>3213032</t>
  </si>
  <si>
    <t>3213052</t>
  </si>
  <si>
    <t>3214102</t>
  </si>
  <si>
    <t>3214011</t>
  </si>
  <si>
    <t>3214042</t>
  </si>
  <si>
    <t>3214082</t>
  </si>
  <si>
    <t>3214062</t>
  </si>
  <si>
    <t>3214092</t>
  </si>
  <si>
    <t>3215062</t>
  </si>
  <si>
    <t>3215011</t>
  </si>
  <si>
    <t>3215052</t>
  </si>
  <si>
    <t>3216052</t>
  </si>
  <si>
    <t>3216011</t>
  </si>
  <si>
    <t>3216022</t>
  </si>
  <si>
    <t>3216042</t>
  </si>
  <si>
    <t>3216062</t>
  </si>
  <si>
    <t>3217011</t>
  </si>
  <si>
    <t>3217052</t>
  </si>
  <si>
    <t>3218032</t>
  </si>
  <si>
    <t>3261011</t>
  </si>
  <si>
    <t>Koszalin</t>
  </si>
  <si>
    <t>3262</t>
  </si>
  <si>
    <t>3262011</t>
  </si>
  <si>
    <t>Szczecin</t>
  </si>
  <si>
    <t>3263011</t>
  </si>
  <si>
    <t>Świnoujście</t>
  </si>
  <si>
    <t xml:space="preserve">Organy zarządzające drogami publicznymi 
Skarbu Państwa  </t>
  </si>
  <si>
    <t>Organy gmin gospodarujące gminnymi zasobami nieruchomości, 
z wyłączeniem nieruchomości zaliczonych do podgrup 4.2 i 4.3 
(przez które należy rozumieć nieruchomości gruntowe zabudowane lub nieruchomości budynkowe)</t>
  </si>
  <si>
    <t>Organy i jednostki organizacyjne zarządzające drogami gminnymi</t>
  </si>
  <si>
    <t>Załącznik do zbiorczego zestawienia gruntów</t>
  </si>
  <si>
    <t>DOLNOŚLĄSKIE</t>
  </si>
  <si>
    <t>bolesławiecki</t>
  </si>
  <si>
    <t>Bolesławiec - gmina miejska</t>
  </si>
  <si>
    <t>Bolesławiec - gmina wiejska</t>
  </si>
  <si>
    <t>Gromadka - gmina wiejska</t>
  </si>
  <si>
    <t>0201044</t>
  </si>
  <si>
    <t>Nowogrodziec - miasto</t>
  </si>
  <si>
    <t>0201045</t>
  </si>
  <si>
    <t>Nowogrodziec - obszar wiejski</t>
  </si>
  <si>
    <t>Osiecznica - gmina wiejska</t>
  </si>
  <si>
    <t>Warta Bolesławiecka - gmina wiejska</t>
  </si>
  <si>
    <t>dzierżoniowski</t>
  </si>
  <si>
    <t>Bielawa - gmina miejska</t>
  </si>
  <si>
    <t>Dzierżoniów - gmina miejska</t>
  </si>
  <si>
    <t>0202034</t>
  </si>
  <si>
    <t>Pieszyce - miasto</t>
  </si>
  <si>
    <t>0202035</t>
  </si>
  <si>
    <t>Pieszyce - obszar wiejski</t>
  </si>
  <si>
    <t>Piława Górna - gmina miejska</t>
  </si>
  <si>
    <t>Dzierżoniów - gmina wiejska</t>
  </si>
  <si>
    <t>Łagiewniki - gmina wiejska</t>
  </si>
  <si>
    <t>0202074</t>
  </si>
  <si>
    <t>Niemcza - miasto</t>
  </si>
  <si>
    <t>0202075</t>
  </si>
  <si>
    <t>Niemcza - obszar wiejski</t>
  </si>
  <si>
    <t>głogowski</t>
  </si>
  <si>
    <t>Głogów - gmina miejska</t>
  </si>
  <si>
    <t>Głogów - gmina wiejska</t>
  </si>
  <si>
    <t>Jerzmanowa - gmina wiejska</t>
  </si>
  <si>
    <t>Kotla - gmina wiejska</t>
  </si>
  <si>
    <t>Pęcław - gmina wiejska</t>
  </si>
  <si>
    <t>Żukowice - gmina wiejska</t>
  </si>
  <si>
    <t>górowski</t>
  </si>
  <si>
    <t>0204014</t>
  </si>
  <si>
    <t>Góra - miasto</t>
  </si>
  <si>
    <t>0204015</t>
  </si>
  <si>
    <t>Góra - obszar wiejski</t>
  </si>
  <si>
    <t>Jemielno - gmina wiejska</t>
  </si>
  <si>
    <t>Niechlów - gmina wiejska</t>
  </si>
  <si>
    <t>0204044</t>
  </si>
  <si>
    <t>Wąsosz - miasto</t>
  </si>
  <si>
    <t>0204045</t>
  </si>
  <si>
    <t>Wąsosz - obszar wiejski</t>
  </si>
  <si>
    <t>jaworski</t>
  </si>
  <si>
    <t>Jawor - gmina miejska</t>
  </si>
  <si>
    <t>0205024</t>
  </si>
  <si>
    <t>Bolków - miasto</t>
  </si>
  <si>
    <t>0205025</t>
  </si>
  <si>
    <t>Bolków - obszar wiejski</t>
  </si>
  <si>
    <t>Męcinka - gmina wiejska</t>
  </si>
  <si>
    <t>Mściwojów - gmina wiejska</t>
  </si>
  <si>
    <t>Paszowice - gmina wiejska</t>
  </si>
  <si>
    <t>Wądroże Wielkie - gmina wiejska</t>
  </si>
  <si>
    <t>jeleniogórski</t>
  </si>
  <si>
    <t>Karpacz - gmina miejska</t>
  </si>
  <si>
    <t>Kowary - gmina miejska</t>
  </si>
  <si>
    <t>Piechowice - gmina miejska</t>
  </si>
  <si>
    <t>Szklarska Poręba - gmina miejska</t>
  </si>
  <si>
    <t>Janowice Wielkie - gmina wiejska</t>
  </si>
  <si>
    <t>Jeżów Sudecki - gmina wiejska</t>
  </si>
  <si>
    <t>Mysłakowice - gmina wiejska</t>
  </si>
  <si>
    <t>Podgórzyn - gmina wiejska</t>
  </si>
  <si>
    <t>Stara Kamienica - gmina wiejska</t>
  </si>
  <si>
    <t>kamiennogórski</t>
  </si>
  <si>
    <t>Kamienna Góra - gmina miejska</t>
  </si>
  <si>
    <t>Kamienna Góra - gmina wiejska</t>
  </si>
  <si>
    <t>0207034</t>
  </si>
  <si>
    <t>Lubawka - miasto</t>
  </si>
  <si>
    <t>0207035</t>
  </si>
  <si>
    <t>Lubawka - obszar wiejski</t>
  </si>
  <si>
    <t>Marciszów - gmina wiejska</t>
  </si>
  <si>
    <t>kłodzki</t>
  </si>
  <si>
    <t>Duszniki-Zdrój - gmina miejska</t>
  </si>
  <si>
    <t>Kłodzko - gmina miejska</t>
  </si>
  <si>
    <t>Kudowa-Zdrój - gmina miejska</t>
  </si>
  <si>
    <t>Nowa Ruda - gmina miejska</t>
  </si>
  <si>
    <t>Polanica-Zdrój - gmina miejska</t>
  </si>
  <si>
    <t>0208064</t>
  </si>
  <si>
    <t>Bystrzyca Kłodzka - miasto</t>
  </si>
  <si>
    <t>0208065</t>
  </si>
  <si>
    <t>Bystrzyca Kłodzka - obszar wiejski</t>
  </si>
  <si>
    <t>Kłodzko - gmina wiejska</t>
  </si>
  <si>
    <t>0208084</t>
  </si>
  <si>
    <t>Lądek-Zdrój - miasto</t>
  </si>
  <si>
    <t>0208085</t>
  </si>
  <si>
    <t>Lądek-Zdrój - obszar wiejski</t>
  </si>
  <si>
    <t>Lewin Kłodzki - gmina wiejska</t>
  </si>
  <si>
    <t>0208104</t>
  </si>
  <si>
    <t>Międzylesie - miasto</t>
  </si>
  <si>
    <t>0208105</t>
  </si>
  <si>
    <t>Międzylesie - obszar wiejski</t>
  </si>
  <si>
    <t>Nowa Ruda - gmina wiejska</t>
  </si>
  <si>
    <t>0208124</t>
  </si>
  <si>
    <t>Radków - miasto</t>
  </si>
  <si>
    <t>0208125</t>
  </si>
  <si>
    <t>Radków - obszar wiejski</t>
  </si>
  <si>
    <t>0208134</t>
  </si>
  <si>
    <t>Stronie Śląskie - miasto</t>
  </si>
  <si>
    <t>0208135</t>
  </si>
  <si>
    <t>Stronie Śląskie - obszar wiejski</t>
  </si>
  <si>
    <t>0208144</t>
  </si>
  <si>
    <t>Szczytna - miasto</t>
  </si>
  <si>
    <t>0208145</t>
  </si>
  <si>
    <t>Szczytna - obszar wiejski</t>
  </si>
  <si>
    <t>legnicki</t>
  </si>
  <si>
    <t>Chojnów - gmina miejska</t>
  </si>
  <si>
    <t>Chojnów - gmina wiejska</t>
  </si>
  <si>
    <t>Krotoszyce - gmina wiejska</t>
  </si>
  <si>
    <t>Kunice - gmina wiejska</t>
  </si>
  <si>
    <t>Legnickie Pole - gmina wiejska</t>
  </si>
  <si>
    <t>Miłkowice - gmina wiejska</t>
  </si>
  <si>
    <t>0209074</t>
  </si>
  <si>
    <t>Prochowice - miasto</t>
  </si>
  <si>
    <t>0209075</t>
  </si>
  <si>
    <t>Prochowice - obszar wiejski</t>
  </si>
  <si>
    <t>Ruja - gmina wiejska</t>
  </si>
  <si>
    <t>lubański</t>
  </si>
  <si>
    <t>Lubań - gmina miejska</t>
  </si>
  <si>
    <t>Świeradów-Zdrój - gmina miejska</t>
  </si>
  <si>
    <t>0210034</t>
  </si>
  <si>
    <t>Leśna - miasto</t>
  </si>
  <si>
    <t>0210035</t>
  </si>
  <si>
    <t>Leśna - obszar wiejski</t>
  </si>
  <si>
    <t>Lubań - gmina wiejska</t>
  </si>
  <si>
    <t>0210054</t>
  </si>
  <si>
    <t>Olszyna - miasto</t>
  </si>
  <si>
    <t>0210055</t>
  </si>
  <si>
    <t>Olszyna - obszar wiejski</t>
  </si>
  <si>
    <t>Platerówka - gmina wiejska</t>
  </si>
  <si>
    <t>Siekierczyn - gmina wiejska</t>
  </si>
  <si>
    <t>lubiński</t>
  </si>
  <si>
    <t>Lubin - gmina miejska</t>
  </si>
  <si>
    <t>Lubin - gmina wiejska</t>
  </si>
  <si>
    <t>Rudna - gmina wiejska</t>
  </si>
  <si>
    <t>0211044</t>
  </si>
  <si>
    <t>Ścinawa - miasto</t>
  </si>
  <si>
    <t>0211045</t>
  </si>
  <si>
    <t>Ścinawa - obszar wiejski</t>
  </si>
  <si>
    <t>lwówecki</t>
  </si>
  <si>
    <t>0212014</t>
  </si>
  <si>
    <t>Gryfów Śląski - miasto</t>
  </si>
  <si>
    <t>0212015</t>
  </si>
  <si>
    <t>Gryfów Śląski - obszar wiejski</t>
  </si>
  <si>
    <t>0212024</t>
  </si>
  <si>
    <t>Lubomierz - miasto</t>
  </si>
  <si>
    <t>0212025</t>
  </si>
  <si>
    <t>Lubomierz - obszar wiejski</t>
  </si>
  <si>
    <t>0212034</t>
  </si>
  <si>
    <t>Lwówek Śląski - miasto</t>
  </si>
  <si>
    <t>0212035</t>
  </si>
  <si>
    <t>Lwówek Śląski - obszar wiejski</t>
  </si>
  <si>
    <t>0212044</t>
  </si>
  <si>
    <t>Mirsk - miasto</t>
  </si>
  <si>
    <t>0212045</t>
  </si>
  <si>
    <t>Mirsk - obszar wiejski</t>
  </si>
  <si>
    <t>0212054</t>
  </si>
  <si>
    <t>Wleń - miasto</t>
  </si>
  <si>
    <t>0212055</t>
  </si>
  <si>
    <t>Wleń - obszar wiejski</t>
  </si>
  <si>
    <t>milicki</t>
  </si>
  <si>
    <t>Cieszków - gmina wiejska</t>
  </si>
  <si>
    <t>Krośnice - gmina wiejska</t>
  </si>
  <si>
    <t>0213034</t>
  </si>
  <si>
    <t>Milicz - miasto</t>
  </si>
  <si>
    <t>0213035</t>
  </si>
  <si>
    <t>Milicz - obszar wiejski</t>
  </si>
  <si>
    <t>oleśnicki</t>
  </si>
  <si>
    <t>Oleśnica - gmina miejska</t>
  </si>
  <si>
    <t>0214024</t>
  </si>
  <si>
    <t>Bierutów - miasto</t>
  </si>
  <si>
    <t>0214025</t>
  </si>
  <si>
    <t>Bierutów - obszar wiejski</t>
  </si>
  <si>
    <t>Dobroszyce - gmina wiejska</t>
  </si>
  <si>
    <t>Dziadowa Kłoda - gmina wiejska</t>
  </si>
  <si>
    <t>0214054</t>
  </si>
  <si>
    <t>Międzybórz - miasto</t>
  </si>
  <si>
    <t>0214055</t>
  </si>
  <si>
    <t>Międzybórz - obszar wiejski</t>
  </si>
  <si>
    <t>Oleśnica - gmina wiejska</t>
  </si>
  <si>
    <t>0214074</t>
  </si>
  <si>
    <t>Syców - miasto</t>
  </si>
  <si>
    <t>0214075</t>
  </si>
  <si>
    <t>Syców - obszar wiejski</t>
  </si>
  <si>
    <t>0214084</t>
  </si>
  <si>
    <t>Twardogóra - miasto</t>
  </si>
  <si>
    <t>0214085</t>
  </si>
  <si>
    <t>Twardogóra - obszar wiejski</t>
  </si>
  <si>
    <t>oławski</t>
  </si>
  <si>
    <t>Oława - gmina miejska</t>
  </si>
  <si>
    <t>Domaniów - gmina wiejska</t>
  </si>
  <si>
    <t>0215034</t>
  </si>
  <si>
    <t>Jelcz-Laskowice - miasto</t>
  </si>
  <si>
    <t>0215035</t>
  </si>
  <si>
    <t>Jelcz-Laskowice - obszar wiejski</t>
  </si>
  <si>
    <t>Oława - gmina wiejska</t>
  </si>
  <si>
    <t>polkowicki</t>
  </si>
  <si>
    <t>0216014</t>
  </si>
  <si>
    <t>Chocianów - miasto</t>
  </si>
  <si>
    <t>0216015</t>
  </si>
  <si>
    <t>Chocianów - obszar wiejski</t>
  </si>
  <si>
    <t>Gaworzyce - gmina wiejska</t>
  </si>
  <si>
    <t>Grębocice - gmina wiejska</t>
  </si>
  <si>
    <t>0216044</t>
  </si>
  <si>
    <t>Polkowice - miasto</t>
  </si>
  <si>
    <t>0216045</t>
  </si>
  <si>
    <t>Polkowice - obszar wiejski</t>
  </si>
  <si>
    <t>0216054</t>
  </si>
  <si>
    <t>Przemków - miasto</t>
  </si>
  <si>
    <t>0216055</t>
  </si>
  <si>
    <t>Przemków - obszar wiejski</t>
  </si>
  <si>
    <t>Radwanice - gmina wiejska</t>
  </si>
  <si>
    <t>strzeliński</t>
  </si>
  <si>
    <t>Borów - gmina wiejska</t>
  </si>
  <si>
    <t>Kondratowice - gmina wiejska</t>
  </si>
  <si>
    <t>Przeworno - gmina wiejska</t>
  </si>
  <si>
    <t>0217044</t>
  </si>
  <si>
    <t>Strzelin - miasto</t>
  </si>
  <si>
    <t>0217045</t>
  </si>
  <si>
    <t>Strzelin - obszar wiejski</t>
  </si>
  <si>
    <t>0217054</t>
  </si>
  <si>
    <t>Wiązów - miasto</t>
  </si>
  <si>
    <t>0217055</t>
  </si>
  <si>
    <t>Wiązów - obszar wiejski</t>
  </si>
  <si>
    <t>średzki</t>
  </si>
  <si>
    <t>Kostomłoty - gmina wiejska</t>
  </si>
  <si>
    <t>Malczyce - gmina wiejska</t>
  </si>
  <si>
    <t>Miękinia - gmina wiejska</t>
  </si>
  <si>
    <t>0218044</t>
  </si>
  <si>
    <t>Środa Śląska - miasto</t>
  </si>
  <si>
    <t>0218045</t>
  </si>
  <si>
    <t>Środa Śląska - obszar wiejski</t>
  </si>
  <si>
    <t>Udanin - gmina wiejska</t>
  </si>
  <si>
    <t>świdnicki</t>
  </si>
  <si>
    <t>Świdnica - gmina miejska</t>
  </si>
  <si>
    <t>Świebodzice - gmina miejska</t>
  </si>
  <si>
    <t>Dobromierz - gmina wiejska</t>
  </si>
  <si>
    <t>0219044</t>
  </si>
  <si>
    <t>Jaworzyna Śląska - miasto</t>
  </si>
  <si>
    <t>0219045</t>
  </si>
  <si>
    <t>Jaworzyna Śląska - obszar wiejski</t>
  </si>
  <si>
    <t>Marcinowice - gmina wiejska</t>
  </si>
  <si>
    <t>0219064</t>
  </si>
  <si>
    <t>Strzegom - miasto</t>
  </si>
  <si>
    <t>0219065</t>
  </si>
  <si>
    <t>Strzegom - obszar wiejski</t>
  </si>
  <si>
    <t>Świdnica - gmina wiejska</t>
  </si>
  <si>
    <t>0219084</t>
  </si>
  <si>
    <t>Żarów - miasto</t>
  </si>
  <si>
    <t>0219085</t>
  </si>
  <si>
    <t>Żarów - obszar wiejski</t>
  </si>
  <si>
    <t>trzebnicki</t>
  </si>
  <si>
    <t>0220014</t>
  </si>
  <si>
    <t>Oborniki Śląskie - miasto</t>
  </si>
  <si>
    <t>0220015</t>
  </si>
  <si>
    <t>Oborniki Śląskie - obszar wiejski</t>
  </si>
  <si>
    <t>0220024</t>
  </si>
  <si>
    <t>Prusice - miasto</t>
  </si>
  <si>
    <t>0220025</t>
  </si>
  <si>
    <t>Prusice - obszar wiejski</t>
  </si>
  <si>
    <t>0220034</t>
  </si>
  <si>
    <t>Trzebnica - miasto</t>
  </si>
  <si>
    <t>0220035</t>
  </si>
  <si>
    <t>Trzebnica - obszar wiejski</t>
  </si>
  <si>
    <t>Wisznia Mała - gmina wiejska</t>
  </si>
  <si>
    <t>Zawonia - gmina wiejska</t>
  </si>
  <si>
    <t>0220064</t>
  </si>
  <si>
    <t>Żmigród - miasto</t>
  </si>
  <si>
    <t>0220065</t>
  </si>
  <si>
    <t>Żmigród - obszar wiejski</t>
  </si>
  <si>
    <t>wałbrzyski</t>
  </si>
  <si>
    <t>Boguszów-Gorce - gmina miejska</t>
  </si>
  <si>
    <t>Jedlina-Zdrój - gmina miejska</t>
  </si>
  <si>
    <t>Szczawno-Zdrój - gmina miejska</t>
  </si>
  <si>
    <t>Czarny Bór - gmina wiejska</t>
  </si>
  <si>
    <t>0221054</t>
  </si>
  <si>
    <t>Głuszyca - miasto</t>
  </si>
  <si>
    <t>0221055</t>
  </si>
  <si>
    <t>Głuszyca - obszar wiejski</t>
  </si>
  <si>
    <t>0221064</t>
  </si>
  <si>
    <t>Mieroszów - miasto</t>
  </si>
  <si>
    <t>0221065</t>
  </si>
  <si>
    <t>Mieroszów - obszar wiejski</t>
  </si>
  <si>
    <t>Stare Bogaczowice - gmina wiejska</t>
  </si>
  <si>
    <t>Walim - gmina wiejska</t>
  </si>
  <si>
    <t>wołowski</t>
  </si>
  <si>
    <t>0222014</t>
  </si>
  <si>
    <t>Brzeg Dolny - miasto</t>
  </si>
  <si>
    <t>0222015</t>
  </si>
  <si>
    <t>Brzeg Dolny - obszar wiejski</t>
  </si>
  <si>
    <t>Wińsko - gmina wiejska</t>
  </si>
  <si>
    <t>0222034</t>
  </si>
  <si>
    <t>Wołów - miasto</t>
  </si>
  <si>
    <t>0222035</t>
  </si>
  <si>
    <t>Wołów - obszar wiejski</t>
  </si>
  <si>
    <t>wrocławski</t>
  </si>
  <si>
    <t>Czernica - gmina wiejska</t>
  </si>
  <si>
    <t>Długołęka - gmina wiejska</t>
  </si>
  <si>
    <t>Jordanów Śląski - gmina wiejska</t>
  </si>
  <si>
    <t>0223044</t>
  </si>
  <si>
    <t>Kąty Wrocławskie - miasto</t>
  </si>
  <si>
    <t>0223045</t>
  </si>
  <si>
    <t>Kąty Wrocławskie - obszar wiejski</t>
  </si>
  <si>
    <t>Kobierzyce - gmina wiejska</t>
  </si>
  <si>
    <t>Mietków - gmina wiejska</t>
  </si>
  <si>
    <t>0223074</t>
  </si>
  <si>
    <t>Sobótka - miasto</t>
  </si>
  <si>
    <t>0223075</t>
  </si>
  <si>
    <t>Sobótka - obszar wiejski</t>
  </si>
  <si>
    <t>0223084</t>
  </si>
  <si>
    <t>Siechnice - miasto</t>
  </si>
  <si>
    <t>0223085</t>
  </si>
  <si>
    <t>Siechnice - obszar wiejski</t>
  </si>
  <si>
    <t>Żórawina - gmina wiejska</t>
  </si>
  <si>
    <t>ząbkowicki</t>
  </si>
  <si>
    <t>0224014</t>
  </si>
  <si>
    <t>Bardo - miasto</t>
  </si>
  <si>
    <t>0224015</t>
  </si>
  <si>
    <t>Bardo - obszar wiejski</t>
  </si>
  <si>
    <t>Ciepłowody - gmina wiejska</t>
  </si>
  <si>
    <t>Stoszowice - gmina wiejska</t>
  </si>
  <si>
    <t>0224054</t>
  </si>
  <si>
    <t>Ząbkowice Śląskie - miasto</t>
  </si>
  <si>
    <t>0224055</t>
  </si>
  <si>
    <t>Ząbkowice Śląskie - obszar wiejski</t>
  </si>
  <si>
    <t>0224064</t>
  </si>
  <si>
    <t>Ziębice - miasto</t>
  </si>
  <si>
    <t>0224065</t>
  </si>
  <si>
    <t>Ziębice - obszar wiejski</t>
  </si>
  <si>
    <t>0224074</t>
  </si>
  <si>
    <t>Złoty Stok - miasto</t>
  </si>
  <si>
    <t>0224075</t>
  </si>
  <si>
    <t>Złoty Stok - obszar wiejski</t>
  </si>
  <si>
    <t>zgorzelecki</t>
  </si>
  <si>
    <t>Zawidów - gmina miejska</t>
  </si>
  <si>
    <t>Zgorzelec - gmina miejska</t>
  </si>
  <si>
    <t>0225034</t>
  </si>
  <si>
    <t>Bogatynia - miasto</t>
  </si>
  <si>
    <t>0225035</t>
  </si>
  <si>
    <t>Bogatynia - obszar wiejski</t>
  </si>
  <si>
    <t>0225044</t>
  </si>
  <si>
    <t>Pieńsk - miasto</t>
  </si>
  <si>
    <t>0225045</t>
  </si>
  <si>
    <t>Pieńsk - obszar wiejski</t>
  </si>
  <si>
    <t>Sulików - gmina wiejska</t>
  </si>
  <si>
    <t>0225064</t>
  </si>
  <si>
    <t>Węgliniec - miasto</t>
  </si>
  <si>
    <t>0225065</t>
  </si>
  <si>
    <t>Węgliniec - obszar wiejski</t>
  </si>
  <si>
    <t>Zgorzelec - gmina wiejska</t>
  </si>
  <si>
    <t>złotoryjski</t>
  </si>
  <si>
    <t>Wojcieszów - gmina miejska</t>
  </si>
  <si>
    <t>Złotoryja - gmina miejska</t>
  </si>
  <si>
    <t>Pielgrzymka - gmina wiejska</t>
  </si>
  <si>
    <t>0226044</t>
  </si>
  <si>
    <t>Świerzawa - miasto</t>
  </si>
  <si>
    <t>0226045</t>
  </si>
  <si>
    <t>Świerzawa - obszar wiejski</t>
  </si>
  <si>
    <t>Zagrodno - gmina wiejska</t>
  </si>
  <si>
    <t>Złotoryja - gmina wiejska</t>
  </si>
  <si>
    <t>Jelenia Góra - gmina miejska</t>
  </si>
  <si>
    <t>Legnica - gmina miejska</t>
  </si>
  <si>
    <t>Wrocław - gmina miejska</t>
  </si>
  <si>
    <t>Wałbrzych - gmina miejska</t>
  </si>
  <si>
    <t>KUJAWSKO-POMORSKIE</t>
  </si>
  <si>
    <t>aleksandrowski</t>
  </si>
  <si>
    <t>Aleksandrów Kujawski - gmina miejska</t>
  </si>
  <si>
    <t>Ciechocinek - gmina miejska</t>
  </si>
  <si>
    <t>Nieszawa - gmina miejska</t>
  </si>
  <si>
    <t>Aleksandrów Kujawski - gmina wiejska</t>
  </si>
  <si>
    <t>Bądkowo - gmina wiejska</t>
  </si>
  <si>
    <t>Koneck - gmina wiejska</t>
  </si>
  <si>
    <t>Raciążek - gmina wiejska</t>
  </si>
  <si>
    <t>Waganiec - gmina wiejska</t>
  </si>
  <si>
    <t>Zakrzewo - gmina wiejska</t>
  </si>
  <si>
    <t>brodnicki</t>
  </si>
  <si>
    <t>Brodnica - gmina miejska</t>
  </si>
  <si>
    <t>Bobrowo - gmina wiejska</t>
  </si>
  <si>
    <t>Brodnica - gmina wiejska</t>
  </si>
  <si>
    <t>Brzozie - gmina wiejska</t>
  </si>
  <si>
    <t>0402054</t>
  </si>
  <si>
    <t>Górzno - miasto</t>
  </si>
  <si>
    <t>0402055</t>
  </si>
  <si>
    <t>Górzno - obszar wiejski</t>
  </si>
  <si>
    <t>Bartniczka - gmina wiejska</t>
  </si>
  <si>
    <t>0402074</t>
  </si>
  <si>
    <t>Jabłonowo Pomorskie - miasto</t>
  </si>
  <si>
    <t>0402075</t>
  </si>
  <si>
    <t>Jabłonowo Pomorskie - obszar wiejski</t>
  </si>
  <si>
    <t>Osiek - gmina wiejska</t>
  </si>
  <si>
    <t>Świedziebnia - gmina wiejska</t>
  </si>
  <si>
    <t>Zbiczno - gmina wiejska</t>
  </si>
  <si>
    <t>bydgoski</t>
  </si>
  <si>
    <t>Białe Błota - gmina wiejska</t>
  </si>
  <si>
    <t>Dąbrowa Chełmińska - gmina wiejska</t>
  </si>
  <si>
    <t>Dobrcz - gmina wiejska</t>
  </si>
  <si>
    <t>0403044</t>
  </si>
  <si>
    <t>Koronowo - miasto</t>
  </si>
  <si>
    <t>0403045</t>
  </si>
  <si>
    <t>Koronowo - obszar wiejski</t>
  </si>
  <si>
    <t>Nowa Wieś Wielka - gmina wiejska</t>
  </si>
  <si>
    <t>Osielsko - gmina wiejska</t>
  </si>
  <si>
    <t>Sicienko - gmina wiejska</t>
  </si>
  <si>
    <t>0403084</t>
  </si>
  <si>
    <t>Solec Kujawski - miasto</t>
  </si>
  <si>
    <t>0403085</t>
  </si>
  <si>
    <t>Solec Kujawski - obszar wiejski</t>
  </si>
  <si>
    <t>chełmiński</t>
  </si>
  <si>
    <t>Chełmno - gmina miejska</t>
  </si>
  <si>
    <t>Chełmno - gmina wiejska</t>
  </si>
  <si>
    <t>Kijewo Królewskie - gmina wiejska</t>
  </si>
  <si>
    <t>Lisewo - gmina wiejska</t>
  </si>
  <si>
    <t>Papowo Biskupie - gmina wiejska</t>
  </si>
  <si>
    <t>Stolno - gmina wiejska</t>
  </si>
  <si>
    <t>Unisław - gmina wiejska</t>
  </si>
  <si>
    <t>golubsko-dobrzyński</t>
  </si>
  <si>
    <t>Golub-Dobrzyń - gmina miejska</t>
  </si>
  <si>
    <t>Ciechocin - gmina wiejska</t>
  </si>
  <si>
    <t>Golub-Dobrzyń - gmina wiejska</t>
  </si>
  <si>
    <t>0405044</t>
  </si>
  <si>
    <t>Kowalewo Pomorskie - miasto</t>
  </si>
  <si>
    <t>0405045</t>
  </si>
  <si>
    <t>Kowalewo Pomorskie - obszar wiejski</t>
  </si>
  <si>
    <t>Radomin - gmina wiejska</t>
  </si>
  <si>
    <t>Zbójno - gmina wiejska</t>
  </si>
  <si>
    <t>grudziądzki</t>
  </si>
  <si>
    <t>Grudziądz - gmina wiejska</t>
  </si>
  <si>
    <t>Gruta - gmina wiejska</t>
  </si>
  <si>
    <t>0406034</t>
  </si>
  <si>
    <t>Łasin - miasto</t>
  </si>
  <si>
    <t>0406035</t>
  </si>
  <si>
    <t>Łasin - obszar wiejski</t>
  </si>
  <si>
    <t>0406044</t>
  </si>
  <si>
    <t>Radzyń Chełmiński - miasto</t>
  </si>
  <si>
    <t>0406045</t>
  </si>
  <si>
    <t>Radzyń Chełmiński - obszar wiejski</t>
  </si>
  <si>
    <t>Rogóźno - gmina wiejska</t>
  </si>
  <si>
    <t>Świecie nad Osą - gmina wiejska</t>
  </si>
  <si>
    <t>inowrocławski</t>
  </si>
  <si>
    <t>Inowrocław - gmina miejska</t>
  </si>
  <si>
    <t>Dąbrowa Biskupia - gmina wiejska</t>
  </si>
  <si>
    <t>0407034</t>
  </si>
  <si>
    <t>Gniewkowo - miasto</t>
  </si>
  <si>
    <t>0407035</t>
  </si>
  <si>
    <t>Gniewkowo - obszar wiejski</t>
  </si>
  <si>
    <t>Inowrocław - gmina wiejska</t>
  </si>
  <si>
    <t>0407054</t>
  </si>
  <si>
    <t>Janikowo - miasto</t>
  </si>
  <si>
    <t>0407055</t>
  </si>
  <si>
    <t>Janikowo - obszar wiejski</t>
  </si>
  <si>
    <t>0407064</t>
  </si>
  <si>
    <t>Kruszwica - miasto</t>
  </si>
  <si>
    <t>0407065</t>
  </si>
  <si>
    <t>Kruszwica - obszar wiejski</t>
  </si>
  <si>
    <t>0407074</t>
  </si>
  <si>
    <t>Pakość - miasto</t>
  </si>
  <si>
    <t>0407075</t>
  </si>
  <si>
    <t>Pakość - obszar wiejski</t>
  </si>
  <si>
    <t>Rojewo - gmina wiejska</t>
  </si>
  <si>
    <t>Złotniki Kujawskie - gmina wiejska</t>
  </si>
  <si>
    <t>lipnowski</t>
  </si>
  <si>
    <t>Lipno - gmina miejska</t>
  </si>
  <si>
    <t>Bobrowniki - gmina wiejska</t>
  </si>
  <si>
    <t>Chrostkowo - gmina wiejska</t>
  </si>
  <si>
    <t>0408044</t>
  </si>
  <si>
    <t>Dobrzyń nad Wisłą - miasto</t>
  </si>
  <si>
    <t>0408045</t>
  </si>
  <si>
    <t>Dobrzyń nad Wisłą - obszar wiejski</t>
  </si>
  <si>
    <t>Kikół - gmina wiejska</t>
  </si>
  <si>
    <t>Lipno - gmina wiejska</t>
  </si>
  <si>
    <t>0408074</t>
  </si>
  <si>
    <t>Skępe - miasto</t>
  </si>
  <si>
    <t>0408075</t>
  </si>
  <si>
    <t>Skępe - obszar wiejski</t>
  </si>
  <si>
    <t>Tłuchowo - gmina wiejska</t>
  </si>
  <si>
    <t>Wielgie - gmina wiejska</t>
  </si>
  <si>
    <t>mogileński</t>
  </si>
  <si>
    <t>Dąbrowa - gmina wiejska</t>
  </si>
  <si>
    <t>Jeziora Wielkie - gmina wiejska</t>
  </si>
  <si>
    <t>0409034</t>
  </si>
  <si>
    <t>Mogilno - miasto</t>
  </si>
  <si>
    <t>0409035</t>
  </si>
  <si>
    <t>Mogilno - obszar wiejski</t>
  </si>
  <si>
    <t>0409044</t>
  </si>
  <si>
    <t>Strzelno - miasto</t>
  </si>
  <si>
    <t>0409045</t>
  </si>
  <si>
    <t>Strzelno - obszar wiejski</t>
  </si>
  <si>
    <t>nakielski</t>
  </si>
  <si>
    <t>0410014</t>
  </si>
  <si>
    <t>Kcynia - miasto</t>
  </si>
  <si>
    <t>0410015</t>
  </si>
  <si>
    <t>Kcynia - obszar wiejski</t>
  </si>
  <si>
    <t>0410024</t>
  </si>
  <si>
    <t>Mrocza - miasto</t>
  </si>
  <si>
    <t>0410025</t>
  </si>
  <si>
    <t>Mrocza - obszar wiejski</t>
  </si>
  <si>
    <t>0410034</t>
  </si>
  <si>
    <t>Nakło nad Notecią - miasto</t>
  </si>
  <si>
    <t>0410035</t>
  </si>
  <si>
    <t>Nakło nad Notecią - obszar wiejski</t>
  </si>
  <si>
    <t>Sadki - gmina wiejska</t>
  </si>
  <si>
    <t>0410054</t>
  </si>
  <si>
    <t>Szubin - miasto</t>
  </si>
  <si>
    <t>0410055</t>
  </si>
  <si>
    <t>Szubin - obszar wiejski</t>
  </si>
  <si>
    <t>radziejowski</t>
  </si>
  <si>
    <t>Radziejów - gmina miejska</t>
  </si>
  <si>
    <t>Bytoń - gmina wiejska</t>
  </si>
  <si>
    <t>Dobre - gmina wiejska</t>
  </si>
  <si>
    <t>Osięciny - gmina wiejska</t>
  </si>
  <si>
    <t>0411054</t>
  </si>
  <si>
    <t>Piotrków Kujawski - miasto</t>
  </si>
  <si>
    <t>0411055</t>
  </si>
  <si>
    <t>Piotrków Kujawski - obszar wiejski</t>
  </si>
  <si>
    <t>Radziejów - gmina wiejska</t>
  </si>
  <si>
    <t>Topólka - gmina wiejska</t>
  </si>
  <si>
    <t>rypiński</t>
  </si>
  <si>
    <t>Rypin - gmina miejska</t>
  </si>
  <si>
    <t>Brzuze - gmina wiejska</t>
  </si>
  <si>
    <t>Rogowo - gmina wiejska</t>
  </si>
  <si>
    <t>Rypin - gmina wiejska</t>
  </si>
  <si>
    <t>Skrwilno - gmina wiejska</t>
  </si>
  <si>
    <t>Wąpielsk - gmina wiejska</t>
  </si>
  <si>
    <t>sępoleński</t>
  </si>
  <si>
    <t>0413014</t>
  </si>
  <si>
    <t>Kamień Krajeński - miasto</t>
  </si>
  <si>
    <t>0413015</t>
  </si>
  <si>
    <t>Kamień Krajeński - obszar wiejski</t>
  </si>
  <si>
    <t>0413024</t>
  </si>
  <si>
    <t>Sępólno Krajeńskie - miasto</t>
  </si>
  <si>
    <t>0413025</t>
  </si>
  <si>
    <t>Sępólno Krajeńskie - obszar wiejski</t>
  </si>
  <si>
    <t>Sośno - gmina wiejska</t>
  </si>
  <si>
    <t>0413044</t>
  </si>
  <si>
    <t>Więcbork - miasto</t>
  </si>
  <si>
    <t>0413045</t>
  </si>
  <si>
    <t>Więcbork - obszar wiejski</t>
  </si>
  <si>
    <t>świecki</t>
  </si>
  <si>
    <t>Bukowiec - gmina wiejska</t>
  </si>
  <si>
    <t>Dragacz - gmina wiejska</t>
  </si>
  <si>
    <t>Drzycim - gmina wiejska</t>
  </si>
  <si>
    <t>Jeżewo - gmina wiejska</t>
  </si>
  <si>
    <t>Lniano - gmina wiejska</t>
  </si>
  <si>
    <t>0414064</t>
  </si>
  <si>
    <t>Nowe - miasto</t>
  </si>
  <si>
    <t>0414065</t>
  </si>
  <si>
    <t>Nowe - obszar wiejski</t>
  </si>
  <si>
    <t>Osie - gmina wiejska</t>
  </si>
  <si>
    <t>Pruszcz - gmina wiejska</t>
  </si>
  <si>
    <t>0414094</t>
  </si>
  <si>
    <t>Świecie - miasto</t>
  </si>
  <si>
    <t>0414095</t>
  </si>
  <si>
    <t>Świecie - obszar wiejski</t>
  </si>
  <si>
    <t>Świekatowo - gmina wiejska</t>
  </si>
  <si>
    <t>Warlubie - gmina wiejska</t>
  </si>
  <si>
    <t>toruński</t>
  </si>
  <si>
    <t>Chełmża - gmina miejska</t>
  </si>
  <si>
    <t>Chełmża - gmina wiejska</t>
  </si>
  <si>
    <t>Czernikowo - gmina wiejska</t>
  </si>
  <si>
    <t>Lubicz - gmina wiejska</t>
  </si>
  <si>
    <t>Łubianka - gmina wiejska</t>
  </si>
  <si>
    <t>Łysomice - gmina wiejska</t>
  </si>
  <si>
    <t>Obrowo - gmina wiejska</t>
  </si>
  <si>
    <t>Wielka Nieszawka - gmina wiejska</t>
  </si>
  <si>
    <t>Zławieś Wielka - gmina wiejska</t>
  </si>
  <si>
    <t>tucholski</t>
  </si>
  <si>
    <t>Cekcyn - gmina wiejska</t>
  </si>
  <si>
    <t>Gostycyn - gmina wiejska</t>
  </si>
  <si>
    <t>Kęsowo - gmina wiejska</t>
  </si>
  <si>
    <t>Lubiewo - gmina wiejska</t>
  </si>
  <si>
    <t>Śliwice - gmina wiejska</t>
  </si>
  <si>
    <t>0416064</t>
  </si>
  <si>
    <t>Tuchola - miasto</t>
  </si>
  <si>
    <t>0416065</t>
  </si>
  <si>
    <t>Tuchola - obszar wiejski</t>
  </si>
  <si>
    <t>wąbrzeski</t>
  </si>
  <si>
    <t>Wąbrzeźno - gmina miejska</t>
  </si>
  <si>
    <t>Dębowa Łąka - gmina wiejska</t>
  </si>
  <si>
    <t>Książki - gmina wiejska</t>
  </si>
  <si>
    <t>Płużnica - gmina wiejska</t>
  </si>
  <si>
    <t>Ryńsk - gmina wiejska</t>
  </si>
  <si>
    <t>włocławski</t>
  </si>
  <si>
    <t>Kowal - gmina miejska</t>
  </si>
  <si>
    <t>Baruchowo - gmina wiejska</t>
  </si>
  <si>
    <t>Boniewo - gmina wiejska</t>
  </si>
  <si>
    <t>0418044</t>
  </si>
  <si>
    <t>Brześć Kujawski - miasto</t>
  </si>
  <si>
    <t>0418045</t>
  </si>
  <si>
    <t>Brześć Kujawski - obszar wiejski</t>
  </si>
  <si>
    <t>Choceń - gmina wiejska</t>
  </si>
  <si>
    <t>0418064</t>
  </si>
  <si>
    <t>Chodecz - miasto</t>
  </si>
  <si>
    <t>0418065</t>
  </si>
  <si>
    <t>Chodecz - obszar wiejski</t>
  </si>
  <si>
    <t>Fabianki - gmina wiejska</t>
  </si>
  <si>
    <t>0418084</t>
  </si>
  <si>
    <t>Izbica Kujawska - miasto</t>
  </si>
  <si>
    <t>0418085</t>
  </si>
  <si>
    <t>Izbica Kujawska - obszar wiejski</t>
  </si>
  <si>
    <t>Kowal - gmina wiejska</t>
  </si>
  <si>
    <t>Lubanie - gmina wiejska</t>
  </si>
  <si>
    <t>0418114</t>
  </si>
  <si>
    <t>Lubień Kujawski - miasto</t>
  </si>
  <si>
    <t>0418115</t>
  </si>
  <si>
    <t>Lubień Kujawski - obszar wiejski</t>
  </si>
  <si>
    <t>0418124</t>
  </si>
  <si>
    <t>Lubraniec - miasto</t>
  </si>
  <si>
    <t>0418125</t>
  </si>
  <si>
    <t>Lubraniec - obszar wiejski</t>
  </si>
  <si>
    <t>Włocławek - gmina wiejska</t>
  </si>
  <si>
    <t>żniński</t>
  </si>
  <si>
    <t>0419014</t>
  </si>
  <si>
    <t>Barcin - miasto</t>
  </si>
  <si>
    <t>0419015</t>
  </si>
  <si>
    <t>Barcin - obszar wiejski</t>
  </si>
  <si>
    <t>Gąsawa - gmina wiejska</t>
  </si>
  <si>
    <t>0419034</t>
  </si>
  <si>
    <t>Janowiec Wielkopolski - miasto</t>
  </si>
  <si>
    <t>0419035</t>
  </si>
  <si>
    <t>Janowiec Wielkopolski - obszar wiejski</t>
  </si>
  <si>
    <t>0419044</t>
  </si>
  <si>
    <t>Łabiszyn - miasto</t>
  </si>
  <si>
    <t>0419045</t>
  </si>
  <si>
    <t>Łabiszyn - obszar wiejski</t>
  </si>
  <si>
    <t>0419064</t>
  </si>
  <si>
    <t>Żnin - miasto</t>
  </si>
  <si>
    <t>0419065</t>
  </si>
  <si>
    <t>Żnin - obszar wiejski</t>
  </si>
  <si>
    <t>Bydgoszcz - gmina miejska</t>
  </si>
  <si>
    <t>Grudziądz - gmina miejska</t>
  </si>
  <si>
    <t>Toruń - gmina miejska</t>
  </si>
  <si>
    <t>Włocławek - gmina miejska</t>
  </si>
  <si>
    <t>LUBELSKIE</t>
  </si>
  <si>
    <t>bialski</t>
  </si>
  <si>
    <t>Międzyrzec Podlaski - gmina miejska</t>
  </si>
  <si>
    <t>Terespol - gmina miejska</t>
  </si>
  <si>
    <t>Biała Podlaska - gmina wiejska</t>
  </si>
  <si>
    <t>Drelów - gmina wiejska</t>
  </si>
  <si>
    <t>Janów Podlaski - gmina wiejska</t>
  </si>
  <si>
    <t>Kodeń - gmina wiejska</t>
  </si>
  <si>
    <t>Konstantynów - gmina wiejska</t>
  </si>
  <si>
    <t>Leśna Podlaska - gmina wiejska</t>
  </si>
  <si>
    <t>Łomazy - gmina wiejska</t>
  </si>
  <si>
    <t>Międzyrzec Podlaski - gmina wiejska</t>
  </si>
  <si>
    <t>Piszczac - gmina wiejska</t>
  </si>
  <si>
    <t>Rokitno - gmina wiejska</t>
  </si>
  <si>
    <t>Rossosz - gmina wiejska</t>
  </si>
  <si>
    <t>Sławatycze - gmina wiejska</t>
  </si>
  <si>
    <t>Sosnówka - gmina wiejska</t>
  </si>
  <si>
    <t>Terespol - gmina wiejska</t>
  </si>
  <si>
    <t>Tuczna - gmina wiejska</t>
  </si>
  <si>
    <t>Wisznice - gmina wiejska</t>
  </si>
  <si>
    <t>Zalesie - gmina wiejska</t>
  </si>
  <si>
    <t>biłgorajski</t>
  </si>
  <si>
    <t>Biłgoraj - gmina miejska</t>
  </si>
  <si>
    <t>Aleksandrów - gmina wiejska</t>
  </si>
  <si>
    <t>Biłgoraj - gmina wiejska</t>
  </si>
  <si>
    <t>Biszcza - gmina wiejska</t>
  </si>
  <si>
    <t>0602054</t>
  </si>
  <si>
    <t>Frampol - miasto</t>
  </si>
  <si>
    <t>0602055</t>
  </si>
  <si>
    <t>Frampol - obszar wiejski</t>
  </si>
  <si>
    <t>0602074</t>
  </si>
  <si>
    <t>Józefów - miasto</t>
  </si>
  <si>
    <t>0602075</t>
  </si>
  <si>
    <t>Józefów - obszar wiejski</t>
  </si>
  <si>
    <t>Księżpol - gmina wiejska</t>
  </si>
  <si>
    <t>Łukowa - gmina wiejska</t>
  </si>
  <si>
    <t>Obsza - gmina wiejska</t>
  </si>
  <si>
    <t>Potok Górny - gmina wiejska</t>
  </si>
  <si>
    <t>0602124</t>
  </si>
  <si>
    <t>Tarnogród - miasto</t>
  </si>
  <si>
    <t>0602125</t>
  </si>
  <si>
    <t>Tarnogród - obszar wiejski</t>
  </si>
  <si>
    <t>Tereszpol - gmina wiejska</t>
  </si>
  <si>
    <t>Turobin - gmina wiejska</t>
  </si>
  <si>
    <t>chełmski</t>
  </si>
  <si>
    <t>Rejowiec Fabryczny - gmina miejska</t>
  </si>
  <si>
    <t>Białopole - gmina wiejska</t>
  </si>
  <si>
    <t>Chełm - gmina wiejska</t>
  </si>
  <si>
    <t>Dorohusk - gmina wiejska</t>
  </si>
  <si>
    <t>Dubienka - gmina wiejska</t>
  </si>
  <si>
    <t>Kamień - gmina wiejska</t>
  </si>
  <si>
    <t>Leśniowice - gmina wiejska</t>
  </si>
  <si>
    <t>Rejowiec Fabryczny - gmina wiejska</t>
  </si>
  <si>
    <t>Ruda-Huta - gmina wiejska</t>
  </si>
  <si>
    <t>Sawin - gmina wiejska</t>
  </si>
  <si>
    <t>0603114</t>
  </si>
  <si>
    <t>Siedliszcze - miasto</t>
  </si>
  <si>
    <t>0603115</t>
  </si>
  <si>
    <t>Siedliszcze - obszar wiejski</t>
  </si>
  <si>
    <t>Wierzbica - gmina wiejska</t>
  </si>
  <si>
    <t>Wojsławice - gmina wiejska</t>
  </si>
  <si>
    <t>Żmudź - gmina wiejska</t>
  </si>
  <si>
    <t>0603154</t>
  </si>
  <si>
    <t>Rejowiec - miasto</t>
  </si>
  <si>
    <t>0603155</t>
  </si>
  <si>
    <t>Rejowiec - obszar wiejski</t>
  </si>
  <si>
    <t>hrubieszowski</t>
  </si>
  <si>
    <t>Hrubieszów - gmina miejska</t>
  </si>
  <si>
    <t>Dołhobyczów - gmina wiejska</t>
  </si>
  <si>
    <t>Horodło - gmina wiejska</t>
  </si>
  <si>
    <t>Hrubieszów - gmina wiejska</t>
  </si>
  <si>
    <t>Mircze - gmina wiejska</t>
  </si>
  <si>
    <t>Trzeszczany - gmina wiejska</t>
  </si>
  <si>
    <t>Uchanie - gmina wiejska</t>
  </si>
  <si>
    <t>Werbkowice - gmina wiejska</t>
  </si>
  <si>
    <t>janowski</t>
  </si>
  <si>
    <t>Batorz - gmina wiejska</t>
  </si>
  <si>
    <t>Chrzanów - gmina wiejska</t>
  </si>
  <si>
    <t>Dzwola - gmina wiejska</t>
  </si>
  <si>
    <t>Godziszów - gmina wiejska</t>
  </si>
  <si>
    <t>0605054</t>
  </si>
  <si>
    <t>Janów Lubelski - miasto</t>
  </si>
  <si>
    <t>0605055</t>
  </si>
  <si>
    <t>Janów Lubelski - obszar wiejski</t>
  </si>
  <si>
    <t>0605064</t>
  </si>
  <si>
    <t>Modliborzyce - miasto</t>
  </si>
  <si>
    <t>0605065</t>
  </si>
  <si>
    <t>Modliborzyce - obszar wiejski</t>
  </si>
  <si>
    <t>Potok Wielki - gmina wiejska</t>
  </si>
  <si>
    <t>krasnostawski</t>
  </si>
  <si>
    <t>Krasnystaw - gmina miejska</t>
  </si>
  <si>
    <t>Fajsławice - gmina wiejska</t>
  </si>
  <si>
    <t>Gorzków - gmina wiejska</t>
  </si>
  <si>
    <t>Izbica - gmina wiejska</t>
  </si>
  <si>
    <t>Krasnystaw - gmina wiejska</t>
  </si>
  <si>
    <t>Kraśniczyn - gmina wiejska</t>
  </si>
  <si>
    <t>Łopiennik Górny - gmina wiejska</t>
  </si>
  <si>
    <t>Rudnik - gmina wiejska</t>
  </si>
  <si>
    <t>Siennica Różana - gmina wiejska</t>
  </si>
  <si>
    <t>Żółkiewka - gmina wiejska</t>
  </si>
  <si>
    <t>kraśnicki</t>
  </si>
  <si>
    <t>Kraśnik - gmina miejska</t>
  </si>
  <si>
    <t>0607024</t>
  </si>
  <si>
    <t>Annopol - miasto</t>
  </si>
  <si>
    <t>0607025</t>
  </si>
  <si>
    <t>Annopol - obszar wiejski</t>
  </si>
  <si>
    <t>Dzierzkowice - gmina wiejska</t>
  </si>
  <si>
    <t>Gościeradów - gmina wiejska</t>
  </si>
  <si>
    <t>Kraśnik - gmina wiejska</t>
  </si>
  <si>
    <t>Szastarka - gmina wiejska</t>
  </si>
  <si>
    <t>Trzydnik Duży - gmina wiejska</t>
  </si>
  <si>
    <t>0607084</t>
  </si>
  <si>
    <t>Urzędów - miasto</t>
  </si>
  <si>
    <t>0607085</t>
  </si>
  <si>
    <t>Urzędów - obszar wiejski</t>
  </si>
  <si>
    <t>Wilkołaz - gmina wiejska</t>
  </si>
  <si>
    <t>Zakrzówek - gmina wiejska</t>
  </si>
  <si>
    <t>lubartowski</t>
  </si>
  <si>
    <t>Lubartów - gmina miejska</t>
  </si>
  <si>
    <t>Abramów - gmina wiejska</t>
  </si>
  <si>
    <t>Firlej - gmina wiejska</t>
  </si>
  <si>
    <t>Jeziorzany - gmina wiejska</t>
  </si>
  <si>
    <t>0608064</t>
  </si>
  <si>
    <t>Kock - miasto</t>
  </si>
  <si>
    <t>0608065</t>
  </si>
  <si>
    <t>Kock - obszar wiejski</t>
  </si>
  <si>
    <t>Lubartów - gmina wiejska</t>
  </si>
  <si>
    <t>Michów - gmina wiejska</t>
  </si>
  <si>
    <t>Niedźwiada - gmina wiejska</t>
  </si>
  <si>
    <t>0608104</t>
  </si>
  <si>
    <t>Ostrów Lubelski - miasto</t>
  </si>
  <si>
    <t>0608105</t>
  </si>
  <si>
    <t>Ostrów Lubelski - obszar wiejski</t>
  </si>
  <si>
    <t>Ostrówek - gmina wiejska</t>
  </si>
  <si>
    <t>Serniki - gmina wiejska</t>
  </si>
  <si>
    <t>Uścimów - gmina wiejska</t>
  </si>
  <si>
    <t>lubelski</t>
  </si>
  <si>
    <t>0609014</t>
  </si>
  <si>
    <t>Bełżyce - miasto</t>
  </si>
  <si>
    <t>0609015</t>
  </si>
  <si>
    <t>Bełżyce - obszar wiejski</t>
  </si>
  <si>
    <t>Borzechów - gmina wiejska</t>
  </si>
  <si>
    <t>0609034</t>
  </si>
  <si>
    <t>Bychawa - miasto</t>
  </si>
  <si>
    <t>0609035</t>
  </si>
  <si>
    <t>Bychawa - obszar wiejski</t>
  </si>
  <si>
    <t>Garbów - gmina wiejska</t>
  </si>
  <si>
    <t>Głusk - gmina wiejska</t>
  </si>
  <si>
    <t>Jabłonna - gmina wiejska</t>
  </si>
  <si>
    <t>Jastków - gmina wiejska</t>
  </si>
  <si>
    <t>Konopnica - gmina wiejska</t>
  </si>
  <si>
    <t>Krzczonów - gmina wiejska</t>
  </si>
  <si>
    <t>Niedrzwica Duża - gmina wiejska</t>
  </si>
  <si>
    <t>Niemce - gmina wiejska</t>
  </si>
  <si>
    <t>Strzyżewice - gmina wiejska</t>
  </si>
  <si>
    <t>Wojciechów - gmina wiejska</t>
  </si>
  <si>
    <t>Wólka - gmina wiejska</t>
  </si>
  <si>
    <t>Wysokie - gmina wiejska</t>
  </si>
  <si>
    <t>Zakrzew - gmina wiejska</t>
  </si>
  <si>
    <t>łęczyński</t>
  </si>
  <si>
    <t>Cyców - gmina wiejska</t>
  </si>
  <si>
    <t>Ludwin - gmina wiejska</t>
  </si>
  <si>
    <t>0610034</t>
  </si>
  <si>
    <t>Łęczna - miasto</t>
  </si>
  <si>
    <t>0610035</t>
  </si>
  <si>
    <t>Łęczna - obszar wiejski</t>
  </si>
  <si>
    <t>Milejów - gmina wiejska</t>
  </si>
  <si>
    <t>Puchaczów - gmina wiejska</t>
  </si>
  <si>
    <t>Spiczyn - gmina wiejska</t>
  </si>
  <si>
    <t>łukowski</t>
  </si>
  <si>
    <t>Łuków - gmina miejska</t>
  </si>
  <si>
    <t>Stoczek Łukowski - gmina miejska</t>
  </si>
  <si>
    <t>Adamów - gmina wiejska</t>
  </si>
  <si>
    <t>Krzywda - gmina wiejska</t>
  </si>
  <si>
    <t>Łuków - gmina wiejska</t>
  </si>
  <si>
    <t>Serokomla - gmina wiejska</t>
  </si>
  <si>
    <t>Stanin - gmina wiejska</t>
  </si>
  <si>
    <t>Stoczek Łukowski - gmina wiejska</t>
  </si>
  <si>
    <t>Trzebieszów - gmina wiejska</t>
  </si>
  <si>
    <t>Wojcieszków - gmina wiejska</t>
  </si>
  <si>
    <t>Wola Mysłowska - gmina wiejska</t>
  </si>
  <si>
    <t>opolski</t>
  </si>
  <si>
    <t>Chodel - gmina wiejska</t>
  </si>
  <si>
    <t>Karczmiska - gmina wiejska</t>
  </si>
  <si>
    <t>Łaziska - gmina wiejska</t>
  </si>
  <si>
    <t>0612054</t>
  </si>
  <si>
    <t>Opole Lubelskie - miasto</t>
  </si>
  <si>
    <t>0612055</t>
  </si>
  <si>
    <t>Opole Lubelskie - obszar wiejski</t>
  </si>
  <si>
    <t>0612064</t>
  </si>
  <si>
    <t>Poniatowa - miasto</t>
  </si>
  <si>
    <t>0612065</t>
  </si>
  <si>
    <t>Poniatowa - obszar wiejski</t>
  </si>
  <si>
    <t>Wilków - gmina wiejska</t>
  </si>
  <si>
    <t>parczewski</t>
  </si>
  <si>
    <t>Dębowa Kłoda - gmina wiejska</t>
  </si>
  <si>
    <t>Jabłoń - gmina wiejska</t>
  </si>
  <si>
    <t>Milanów - gmina wiejska</t>
  </si>
  <si>
    <t>0613044</t>
  </si>
  <si>
    <t>Parczew - miasto</t>
  </si>
  <si>
    <t>0613045</t>
  </si>
  <si>
    <t>Parczew - obszar wiejski</t>
  </si>
  <si>
    <t>Podedwórze - gmina wiejska</t>
  </si>
  <si>
    <t>Siemień - gmina wiejska</t>
  </si>
  <si>
    <t>Sosnowica - gmina wiejska</t>
  </si>
  <si>
    <t>puławski</t>
  </si>
  <si>
    <t>Puławy - gmina miejska</t>
  </si>
  <si>
    <t>Baranów - gmina wiejska</t>
  </si>
  <si>
    <t>Janowiec - gmina wiejska</t>
  </si>
  <si>
    <t>0614044</t>
  </si>
  <si>
    <t>Kazimierz Dolny - miasto</t>
  </si>
  <si>
    <t>0614045</t>
  </si>
  <si>
    <t>Kazimierz Dolny - obszar wiejski</t>
  </si>
  <si>
    <t>Końskowola - gmina wiejska</t>
  </si>
  <si>
    <t>Kurów - gmina wiejska</t>
  </si>
  <si>
    <t>Markuszów - gmina wiejska</t>
  </si>
  <si>
    <t>0614084</t>
  </si>
  <si>
    <t>Nałęczów - miasto</t>
  </si>
  <si>
    <t>0614085</t>
  </si>
  <si>
    <t>Nałęczów - obszar wiejski</t>
  </si>
  <si>
    <t>Puławy - gmina wiejska</t>
  </si>
  <si>
    <t>Wąwolnica - gmina wiejska</t>
  </si>
  <si>
    <t>Żyrzyn - gmina wiejska</t>
  </si>
  <si>
    <t>radzyński</t>
  </si>
  <si>
    <t>Radzyń Podlaski - gmina miejska</t>
  </si>
  <si>
    <t>Borki - gmina wiejska</t>
  </si>
  <si>
    <t>Czemierniki - gmina wiejska</t>
  </si>
  <si>
    <t>Kąkolewnica - gmina wiejska</t>
  </si>
  <si>
    <t>Komarówka Podlaska - gmina wiejska</t>
  </si>
  <si>
    <t>Radzyń Podlaski - gmina wiejska</t>
  </si>
  <si>
    <t>Ulan-Majorat - gmina wiejska</t>
  </si>
  <si>
    <t>Wohyń - gmina wiejska</t>
  </si>
  <si>
    <t>rycki</t>
  </si>
  <si>
    <t>Dęblin - gmina miejska</t>
  </si>
  <si>
    <t>Kłoczew - gmina wiejska</t>
  </si>
  <si>
    <t>Nowodwór - gmina wiejska</t>
  </si>
  <si>
    <t>0616044</t>
  </si>
  <si>
    <t>Ryki - miasto</t>
  </si>
  <si>
    <t>0616045</t>
  </si>
  <si>
    <t>Ryki - obszar wiejski</t>
  </si>
  <si>
    <t>Stężyca - gmina wiejska</t>
  </si>
  <si>
    <t>Ułęż - gmina wiejska</t>
  </si>
  <si>
    <t>Świdnik - gmina miejska</t>
  </si>
  <si>
    <t>Mełgiew - gmina wiejska</t>
  </si>
  <si>
    <t>0617034</t>
  </si>
  <si>
    <t>Piaski - miasto</t>
  </si>
  <si>
    <t>0617035</t>
  </si>
  <si>
    <t>Piaski - obszar wiejski</t>
  </si>
  <si>
    <t>Rybczewice - gmina wiejska</t>
  </si>
  <si>
    <t>Trawniki - gmina wiejska</t>
  </si>
  <si>
    <t>tomaszowski</t>
  </si>
  <si>
    <t>Tomaszów Lubelski - gmina miejska</t>
  </si>
  <si>
    <t>Bełżec - gmina wiejska</t>
  </si>
  <si>
    <t>Jarczów - gmina wiejska</t>
  </si>
  <si>
    <t>Krynice - gmina wiejska</t>
  </si>
  <si>
    <t>0618054</t>
  </si>
  <si>
    <t>Lubycza Królewska - miasto</t>
  </si>
  <si>
    <t>0618055</t>
  </si>
  <si>
    <t>Lubycza Królewska - obszar wiejski</t>
  </si>
  <si>
    <t>0618064</t>
  </si>
  <si>
    <t>Łaszczów - miasto</t>
  </si>
  <si>
    <t>0618065</t>
  </si>
  <si>
    <t>Łaszczów - obszar wiejski</t>
  </si>
  <si>
    <t>Rachanie - gmina wiejska</t>
  </si>
  <si>
    <t>Susiec - gmina wiejska</t>
  </si>
  <si>
    <t>Tarnawatka - gmina wiejska</t>
  </si>
  <si>
    <t>Telatyn - gmina wiejska</t>
  </si>
  <si>
    <t>Tomaszów Lubelski - gmina wiejska</t>
  </si>
  <si>
    <t>0618124</t>
  </si>
  <si>
    <t>Tyszowce - miasto</t>
  </si>
  <si>
    <t>0618125</t>
  </si>
  <si>
    <t>Tyszowce - obszar wiejski</t>
  </si>
  <si>
    <t>Ulhówek - gmina wiejska</t>
  </si>
  <si>
    <t>włodawski</t>
  </si>
  <si>
    <t>Włodawa - gmina miejska</t>
  </si>
  <si>
    <t>Hanna - gmina wiejska</t>
  </si>
  <si>
    <t>Hańsk - gmina wiejska</t>
  </si>
  <si>
    <t>Stary Brus - gmina wiejska</t>
  </si>
  <si>
    <t>Urszulin - gmina wiejska</t>
  </si>
  <si>
    <t>Włodawa - gmina wiejska</t>
  </si>
  <si>
    <t>Wola Uhruska - gmina wiejska</t>
  </si>
  <si>
    <t>Wyryki - gmina wiejska</t>
  </si>
  <si>
    <t>zamojski</t>
  </si>
  <si>
    <t>Grabowiec - gmina wiejska</t>
  </si>
  <si>
    <t>Komarów-Osada - gmina wiejska</t>
  </si>
  <si>
    <t>0620044</t>
  </si>
  <si>
    <t>Krasnobród - miasto</t>
  </si>
  <si>
    <t>0620045</t>
  </si>
  <si>
    <t>Krasnobród - obszar wiejski</t>
  </si>
  <si>
    <t>Łabunie - gmina wiejska</t>
  </si>
  <si>
    <t>Miączyn - gmina wiejska</t>
  </si>
  <si>
    <t>Nielisz - gmina wiejska</t>
  </si>
  <si>
    <t>Radecznica - gmina wiejska</t>
  </si>
  <si>
    <t>Sitno - gmina wiejska</t>
  </si>
  <si>
    <t>Skierbieszów - gmina wiejska</t>
  </si>
  <si>
    <t>Stary Zamość - gmina wiejska</t>
  </si>
  <si>
    <t>Sułów - gmina wiejska</t>
  </si>
  <si>
    <t>0620134</t>
  </si>
  <si>
    <t>Szczebrzeszyn - miasto</t>
  </si>
  <si>
    <t>0620135</t>
  </si>
  <si>
    <t>Szczebrzeszyn - obszar wiejski</t>
  </si>
  <si>
    <t>Zamość - gmina wiejska</t>
  </si>
  <si>
    <t>0620154</t>
  </si>
  <si>
    <t>Zwierzyniec - miasto</t>
  </si>
  <si>
    <t>0620155</t>
  </si>
  <si>
    <t>Zwierzyniec - obszar wiejski</t>
  </si>
  <si>
    <t>Biała Podlaska - gmina miejska</t>
  </si>
  <si>
    <t>Chełm - gmina miejska</t>
  </si>
  <si>
    <t>Lublin - gmina miejska</t>
  </si>
  <si>
    <t>Zamość - gmina miejska</t>
  </si>
  <si>
    <t>LUBUSKIE</t>
  </si>
  <si>
    <t>gorzowski</t>
  </si>
  <si>
    <t>Kostrzyn nad Odrą - gmina miejska</t>
  </si>
  <si>
    <t>Bogdaniec - gmina wiejska</t>
  </si>
  <si>
    <t>Deszczno - gmina wiejska</t>
  </si>
  <si>
    <t>Kłodawa - gmina wiejska</t>
  </si>
  <si>
    <t>Lubiszyn - gmina wiejska</t>
  </si>
  <si>
    <t>Santok - gmina wiejska</t>
  </si>
  <si>
    <t>0801074</t>
  </si>
  <si>
    <t>Witnica - miasto</t>
  </si>
  <si>
    <t>0801075</t>
  </si>
  <si>
    <t>Witnica - obszar wiejski</t>
  </si>
  <si>
    <t>krośnieński</t>
  </si>
  <si>
    <t>Gubin - gmina miejska</t>
  </si>
  <si>
    <t>Bobrowice - gmina wiejska</t>
  </si>
  <si>
    <t>Bytnica - gmina wiejska</t>
  </si>
  <si>
    <t>Dąbie - gmina wiejska</t>
  </si>
  <si>
    <t>Gubin - gmina wiejska</t>
  </si>
  <si>
    <t>0802064</t>
  </si>
  <si>
    <t>Krosno Odrzańskie - miasto</t>
  </si>
  <si>
    <t>0802065</t>
  </si>
  <si>
    <t>Krosno Odrzańskie - obszar wiejski</t>
  </si>
  <si>
    <t>Maszewo - gmina wiejska</t>
  </si>
  <si>
    <t>międzyrzecki</t>
  </si>
  <si>
    <t>Bledzew - gmina wiejska</t>
  </si>
  <si>
    <t>0803024</t>
  </si>
  <si>
    <t>Międzyrzecz - miasto</t>
  </si>
  <si>
    <t>0803025</t>
  </si>
  <si>
    <t>Międzyrzecz - obszar wiejski</t>
  </si>
  <si>
    <t>Przytoczna - gmina wiejska</t>
  </si>
  <si>
    <t>Pszczew - gmina wiejska</t>
  </si>
  <si>
    <t>0803054</t>
  </si>
  <si>
    <t>Skwierzyna - miasto</t>
  </si>
  <si>
    <t>0803055</t>
  </si>
  <si>
    <t>Skwierzyna - obszar wiejski</t>
  </si>
  <si>
    <t>0803064</t>
  </si>
  <si>
    <t>Trzciel - miasto</t>
  </si>
  <si>
    <t>0803065</t>
  </si>
  <si>
    <t>Trzciel - obszar wiejski</t>
  </si>
  <si>
    <t>nowosolski</t>
  </si>
  <si>
    <t>Nowa Sól - gmina miejska</t>
  </si>
  <si>
    <t>0804024</t>
  </si>
  <si>
    <t>Bytom Odrzański - miasto</t>
  </si>
  <si>
    <t>0804025</t>
  </si>
  <si>
    <t>Bytom Odrzański - obszar wiejski</t>
  </si>
  <si>
    <t>Kolsko - gmina wiejska</t>
  </si>
  <si>
    <t>0804044</t>
  </si>
  <si>
    <t>Kożuchów - miasto</t>
  </si>
  <si>
    <t>0804045</t>
  </si>
  <si>
    <t>Kożuchów - obszar wiejski</t>
  </si>
  <si>
    <t>Nowa Sól - gmina wiejska</t>
  </si>
  <si>
    <t>0804064</t>
  </si>
  <si>
    <t>Nowe Miasteczko - miasto</t>
  </si>
  <si>
    <t>0804065</t>
  </si>
  <si>
    <t>Nowe Miasteczko - obszar wiejski</t>
  </si>
  <si>
    <t>Siedlisko - gmina wiejska</t>
  </si>
  <si>
    <t>słubicki</t>
  </si>
  <si>
    <t>0805014</t>
  </si>
  <si>
    <t>Cybinka - miasto</t>
  </si>
  <si>
    <t>0805015</t>
  </si>
  <si>
    <t>Cybinka - obszar wiejski</t>
  </si>
  <si>
    <t>Górzyca - gmina wiejska</t>
  </si>
  <si>
    <t>0805034</t>
  </si>
  <si>
    <t>Ośno Lubuskie - miasto</t>
  </si>
  <si>
    <t>0805035</t>
  </si>
  <si>
    <t>Ośno Lubuskie - obszar wiejski</t>
  </si>
  <si>
    <t>0805044</t>
  </si>
  <si>
    <t>Rzepin - miasto</t>
  </si>
  <si>
    <t>0805045</t>
  </si>
  <si>
    <t>Rzepin - obszar wiejski</t>
  </si>
  <si>
    <t>0805054</t>
  </si>
  <si>
    <t>Słubice - miasto</t>
  </si>
  <si>
    <t>0805055</t>
  </si>
  <si>
    <t>Słubice - obszar wiejski</t>
  </si>
  <si>
    <t>strzelecko-drezdenecki</t>
  </si>
  <si>
    <t>0806014</t>
  </si>
  <si>
    <t>Dobiegniew - miasto</t>
  </si>
  <si>
    <t>0806015</t>
  </si>
  <si>
    <t>Dobiegniew - obszar wiejski</t>
  </si>
  <si>
    <t>0806024</t>
  </si>
  <si>
    <t>Drezdenko - miasto</t>
  </si>
  <si>
    <t>0806025</t>
  </si>
  <si>
    <t>Drezdenko - obszar wiejski</t>
  </si>
  <si>
    <t>Stare Kurowo - gmina wiejska</t>
  </si>
  <si>
    <t>0806044</t>
  </si>
  <si>
    <t>Strzelce Krajeńskie - miasto</t>
  </si>
  <si>
    <t>0806045</t>
  </si>
  <si>
    <t>Strzelce Krajeńskie - obszar wiejski</t>
  </si>
  <si>
    <t>Zwierzyn - gmina wiejska</t>
  </si>
  <si>
    <t>sulęciński</t>
  </si>
  <si>
    <t>Krzeszyce - gmina wiejska</t>
  </si>
  <si>
    <t>0807024</t>
  </si>
  <si>
    <t>Lubniewice - miasto</t>
  </si>
  <si>
    <t>0807025</t>
  </si>
  <si>
    <t>Lubniewice - obszar wiejski</t>
  </si>
  <si>
    <t>Słońsk - gmina wiejska</t>
  </si>
  <si>
    <t>0807044</t>
  </si>
  <si>
    <t>Sulęcin - miasto</t>
  </si>
  <si>
    <t>0807045</t>
  </si>
  <si>
    <t>Sulęcin - obszar wiejski</t>
  </si>
  <si>
    <t>0807054</t>
  </si>
  <si>
    <t>Torzym - miasto</t>
  </si>
  <si>
    <t>0807055</t>
  </si>
  <si>
    <t>Torzym - obszar wiejski</t>
  </si>
  <si>
    <t>świebodziński</t>
  </si>
  <si>
    <t>Lubrza - gmina wiejska</t>
  </si>
  <si>
    <t>Łagów - gmina wiejska</t>
  </si>
  <si>
    <t>Skąpe - gmina wiejska</t>
  </si>
  <si>
    <t>Szczaniec - gmina wiejska</t>
  </si>
  <si>
    <t>0808054</t>
  </si>
  <si>
    <t>Świebodzin - miasto</t>
  </si>
  <si>
    <t>0808055</t>
  </si>
  <si>
    <t>Świebodzin - obszar wiejski</t>
  </si>
  <si>
    <t>0808064</t>
  </si>
  <si>
    <t>Zbąszynek - miasto</t>
  </si>
  <si>
    <t>0808065</t>
  </si>
  <si>
    <t>Zbąszynek - obszar wiejski</t>
  </si>
  <si>
    <t>zielonogórski</t>
  </si>
  <si>
    <t>0809014</t>
  </si>
  <si>
    <t>Babimost - miasto</t>
  </si>
  <si>
    <t>0809015</t>
  </si>
  <si>
    <t>Babimost - obszar wiejski</t>
  </si>
  <si>
    <t>Bojadła - gmina wiejska</t>
  </si>
  <si>
    <t>0809034</t>
  </si>
  <si>
    <t>Czerwieńsk - miasto</t>
  </si>
  <si>
    <t>0809035</t>
  </si>
  <si>
    <t>Czerwieńsk - obszar wiejski</t>
  </si>
  <si>
    <t>0809044</t>
  </si>
  <si>
    <t>Kargowa - miasto</t>
  </si>
  <si>
    <t>0809045</t>
  </si>
  <si>
    <t>Kargowa - obszar wiejski</t>
  </si>
  <si>
    <t>0809054</t>
  </si>
  <si>
    <t>Nowogród Bobrzański - miasto</t>
  </si>
  <si>
    <t>0809055</t>
  </si>
  <si>
    <t>Nowogród Bobrzański - obszar wiejski</t>
  </si>
  <si>
    <t>0809064</t>
  </si>
  <si>
    <t>Sulechów - miasto</t>
  </si>
  <si>
    <t>0809065</t>
  </si>
  <si>
    <t>Sulechów - obszar wiejski</t>
  </si>
  <si>
    <t>Trzebiechów - gmina wiejska</t>
  </si>
  <si>
    <t>Zabór - gmina wiejska</t>
  </si>
  <si>
    <t>żagański</t>
  </si>
  <si>
    <t>Gozdnica - gmina miejska</t>
  </si>
  <si>
    <t>Żagań - gmina miejska</t>
  </si>
  <si>
    <t>Brzeźnica - gmina wiejska</t>
  </si>
  <si>
    <t>0810044</t>
  </si>
  <si>
    <t>Iłowa - miasto</t>
  </si>
  <si>
    <t>0810045</t>
  </si>
  <si>
    <t>Iłowa - obszar wiejski</t>
  </si>
  <si>
    <t>0810054</t>
  </si>
  <si>
    <t>Małomice - miasto</t>
  </si>
  <si>
    <t>0810055</t>
  </si>
  <si>
    <t>Małomice - obszar wiejski</t>
  </si>
  <si>
    <t>Niegosławice - gmina wiejska</t>
  </si>
  <si>
    <t>0810074</t>
  </si>
  <si>
    <t>Szprotawa - miasto</t>
  </si>
  <si>
    <t>0810075</t>
  </si>
  <si>
    <t>Szprotawa - obszar wiejski</t>
  </si>
  <si>
    <t>Wymiarki - gmina wiejska</t>
  </si>
  <si>
    <t>Żagań - gmina wiejska</t>
  </si>
  <si>
    <t>żarski</t>
  </si>
  <si>
    <t>Łęknica - gmina miejska</t>
  </si>
  <si>
    <t>Żary - gmina miejska</t>
  </si>
  <si>
    <t>Brody - gmina wiejska</t>
  </si>
  <si>
    <t>0811044</t>
  </si>
  <si>
    <t>Jasień - miasto</t>
  </si>
  <si>
    <t>0811045</t>
  </si>
  <si>
    <t>Jasień - obszar wiejski</t>
  </si>
  <si>
    <t>Lipinki Łużyckie - gmina wiejska</t>
  </si>
  <si>
    <t>0811064</t>
  </si>
  <si>
    <t>Lubsko - miasto</t>
  </si>
  <si>
    <t>0811065</t>
  </si>
  <si>
    <t>Lubsko - obszar wiejski</t>
  </si>
  <si>
    <t>Przewóz - gmina wiejska</t>
  </si>
  <si>
    <t>Trzebiel - gmina wiejska</t>
  </si>
  <si>
    <t>Tuplice - gmina wiejska</t>
  </si>
  <si>
    <t>Żary - gmina wiejska</t>
  </si>
  <si>
    <t>wschowski</t>
  </si>
  <si>
    <t>0812014</t>
  </si>
  <si>
    <t>Sława - miasto</t>
  </si>
  <si>
    <t>0812015</t>
  </si>
  <si>
    <t>Sława - obszar wiejski</t>
  </si>
  <si>
    <t>0812024</t>
  </si>
  <si>
    <t>Szlichtyngowa - miasto</t>
  </si>
  <si>
    <t>0812025</t>
  </si>
  <si>
    <t>Szlichtyngowa - obszar wiejski</t>
  </si>
  <si>
    <t>0812034</t>
  </si>
  <si>
    <t>Wschowa - miasto</t>
  </si>
  <si>
    <t>0812035</t>
  </si>
  <si>
    <t>Wschowa - obszar wiejski</t>
  </si>
  <si>
    <t>Gorzów Wielkopolski - gmina miejska</t>
  </si>
  <si>
    <t>Zielona Góra - gmina miejska</t>
  </si>
  <si>
    <t>ŁÓDZKIE</t>
  </si>
  <si>
    <t>1001</t>
  </si>
  <si>
    <t>bełchatowski</t>
  </si>
  <si>
    <t>Bełchatów - gmina miejska</t>
  </si>
  <si>
    <t>Bełchatów - gmina wiejska</t>
  </si>
  <si>
    <t>Drużbice - gmina wiejska</t>
  </si>
  <si>
    <t>Kleszczów - gmina wiejska</t>
  </si>
  <si>
    <t>Kluki - gmina wiejska</t>
  </si>
  <si>
    <t>Rusiec - gmina wiejska</t>
  </si>
  <si>
    <t>Szczerców - gmina wiejska</t>
  </si>
  <si>
    <t>1001084</t>
  </si>
  <si>
    <t>Zelów - miasto</t>
  </si>
  <si>
    <t>1001085</t>
  </si>
  <si>
    <t>Zelów - obszar wiejski</t>
  </si>
  <si>
    <t>1002</t>
  </si>
  <si>
    <t>kutnowski</t>
  </si>
  <si>
    <t>Kutno - gmina miejska</t>
  </si>
  <si>
    <t>Bedlno - gmina wiejska</t>
  </si>
  <si>
    <t>Dąbrowice - gmina wiejska</t>
  </si>
  <si>
    <t>1002044</t>
  </si>
  <si>
    <t>Krośniewice - miasto</t>
  </si>
  <si>
    <t>1002045</t>
  </si>
  <si>
    <t>Krośniewice - obszar wiejski</t>
  </si>
  <si>
    <t>Krzyżanów - gmina wiejska</t>
  </si>
  <si>
    <t>Kutno - gmina wiejska</t>
  </si>
  <si>
    <t>Łanięta - gmina wiejska</t>
  </si>
  <si>
    <t>Nowe Ostrowy - gmina wiejska</t>
  </si>
  <si>
    <t>Oporów - gmina wiejska</t>
  </si>
  <si>
    <t>Strzelce - gmina wiejska</t>
  </si>
  <si>
    <t>1002114</t>
  </si>
  <si>
    <t>Żychlin - miasto</t>
  </si>
  <si>
    <t>1002115</t>
  </si>
  <si>
    <t>Żychlin - obszar wiejski</t>
  </si>
  <si>
    <t>1003</t>
  </si>
  <si>
    <t>łaski</t>
  </si>
  <si>
    <t>Buczek - gmina wiejska</t>
  </si>
  <si>
    <t>1003024</t>
  </si>
  <si>
    <t>Łask - miasto</t>
  </si>
  <si>
    <t>1003025</t>
  </si>
  <si>
    <t>Łask - obszar wiejski</t>
  </si>
  <si>
    <t>Sędziejowice - gmina wiejska</t>
  </si>
  <si>
    <t>Widawa - gmina wiejska</t>
  </si>
  <si>
    <t>Wodzierady - gmina wiejska</t>
  </si>
  <si>
    <t>1004</t>
  </si>
  <si>
    <t>łęczycki</t>
  </si>
  <si>
    <t>Łęczyca - gmina miejska</t>
  </si>
  <si>
    <t>Daszyna - gmina wiejska</t>
  </si>
  <si>
    <t>Góra Świętej Małgorzaty - gmina wiejska</t>
  </si>
  <si>
    <t>Grabów - gmina wiejska</t>
  </si>
  <si>
    <t>Łęczyca - gmina wiejska</t>
  </si>
  <si>
    <t>Świnice Warckie - gmina wiejska</t>
  </si>
  <si>
    <t>Witonia - gmina wiejska</t>
  </si>
  <si>
    <t>1005</t>
  </si>
  <si>
    <t>łowicki</t>
  </si>
  <si>
    <t>Łowicz - gmina miejska</t>
  </si>
  <si>
    <t>Bielawy - gmina wiejska</t>
  </si>
  <si>
    <t>Chąśno - gmina wiejska</t>
  </si>
  <si>
    <t>Domaniewice - gmina wiejska</t>
  </si>
  <si>
    <t>Kiernozia - gmina wiejska</t>
  </si>
  <si>
    <t>Kocierzew Południowy - gmina wiejska</t>
  </si>
  <si>
    <t>Łowicz - gmina wiejska</t>
  </si>
  <si>
    <t>Łyszkowice - gmina wiejska</t>
  </si>
  <si>
    <t>Nieborów - gmina wiejska</t>
  </si>
  <si>
    <t>Zduny - gmina wiejska</t>
  </si>
  <si>
    <t>1006</t>
  </si>
  <si>
    <t>łódzki wschodni</t>
  </si>
  <si>
    <t>Andrespol - gmina wiejska</t>
  </si>
  <si>
    <t>Brójce - gmina wiejska</t>
  </si>
  <si>
    <t>1006074</t>
  </si>
  <si>
    <t>Koluszki - miasto</t>
  </si>
  <si>
    <t>1006075</t>
  </si>
  <si>
    <t>Koluszki - obszar wiejski</t>
  </si>
  <si>
    <t>Nowosolna - gmina wiejska</t>
  </si>
  <si>
    <t>1006104</t>
  </si>
  <si>
    <t>Rzgów - miasto</t>
  </si>
  <si>
    <t>1006105</t>
  </si>
  <si>
    <t>Rzgów - obszar wiejski</t>
  </si>
  <si>
    <t>1006114</t>
  </si>
  <si>
    <t>Tuszyn - miasto</t>
  </si>
  <si>
    <t>1006115</t>
  </si>
  <si>
    <t>Tuszyn - obszar wiejski</t>
  </si>
  <si>
    <t>1007</t>
  </si>
  <si>
    <t>opoczyński</t>
  </si>
  <si>
    <t>Białaczów - gmina wiejska</t>
  </si>
  <si>
    <t>1007024</t>
  </si>
  <si>
    <t>Drzewica - miasto</t>
  </si>
  <si>
    <t>1007025</t>
  </si>
  <si>
    <t>Drzewica - obszar wiejski</t>
  </si>
  <si>
    <t>Mniszków - gmina wiejska</t>
  </si>
  <si>
    <t>1007044</t>
  </si>
  <si>
    <t>Opoczno - miasto</t>
  </si>
  <si>
    <t>1007045</t>
  </si>
  <si>
    <t>Opoczno - obszar wiejski</t>
  </si>
  <si>
    <t>Paradyż - gmina wiejska</t>
  </si>
  <si>
    <t>Poświętne - gmina wiejska</t>
  </si>
  <si>
    <t>Sławno - gmina wiejska</t>
  </si>
  <si>
    <t>Żarnów - gmina wiejska</t>
  </si>
  <si>
    <t>1008</t>
  </si>
  <si>
    <t>pabianicki</t>
  </si>
  <si>
    <t>Konstantynów Łódzki - gmina miejska</t>
  </si>
  <si>
    <t>Pabianice - gmina miejska</t>
  </si>
  <si>
    <t>Dłutów - gmina wiejska</t>
  </si>
  <si>
    <t>Dobroń - gmina wiejska</t>
  </si>
  <si>
    <t>Ksawerów - gmina wiejska</t>
  </si>
  <si>
    <t>Lutomiersk - gmina wiejska</t>
  </si>
  <si>
    <t>Pabianice - gmina wiejska</t>
  </si>
  <si>
    <t>1009</t>
  </si>
  <si>
    <t>pajęczański</t>
  </si>
  <si>
    <t>1009014</t>
  </si>
  <si>
    <t>Działoszyn - miasto</t>
  </si>
  <si>
    <t>1009015</t>
  </si>
  <si>
    <t>Działoszyn - obszar wiejski</t>
  </si>
  <si>
    <t>Kiełczygłów - gmina wiejska</t>
  </si>
  <si>
    <t>Nowa Brzeźnica - gmina wiejska</t>
  </si>
  <si>
    <t>1009044</t>
  </si>
  <si>
    <t>Pajęczno - miasto</t>
  </si>
  <si>
    <t>1009045</t>
  </si>
  <si>
    <t>Pajęczno - obszar wiejski</t>
  </si>
  <si>
    <t>Rząśnia - gmina wiejska</t>
  </si>
  <si>
    <t>Siemkowice - gmina wiejska</t>
  </si>
  <si>
    <t>Strzelce Wielkie - gmina wiejska</t>
  </si>
  <si>
    <t>Sulmierzyce - gmina wiejska</t>
  </si>
  <si>
    <t>1010</t>
  </si>
  <si>
    <t>piotrkowski</t>
  </si>
  <si>
    <t>Czarnocin - gmina wiejska</t>
  </si>
  <si>
    <t>Gorzkowice - gmina wiejska</t>
  </si>
  <si>
    <t>Grabica - gmina wiejska</t>
  </si>
  <si>
    <t>Łęki Szlacheckie - gmina wiejska</t>
  </si>
  <si>
    <t>Moszczenica - gmina wiejska</t>
  </si>
  <si>
    <t>Ręczno - gmina wiejska</t>
  </si>
  <si>
    <t>Rozprza - gmina wiejska</t>
  </si>
  <si>
    <t>1010094</t>
  </si>
  <si>
    <t>Sulejów - miasto</t>
  </si>
  <si>
    <t>1010095</t>
  </si>
  <si>
    <t>Sulejów - obszar wiejski</t>
  </si>
  <si>
    <t>Wola Krzysztoporska - gmina wiejska</t>
  </si>
  <si>
    <t>1010114</t>
  </si>
  <si>
    <t>Wolbórz - miasto</t>
  </si>
  <si>
    <t>1010115</t>
  </si>
  <si>
    <t>Wolbórz - obszar wiejski</t>
  </si>
  <si>
    <t>1011</t>
  </si>
  <si>
    <t>poddębicki</t>
  </si>
  <si>
    <t>Dalików - gmina wiejska</t>
  </si>
  <si>
    <t>Pęczniew - gmina wiejska</t>
  </si>
  <si>
    <t>1011034</t>
  </si>
  <si>
    <t>Poddębice - miasto</t>
  </si>
  <si>
    <t>1011035</t>
  </si>
  <si>
    <t>Poddębice - obszar wiejski</t>
  </si>
  <si>
    <t>1011044</t>
  </si>
  <si>
    <t>Uniejów - miasto</t>
  </si>
  <si>
    <t>1011045</t>
  </si>
  <si>
    <t>Uniejów - obszar wiejski</t>
  </si>
  <si>
    <t>Wartkowice - gmina wiejska</t>
  </si>
  <si>
    <t>Zadzim - gmina wiejska</t>
  </si>
  <si>
    <t>1012</t>
  </si>
  <si>
    <t>radomszczański</t>
  </si>
  <si>
    <t>Radomsko - gmina miejska</t>
  </si>
  <si>
    <t>Dobryszyce - gmina wiejska</t>
  </si>
  <si>
    <t>Gidle - gmina wiejska</t>
  </si>
  <si>
    <t>Gomunice - gmina wiejska</t>
  </si>
  <si>
    <t>1012054</t>
  </si>
  <si>
    <t>Kamieńsk - miasto</t>
  </si>
  <si>
    <t>1012055</t>
  </si>
  <si>
    <t>Kamieńsk - obszar wiejski</t>
  </si>
  <si>
    <t>Kobiele Wielkie - gmina wiejska</t>
  </si>
  <si>
    <t>Kodrąb - gmina wiejska</t>
  </si>
  <si>
    <t>Lgota Wielka - gmina wiejska</t>
  </si>
  <si>
    <t>Ładzice - gmina wiejska</t>
  </si>
  <si>
    <t>Masłowice - gmina wiejska</t>
  </si>
  <si>
    <t>1012114</t>
  </si>
  <si>
    <t>Przedbórz - miasto</t>
  </si>
  <si>
    <t>1012115</t>
  </si>
  <si>
    <t>Przedbórz - obszar wiejski</t>
  </si>
  <si>
    <t>Radomsko - gmina wiejska</t>
  </si>
  <si>
    <t>Wielgomłyny - gmina wiejska</t>
  </si>
  <si>
    <t>Żytno - gmina wiejska</t>
  </si>
  <si>
    <t>1013</t>
  </si>
  <si>
    <t>rawski</t>
  </si>
  <si>
    <t>Rawa Mazowiecka - gmina miejska</t>
  </si>
  <si>
    <t>1013024</t>
  </si>
  <si>
    <t>Biała Rawska - miasto</t>
  </si>
  <si>
    <t>1013025</t>
  </si>
  <si>
    <t>Biała Rawska - obszar wiejski</t>
  </si>
  <si>
    <t>Cielądz - gmina wiejska</t>
  </si>
  <si>
    <t>Rawa Mazowiecka - gmina wiejska</t>
  </si>
  <si>
    <t>Regnów - gmina wiejska</t>
  </si>
  <si>
    <t>Sadkowice - gmina wiejska</t>
  </si>
  <si>
    <t>1014</t>
  </si>
  <si>
    <t>sieradzki</t>
  </si>
  <si>
    <t>Sieradz - gmina miejska</t>
  </si>
  <si>
    <t>1014024</t>
  </si>
  <si>
    <t>Błaszki - miasto</t>
  </si>
  <si>
    <t>1014025</t>
  </si>
  <si>
    <t>Błaszki - obszar wiejski</t>
  </si>
  <si>
    <t>Brąszewice - gmina wiejska</t>
  </si>
  <si>
    <t>Brzeźnio - gmina wiejska</t>
  </si>
  <si>
    <t>Burzenin - gmina wiejska</t>
  </si>
  <si>
    <t>Goszczanów - gmina wiejska</t>
  </si>
  <si>
    <t>Klonowa - gmina wiejska</t>
  </si>
  <si>
    <t>Sieradz - gmina wiejska</t>
  </si>
  <si>
    <t>1014094</t>
  </si>
  <si>
    <t>Warta - miasto</t>
  </si>
  <si>
    <t>1014095</t>
  </si>
  <si>
    <t>Warta - obszar wiejski</t>
  </si>
  <si>
    <t>Wróblew - gmina wiejska</t>
  </si>
  <si>
    <t>1014114</t>
  </si>
  <si>
    <t>Złoczew - miasto</t>
  </si>
  <si>
    <t>1014115</t>
  </si>
  <si>
    <t>Złoczew - obszar wiejski</t>
  </si>
  <si>
    <t>1015</t>
  </si>
  <si>
    <t>skierniewicki</t>
  </si>
  <si>
    <t>Bolimów - gmina wiejska</t>
  </si>
  <si>
    <t>Głuchów - gmina wiejska</t>
  </si>
  <si>
    <t>Godzianów - gmina wiejska</t>
  </si>
  <si>
    <t>Kowiesy - gmina wiejska</t>
  </si>
  <si>
    <t>Lipce Reymontowskie - gmina wiejska</t>
  </si>
  <si>
    <t>Maków - gmina wiejska</t>
  </si>
  <si>
    <t>Nowy Kawęczyn - gmina wiejska</t>
  </si>
  <si>
    <t>Skierniewice - gmina wiejska</t>
  </si>
  <si>
    <t>Słupia - gmina wiejska</t>
  </si>
  <si>
    <t>1016</t>
  </si>
  <si>
    <t>Tomaszów Mazowiecki - gmina miejska</t>
  </si>
  <si>
    <t>Będków - gmina wiejska</t>
  </si>
  <si>
    <t>Budziszewice - gmina wiejska</t>
  </si>
  <si>
    <t>Czerniewice - gmina wiejska</t>
  </si>
  <si>
    <t>Inowłódz - gmina wiejska</t>
  </si>
  <si>
    <t>Lubochnia - gmina wiejska</t>
  </si>
  <si>
    <t>Rokiciny - gmina wiejska</t>
  </si>
  <si>
    <t>Rzeczyca - gmina wiejska</t>
  </si>
  <si>
    <t>Tomaszów Mazowiecki - gmina wiejska</t>
  </si>
  <si>
    <t>Ujazd - gmina wiejska</t>
  </si>
  <si>
    <t>Żelechlinek - gmina wiejska</t>
  </si>
  <si>
    <t>1017</t>
  </si>
  <si>
    <t>wieluński</t>
  </si>
  <si>
    <t>Biała - gmina wiejska</t>
  </si>
  <si>
    <t>Czarnożyły - gmina wiejska</t>
  </si>
  <si>
    <t>Mokrsko - gmina wiejska</t>
  </si>
  <si>
    <t>Osjaków - gmina wiejska</t>
  </si>
  <si>
    <t>Pątnów - gmina wiejska</t>
  </si>
  <si>
    <t>Skomlin - gmina wiejska</t>
  </si>
  <si>
    <t>1017094</t>
  </si>
  <si>
    <t>Wieluń - miasto</t>
  </si>
  <si>
    <t>1017095</t>
  </si>
  <si>
    <t>Wieluń - obszar wiejski</t>
  </si>
  <si>
    <t>Wierzchlas - gmina wiejska</t>
  </si>
  <si>
    <t>1018</t>
  </si>
  <si>
    <t>wieruszowski</t>
  </si>
  <si>
    <t>Czastary - gmina wiejska</t>
  </si>
  <si>
    <t>Galewice - gmina wiejska</t>
  </si>
  <si>
    <t>Łubnice - gmina wiejska</t>
  </si>
  <si>
    <t>Sokolniki - gmina wiejska</t>
  </si>
  <si>
    <t>1018074</t>
  </si>
  <si>
    <t>Wieruszów - miasto</t>
  </si>
  <si>
    <t>1018075</t>
  </si>
  <si>
    <t>Wieruszów - obszar wiejski</t>
  </si>
  <si>
    <t>1019</t>
  </si>
  <si>
    <t>zduńskowolski</t>
  </si>
  <si>
    <t>Zduńska Wola - gmina miejska</t>
  </si>
  <si>
    <t>1019024</t>
  </si>
  <si>
    <t>Szadek - miasto</t>
  </si>
  <si>
    <t>1019025</t>
  </si>
  <si>
    <t>Szadek - obszar wiejski</t>
  </si>
  <si>
    <t>Zapolice - gmina wiejska</t>
  </si>
  <si>
    <t>Zduńska Wola - gmina wiejska</t>
  </si>
  <si>
    <t>1020</t>
  </si>
  <si>
    <t>zgierski</t>
  </si>
  <si>
    <t>Głowno - gmina miejska</t>
  </si>
  <si>
    <t>Ozorków - gmina miejska</t>
  </si>
  <si>
    <t>Zgierz - gmina miejska</t>
  </si>
  <si>
    <t>1020044</t>
  </si>
  <si>
    <t>Aleksandrów Łódzki - miasto</t>
  </si>
  <si>
    <t>1020045</t>
  </si>
  <si>
    <t>Aleksandrów Łódzki - obszar wiejski</t>
  </si>
  <si>
    <t>Głowno - gmina wiejska</t>
  </si>
  <si>
    <t>Ozorków - gmina wiejska</t>
  </si>
  <si>
    <t>Parzęczew - gmina wiejska</t>
  </si>
  <si>
    <t>1020084</t>
  </si>
  <si>
    <t>Stryków - miasto</t>
  </si>
  <si>
    <t>1020085</t>
  </si>
  <si>
    <t>Stryków - obszar wiejski</t>
  </si>
  <si>
    <t>Zgierz - gmina wiejska</t>
  </si>
  <si>
    <t>1021</t>
  </si>
  <si>
    <t>brzeziński</t>
  </si>
  <si>
    <t>Brzeziny - gmina miejska</t>
  </si>
  <si>
    <t>Brzeziny - gmina wiejska</t>
  </si>
  <si>
    <t>Dmosin - gmina wiejska</t>
  </si>
  <si>
    <t>Jeżów - gmina wiejska</t>
  </si>
  <si>
    <t>Rogów - gmina wiejska</t>
  </si>
  <si>
    <t>1061</t>
  </si>
  <si>
    <t>Łódź - gmina miejska</t>
  </si>
  <si>
    <t>1062</t>
  </si>
  <si>
    <t>Piotrków Trybunalski - gmina miejska</t>
  </si>
  <si>
    <t>1063</t>
  </si>
  <si>
    <t>Skierniewice - gmina miejska</t>
  </si>
  <si>
    <t>MAŁOPOLSKIE</t>
  </si>
  <si>
    <t>1201</t>
  </si>
  <si>
    <t>bocheński</t>
  </si>
  <si>
    <t>Bochnia - gmina miejska</t>
  </si>
  <si>
    <t>Bochnia - gmina wiejska</t>
  </si>
  <si>
    <t>Drwinia - gmina wiejska</t>
  </si>
  <si>
    <t>Lipnica Murowana - gmina wiejska</t>
  </si>
  <si>
    <t>Łapanów - gmina wiejska</t>
  </si>
  <si>
    <t>1201064</t>
  </si>
  <si>
    <t>Nowy Wiśnicz - miasto</t>
  </si>
  <si>
    <t>1201065</t>
  </si>
  <si>
    <t>Nowy Wiśnicz - obszar wiejski</t>
  </si>
  <si>
    <t>Rzezawa - gmina wiejska</t>
  </si>
  <si>
    <t>Trzciana - gmina wiejska</t>
  </si>
  <si>
    <t>Żegocina - gmina wiejska</t>
  </si>
  <si>
    <t>1202</t>
  </si>
  <si>
    <t>brzeski</t>
  </si>
  <si>
    <t>Borzęcin - gmina wiejska</t>
  </si>
  <si>
    <t>1202024</t>
  </si>
  <si>
    <t>Brzesko - miasto</t>
  </si>
  <si>
    <t>1202025</t>
  </si>
  <si>
    <t>Brzesko - obszar wiejski</t>
  </si>
  <si>
    <t>1202034</t>
  </si>
  <si>
    <t>Czchów - miasto</t>
  </si>
  <si>
    <t>1202035</t>
  </si>
  <si>
    <t>Czchów - obszar wiejski</t>
  </si>
  <si>
    <t>Dębno - gmina wiejska</t>
  </si>
  <si>
    <t>Gnojnik - gmina wiejska</t>
  </si>
  <si>
    <t>Iwkowa - gmina wiejska</t>
  </si>
  <si>
    <t>Szczurowa - gmina wiejska</t>
  </si>
  <si>
    <t>1203</t>
  </si>
  <si>
    <t>chrzanowski</t>
  </si>
  <si>
    <t>1203014</t>
  </si>
  <si>
    <t>Alwernia - miasto</t>
  </si>
  <si>
    <t>1203015</t>
  </si>
  <si>
    <t>Alwernia - obszar wiejski</t>
  </si>
  <si>
    <t>Babice - gmina wiejska</t>
  </si>
  <si>
    <t>1203034</t>
  </si>
  <si>
    <t>Chrzanów - miasto</t>
  </si>
  <si>
    <t>1203035</t>
  </si>
  <si>
    <t>Chrzanów - obszar wiejski</t>
  </si>
  <si>
    <t>1203044</t>
  </si>
  <si>
    <t>Libiąż - miasto</t>
  </si>
  <si>
    <t>1203045</t>
  </si>
  <si>
    <t>Libiąż - obszar wiejski</t>
  </si>
  <si>
    <t>1203054</t>
  </si>
  <si>
    <t>Trzebinia - miasto</t>
  </si>
  <si>
    <t>1203055</t>
  </si>
  <si>
    <t>Trzebinia - obszar wiejski</t>
  </si>
  <si>
    <t>1204</t>
  </si>
  <si>
    <t>dąbrowski</t>
  </si>
  <si>
    <t>Bolesław - gmina wiejska</t>
  </si>
  <si>
    <t>1204024</t>
  </si>
  <si>
    <t>Dąbrowa Tarnowska - miasto</t>
  </si>
  <si>
    <t>1204025</t>
  </si>
  <si>
    <t>Dąbrowa Tarnowska - obszar wiejski</t>
  </si>
  <si>
    <t>Gręboszów - gmina wiejska</t>
  </si>
  <si>
    <t>Mędrzechów - gmina wiejska</t>
  </si>
  <si>
    <t>Olesno - gmina wiejska</t>
  </si>
  <si>
    <t>Radgoszcz - gmina wiejska</t>
  </si>
  <si>
    <t>1204074</t>
  </si>
  <si>
    <t>Szczucin - miasto</t>
  </si>
  <si>
    <t>1204075</t>
  </si>
  <si>
    <t>Szczucin - obszar wiejski</t>
  </si>
  <si>
    <t>1205</t>
  </si>
  <si>
    <t>gorlicki</t>
  </si>
  <si>
    <t>Gorlice - gmina miejska</t>
  </si>
  <si>
    <t>1205024</t>
  </si>
  <si>
    <t>Biecz - miasto</t>
  </si>
  <si>
    <t>1205025</t>
  </si>
  <si>
    <t>Biecz - obszar wiejski</t>
  </si>
  <si>
    <t>1205034</t>
  </si>
  <si>
    <t>Bobowa - miasto</t>
  </si>
  <si>
    <t>1205035</t>
  </si>
  <si>
    <t>Bobowa - obszar wiejski</t>
  </si>
  <si>
    <t>Gorlice - gmina wiejska</t>
  </si>
  <si>
    <t>Lipinki - gmina wiejska</t>
  </si>
  <si>
    <t>Łużna - gmina wiejska</t>
  </si>
  <si>
    <t>Ropa - gmina wiejska</t>
  </si>
  <si>
    <t>Sękowa - gmina wiejska</t>
  </si>
  <si>
    <t>Uście Gorlickie - gmina wiejska</t>
  </si>
  <si>
    <t>1206</t>
  </si>
  <si>
    <t>krakowski</t>
  </si>
  <si>
    <t>Czernichów - gmina wiejska</t>
  </si>
  <si>
    <t>Igołomia-Wawrzeńczyce - gmina wiejska</t>
  </si>
  <si>
    <t>Iwanowice - gmina wiejska</t>
  </si>
  <si>
    <t>Jerzmanowice-Przeginia - gmina wiejska</t>
  </si>
  <si>
    <t>Kocmyrzów-Luborzyca - gmina wiejska</t>
  </si>
  <si>
    <t>1206064</t>
  </si>
  <si>
    <t>Krzeszowice - miasto</t>
  </si>
  <si>
    <t>1206065</t>
  </si>
  <si>
    <t>Krzeszowice - obszar wiejski</t>
  </si>
  <si>
    <t>Liszki - gmina wiejska</t>
  </si>
  <si>
    <t>Michałowice - gmina wiejska</t>
  </si>
  <si>
    <t>Mogilany - gmina wiejska</t>
  </si>
  <si>
    <t>1206104</t>
  </si>
  <si>
    <t>Skała - miasto</t>
  </si>
  <si>
    <t>1206105</t>
  </si>
  <si>
    <t>Skała - obszar wiejski</t>
  </si>
  <si>
    <t>1206114</t>
  </si>
  <si>
    <t>Skawina - miasto</t>
  </si>
  <si>
    <t>1206115</t>
  </si>
  <si>
    <t>Skawina - obszar wiejski</t>
  </si>
  <si>
    <t>1206124</t>
  </si>
  <si>
    <t>Słomniki - miasto</t>
  </si>
  <si>
    <t>1206125</t>
  </si>
  <si>
    <t>Słomniki - obszar wiejski</t>
  </si>
  <si>
    <t>Sułoszowa - gmina wiejska</t>
  </si>
  <si>
    <t>1206144</t>
  </si>
  <si>
    <t>Świątniki Górne - miasto</t>
  </si>
  <si>
    <t>1206145</t>
  </si>
  <si>
    <t>Świątniki Górne - obszar wiejski</t>
  </si>
  <si>
    <t>Wielka Wieś - gmina wiejska</t>
  </si>
  <si>
    <t>Zabierzów - gmina wiejska</t>
  </si>
  <si>
    <t>Zielonki - gmina wiejska</t>
  </si>
  <si>
    <t>1207</t>
  </si>
  <si>
    <t>limanowski</t>
  </si>
  <si>
    <t>Limanowa - gmina miejska</t>
  </si>
  <si>
    <t>Mszana Dolna - gmina miejska</t>
  </si>
  <si>
    <t>Dobra - gmina wiejska</t>
  </si>
  <si>
    <t>Jodłownik - gmina wiejska</t>
  </si>
  <si>
    <t>Kamienica - gmina wiejska</t>
  </si>
  <si>
    <t>Laskowa - gmina wiejska</t>
  </si>
  <si>
    <t>Limanowa - gmina wiejska</t>
  </si>
  <si>
    <t>Łukowica - gmina wiejska</t>
  </si>
  <si>
    <t>Mszana Dolna - gmina wiejska</t>
  </si>
  <si>
    <t>Niedźwiedź - gmina wiejska</t>
  </si>
  <si>
    <t>Słopnice - gmina wiejska</t>
  </si>
  <si>
    <t>Tymbark - gmina wiejska</t>
  </si>
  <si>
    <t>1208</t>
  </si>
  <si>
    <t>miechowski</t>
  </si>
  <si>
    <t>Charsznica - gmina wiejska</t>
  </si>
  <si>
    <t>Gołcza - gmina wiejska</t>
  </si>
  <si>
    <t>Kozłów - gmina wiejska</t>
  </si>
  <si>
    <t>Książ Wielki - gmina wiejska</t>
  </si>
  <si>
    <t>1208054</t>
  </si>
  <si>
    <t>Miechów - miasto</t>
  </si>
  <si>
    <t>1208055</t>
  </si>
  <si>
    <t>Miechów - obszar wiejski</t>
  </si>
  <si>
    <t>Racławice - gmina wiejska</t>
  </si>
  <si>
    <t>Słaboszów - gmina wiejska</t>
  </si>
  <si>
    <t>1209</t>
  </si>
  <si>
    <t>myślenicki</t>
  </si>
  <si>
    <t>1209014</t>
  </si>
  <si>
    <t>Dobczyce - miasto</t>
  </si>
  <si>
    <t>1209015</t>
  </si>
  <si>
    <t>Dobczyce - obszar wiejski</t>
  </si>
  <si>
    <t>Lubień - gmina wiejska</t>
  </si>
  <si>
    <t>1209034</t>
  </si>
  <si>
    <t>Myślenice - miasto</t>
  </si>
  <si>
    <t>1209035</t>
  </si>
  <si>
    <t>Myślenice - obszar wiejski</t>
  </si>
  <si>
    <t>Pcim - gmina wiejska</t>
  </si>
  <si>
    <t>Raciechowice - gmina wiejska</t>
  </si>
  <si>
    <t>Siepraw - gmina wiejska</t>
  </si>
  <si>
    <t>1209074</t>
  </si>
  <si>
    <t>Sułkowice - miasto</t>
  </si>
  <si>
    <t>1209075</t>
  </si>
  <si>
    <t>Sułkowice - obszar wiejski</t>
  </si>
  <si>
    <t>Tokarnia - gmina wiejska</t>
  </si>
  <si>
    <t>Wiśniowa - gmina wiejska</t>
  </si>
  <si>
    <t>1210</t>
  </si>
  <si>
    <t>nowosądecki</t>
  </si>
  <si>
    <t>Grybów - gmina miejska</t>
  </si>
  <si>
    <t>Gródek nad Dunajcem - gmina wiejska</t>
  </si>
  <si>
    <t>Grybów - gmina wiejska</t>
  </si>
  <si>
    <t>Kamionka Wielka - gmina wiejska</t>
  </si>
  <si>
    <t>Korzenna - gmina wiejska</t>
  </si>
  <si>
    <t>1210074</t>
  </si>
  <si>
    <t>Krynica-Zdrój - miasto</t>
  </si>
  <si>
    <t>1210075</t>
  </si>
  <si>
    <t>Krynica-Zdrój - obszar wiejski</t>
  </si>
  <si>
    <t>Łabowa - gmina wiejska</t>
  </si>
  <si>
    <t>Łącko - gmina wiejska</t>
  </si>
  <si>
    <t>Łososina Dolna - gmina wiejska</t>
  </si>
  <si>
    <t>1210114</t>
  </si>
  <si>
    <t>Muszyna - miasto</t>
  </si>
  <si>
    <t>1210115</t>
  </si>
  <si>
    <t>Muszyna - obszar wiejski</t>
  </si>
  <si>
    <t>Nawojowa - gmina wiejska</t>
  </si>
  <si>
    <t>1210134</t>
  </si>
  <si>
    <t>Piwniczna-Zdrój - miasto</t>
  </si>
  <si>
    <t>1210135</t>
  </si>
  <si>
    <t>Piwniczna-Zdrój - obszar wiejski</t>
  </si>
  <si>
    <t>Podegrodzie - gmina wiejska</t>
  </si>
  <si>
    <t>Rytro - gmina wiejska</t>
  </si>
  <si>
    <t>1210164</t>
  </si>
  <si>
    <t>Stary Sącz - miasto</t>
  </si>
  <si>
    <t>1210165</t>
  </si>
  <si>
    <t>Stary Sącz - obszar wiejski</t>
  </si>
  <si>
    <t>1211</t>
  </si>
  <si>
    <t>nowotarski</t>
  </si>
  <si>
    <t>Nowy Targ - gmina miejska</t>
  </si>
  <si>
    <t>1211024</t>
  </si>
  <si>
    <t>Szczawnica - miasto</t>
  </si>
  <si>
    <t>1211025</t>
  </si>
  <si>
    <t>Szczawnica - obszar wiejski</t>
  </si>
  <si>
    <t>Czarny Dunajec - gmina wiejska</t>
  </si>
  <si>
    <t>Czorsztyn - gmina wiejska</t>
  </si>
  <si>
    <t>Jabłonka - gmina wiejska</t>
  </si>
  <si>
    <t>Krościenko nad Dunajcem - gmina wiejska</t>
  </si>
  <si>
    <t>Lipnica Wielka - gmina wiejska</t>
  </si>
  <si>
    <t>Łapsze Niżne - gmina wiejska</t>
  </si>
  <si>
    <t>Nowy Targ - gmina wiejska</t>
  </si>
  <si>
    <t>Ochotnica Dolna - gmina wiejska</t>
  </si>
  <si>
    <t>Raba Wyżna - gmina wiejska</t>
  </si>
  <si>
    <t>1211124</t>
  </si>
  <si>
    <t>Rabka-Zdrój - miasto</t>
  </si>
  <si>
    <t>1211125</t>
  </si>
  <si>
    <t>Rabka-Zdrój - obszar wiejski</t>
  </si>
  <si>
    <t>Spytkowice - gmina wiejska</t>
  </si>
  <si>
    <t>Szaflary - gmina wiejska</t>
  </si>
  <si>
    <t>1212</t>
  </si>
  <si>
    <t>olkuski</t>
  </si>
  <si>
    <t>Bukowno - gmina miejska</t>
  </si>
  <si>
    <t>Klucze - gmina wiejska</t>
  </si>
  <si>
    <t>1212054</t>
  </si>
  <si>
    <t>Olkusz - miasto</t>
  </si>
  <si>
    <t>1212055</t>
  </si>
  <si>
    <t>Olkusz - obszar wiejski</t>
  </si>
  <si>
    <t>Trzyciąż - gmina wiejska</t>
  </si>
  <si>
    <t>1212074</t>
  </si>
  <si>
    <t>Wolbrom - miasto</t>
  </si>
  <si>
    <t>1212075</t>
  </si>
  <si>
    <t>Wolbrom - obszar wiejski</t>
  </si>
  <si>
    <t>1213</t>
  </si>
  <si>
    <t>oświęcimski</t>
  </si>
  <si>
    <t>Oświęcim - gmina miejska</t>
  </si>
  <si>
    <t>1213024</t>
  </si>
  <si>
    <t>Brzeszcze - miasto</t>
  </si>
  <si>
    <t>1213025</t>
  </si>
  <si>
    <t>Brzeszcze - obszar wiejski</t>
  </si>
  <si>
    <t>1213034</t>
  </si>
  <si>
    <t>Chełmek - miasto</t>
  </si>
  <si>
    <t>1213035</t>
  </si>
  <si>
    <t>Chełmek - obszar wiejski</t>
  </si>
  <si>
    <t>1213044</t>
  </si>
  <si>
    <t>Kęty - miasto</t>
  </si>
  <si>
    <t>1213045</t>
  </si>
  <si>
    <t>Kęty - obszar wiejski</t>
  </si>
  <si>
    <t>Oświęcim - gmina wiejska</t>
  </si>
  <si>
    <t>Polanka Wielka - gmina wiejska</t>
  </si>
  <si>
    <t>Przeciszów - gmina wiejska</t>
  </si>
  <si>
    <t>1213094</t>
  </si>
  <si>
    <t>Zator - miasto</t>
  </si>
  <si>
    <t>1213095</t>
  </si>
  <si>
    <t>Zator - obszar wiejski</t>
  </si>
  <si>
    <t>1214</t>
  </si>
  <si>
    <t>proszowicki</t>
  </si>
  <si>
    <t>Koniusza - gmina wiejska</t>
  </si>
  <si>
    <t>1214034</t>
  </si>
  <si>
    <t>Nowe Brzesko - miasto</t>
  </si>
  <si>
    <t>1214035</t>
  </si>
  <si>
    <t>Nowe Brzesko - obszar wiejski</t>
  </si>
  <si>
    <t>Pałecznica - gmina wiejska</t>
  </si>
  <si>
    <t>1214054</t>
  </si>
  <si>
    <t>Proszowice - miasto</t>
  </si>
  <si>
    <t>1214055</t>
  </si>
  <si>
    <t>Proszowice - obszar wiejski</t>
  </si>
  <si>
    <t>Radziemice - gmina wiejska</t>
  </si>
  <si>
    <t>1215</t>
  </si>
  <si>
    <t>suski</t>
  </si>
  <si>
    <t>Jordanów - gmina miejska</t>
  </si>
  <si>
    <t>Sucha Beskidzka - gmina miejska</t>
  </si>
  <si>
    <t>Budzów - gmina wiejska</t>
  </si>
  <si>
    <t>Bystra-Sidzina - gmina wiejska</t>
  </si>
  <si>
    <t>Jordanów - gmina wiejska</t>
  </si>
  <si>
    <t>1215064</t>
  </si>
  <si>
    <t>Maków Podhalański - miasto</t>
  </si>
  <si>
    <t>1215065</t>
  </si>
  <si>
    <t>Maków Podhalański - obszar wiejski</t>
  </si>
  <si>
    <t>Stryszawa - gmina wiejska</t>
  </si>
  <si>
    <t>Zawoja - gmina wiejska</t>
  </si>
  <si>
    <t>Zembrzyce - gmina wiejska</t>
  </si>
  <si>
    <t>1216</t>
  </si>
  <si>
    <t>tarnowski</t>
  </si>
  <si>
    <t>1216014</t>
  </si>
  <si>
    <t>Ciężkowice - miasto</t>
  </si>
  <si>
    <t>1216015</t>
  </si>
  <si>
    <t>Ciężkowice - obszar wiejski</t>
  </si>
  <si>
    <t>Gromnik - gmina wiejska</t>
  </si>
  <si>
    <t>Lisia Góra - gmina wiejska</t>
  </si>
  <si>
    <t>Pleśna - gmina wiejska</t>
  </si>
  <si>
    <t>1216054</t>
  </si>
  <si>
    <t>Radłów - miasto</t>
  </si>
  <si>
    <t>1216055</t>
  </si>
  <si>
    <t>Radłów - obszar wiejski</t>
  </si>
  <si>
    <t>1216064</t>
  </si>
  <si>
    <t>Ryglice - miasto</t>
  </si>
  <si>
    <t>1216065</t>
  </si>
  <si>
    <t>Ryglice - obszar wiejski</t>
  </si>
  <si>
    <t>Rzepiennik Strzyżewski - gmina wiejska</t>
  </si>
  <si>
    <t>Skrzyszów - gmina wiejska</t>
  </si>
  <si>
    <t>Tarnów - gmina wiejska</t>
  </si>
  <si>
    <t>1216104</t>
  </si>
  <si>
    <t>Tuchów - miasto</t>
  </si>
  <si>
    <t>1216105</t>
  </si>
  <si>
    <t>Tuchów - obszar wiejski</t>
  </si>
  <si>
    <t>Wierzchosławice - gmina wiejska</t>
  </si>
  <si>
    <t>Wietrzychowice - gmina wiejska</t>
  </si>
  <si>
    <t>1216134</t>
  </si>
  <si>
    <t>Wojnicz - miasto</t>
  </si>
  <si>
    <t>1216135</t>
  </si>
  <si>
    <t>Wojnicz - obszar wiejski</t>
  </si>
  <si>
    <t>1216144</t>
  </si>
  <si>
    <t>Zakliczyn - miasto</t>
  </si>
  <si>
    <t>1216145</t>
  </si>
  <si>
    <t>Zakliczyn - obszar wiejski</t>
  </si>
  <si>
    <t>1216154</t>
  </si>
  <si>
    <t>Żabno - miasto</t>
  </si>
  <si>
    <t>1216155</t>
  </si>
  <si>
    <t>Żabno - obszar wiejski</t>
  </si>
  <si>
    <t>Szerzyny - gmina wiejska</t>
  </si>
  <si>
    <t>1217</t>
  </si>
  <si>
    <t>tatrzański</t>
  </si>
  <si>
    <t>Zakopane - gmina miejska</t>
  </si>
  <si>
    <t>Biały Dunajec - gmina wiejska</t>
  </si>
  <si>
    <t>Bukowina Tatrzańska - gmina wiejska</t>
  </si>
  <si>
    <t>Kościelisko - gmina wiejska</t>
  </si>
  <si>
    <t>Poronin - gmina wiejska</t>
  </si>
  <si>
    <t>1218</t>
  </si>
  <si>
    <t>wadowicki</t>
  </si>
  <si>
    <t>1218014</t>
  </si>
  <si>
    <t>Andrychów - miasto</t>
  </si>
  <si>
    <t>1218015</t>
  </si>
  <si>
    <t>Andrychów - obszar wiejski</t>
  </si>
  <si>
    <t>1218034</t>
  </si>
  <si>
    <t>Kalwaria Zebrzydowska - miasto</t>
  </si>
  <si>
    <t>1218035</t>
  </si>
  <si>
    <t>Kalwaria Zebrzydowska - obszar wiejski</t>
  </si>
  <si>
    <t>Lanckorona - gmina wiejska</t>
  </si>
  <si>
    <t>Mucharz - gmina wiejska</t>
  </si>
  <si>
    <t>Stryszów - gmina wiejska</t>
  </si>
  <si>
    <t>Tomice - gmina wiejska</t>
  </si>
  <si>
    <t>1218094</t>
  </si>
  <si>
    <t>Wadowice - miasto</t>
  </si>
  <si>
    <t>1218095</t>
  </si>
  <si>
    <t>Wadowice - obszar wiejski</t>
  </si>
  <si>
    <t>Wieprz - gmina wiejska</t>
  </si>
  <si>
    <t>1219</t>
  </si>
  <si>
    <t>wielicki</t>
  </si>
  <si>
    <t>Biskupice - gmina wiejska</t>
  </si>
  <si>
    <t>Gdów - gmina wiejska</t>
  </si>
  <si>
    <t>Kłaj - gmina wiejska</t>
  </si>
  <si>
    <t>1219044</t>
  </si>
  <si>
    <t>Niepołomice - miasto</t>
  </si>
  <si>
    <t>1219045</t>
  </si>
  <si>
    <t>Niepołomice - obszar wiejski</t>
  </si>
  <si>
    <t>1219054</t>
  </si>
  <si>
    <t>Wieliczka - miasto</t>
  </si>
  <si>
    <t>1219055</t>
  </si>
  <si>
    <t>Wieliczka - obszar wiejski</t>
  </si>
  <si>
    <t>1261</t>
  </si>
  <si>
    <t>1261029</t>
  </si>
  <si>
    <t>Kraków-Krowodrza - delegatura</t>
  </si>
  <si>
    <t>1261039</t>
  </si>
  <si>
    <t>Kraków-Nowa Huta - delegatura</t>
  </si>
  <si>
    <t>1261049</t>
  </si>
  <si>
    <t>Kraków-Podgórze - delegatura</t>
  </si>
  <si>
    <t>1261059</t>
  </si>
  <si>
    <t>Kraków-Śródmieście - delegatura</t>
  </si>
  <si>
    <t>1262</t>
  </si>
  <si>
    <t>Nowy Sącz - gmina miejska</t>
  </si>
  <si>
    <t>1263</t>
  </si>
  <si>
    <t>Tarnów - gmina miejska</t>
  </si>
  <si>
    <t>MAZOWIECKIE</t>
  </si>
  <si>
    <t>1401</t>
  </si>
  <si>
    <t>białobrzeski</t>
  </si>
  <si>
    <t>1401014</t>
  </si>
  <si>
    <t>Białobrzegi - miasto</t>
  </si>
  <si>
    <t>1401015</t>
  </si>
  <si>
    <t>Białobrzegi - obszar wiejski</t>
  </si>
  <si>
    <t>Promna - gmina wiejska</t>
  </si>
  <si>
    <t>Radzanów - gmina wiejska</t>
  </si>
  <si>
    <t>Stara Błotnica - gmina wiejska</t>
  </si>
  <si>
    <t>Stromiec - gmina wiejska</t>
  </si>
  <si>
    <t>1401064</t>
  </si>
  <si>
    <t>Wyśmierzyce - miasto</t>
  </si>
  <si>
    <t>1401065</t>
  </si>
  <si>
    <t>Wyśmierzyce - obszar wiejski</t>
  </si>
  <si>
    <t>1402</t>
  </si>
  <si>
    <t>ciechanowski</t>
  </si>
  <si>
    <t>Ciechanów - gmina miejska</t>
  </si>
  <si>
    <t>Ciechanów - gmina wiejska</t>
  </si>
  <si>
    <t>1402034</t>
  </si>
  <si>
    <t>Glinojeck - miasto</t>
  </si>
  <si>
    <t>1402035</t>
  </si>
  <si>
    <t>Glinojeck - obszar wiejski</t>
  </si>
  <si>
    <t>Gołymin-Ośrodek - gmina wiejska</t>
  </si>
  <si>
    <t>Grudusk - gmina wiejska</t>
  </si>
  <si>
    <t>Ojrzeń - gmina wiejska</t>
  </si>
  <si>
    <t>Opinogóra Górna - gmina wiejska</t>
  </si>
  <si>
    <t>Regimin - gmina wiejska</t>
  </si>
  <si>
    <t>Sońsk - gmina wiejska</t>
  </si>
  <si>
    <t>1403</t>
  </si>
  <si>
    <t>garwoliński</t>
  </si>
  <si>
    <t>Garwolin - gmina miejska</t>
  </si>
  <si>
    <t>Łaskarzew - gmina miejska</t>
  </si>
  <si>
    <t>Borowie - gmina wiejska</t>
  </si>
  <si>
    <t>Garwolin - gmina wiejska</t>
  </si>
  <si>
    <t>Górzno - gmina wiejska</t>
  </si>
  <si>
    <t>Łaskarzew - gmina wiejska</t>
  </si>
  <si>
    <t>Maciejowice - gmina wiejska</t>
  </si>
  <si>
    <t>Miastków Kościelny - gmina wiejska</t>
  </si>
  <si>
    <t>Parysów - gmina wiejska</t>
  </si>
  <si>
    <t>1403104</t>
  </si>
  <si>
    <t>Pilawa - miasto</t>
  </si>
  <si>
    <t>1403105</t>
  </si>
  <si>
    <t>Pilawa - obszar wiejski</t>
  </si>
  <si>
    <t>Sobolew - gmina wiejska</t>
  </si>
  <si>
    <t>Trojanów - gmina wiejska</t>
  </si>
  <si>
    <t>Wilga - gmina wiejska</t>
  </si>
  <si>
    <t>1403144</t>
  </si>
  <si>
    <t>Żelechów - miasto</t>
  </si>
  <si>
    <t>1403145</t>
  </si>
  <si>
    <t>Żelechów - obszar wiejski</t>
  </si>
  <si>
    <t>1404</t>
  </si>
  <si>
    <t>gostyniński</t>
  </si>
  <si>
    <t>Gostynin - gmina miejska</t>
  </si>
  <si>
    <t>Gostynin - gmina wiejska</t>
  </si>
  <si>
    <t>Pacyna - gmina wiejska</t>
  </si>
  <si>
    <t>Szczawin Kościelny - gmina wiejska</t>
  </si>
  <si>
    <t>1405</t>
  </si>
  <si>
    <t>grodziski</t>
  </si>
  <si>
    <t>Milanówek - gmina miejska</t>
  </si>
  <si>
    <t>Podkowa Leśna - gmina miejska</t>
  </si>
  <si>
    <t>1405044</t>
  </si>
  <si>
    <t>Grodzisk Mazowiecki - miasto</t>
  </si>
  <si>
    <t>1405045</t>
  </si>
  <si>
    <t>Grodzisk Mazowiecki - obszar wiejski</t>
  </si>
  <si>
    <t>Jaktorów - gmina wiejska</t>
  </si>
  <si>
    <t>Żabia Wola - gmina wiejska</t>
  </si>
  <si>
    <t>1406</t>
  </si>
  <si>
    <t>grójecki</t>
  </si>
  <si>
    <t>Belsk Duży - gmina wiejska</t>
  </si>
  <si>
    <t>Błędów - gmina wiejska</t>
  </si>
  <si>
    <t>Chynów - gmina wiejska</t>
  </si>
  <si>
    <t>Goszczyn - gmina wiejska</t>
  </si>
  <si>
    <t>1406054</t>
  </si>
  <si>
    <t>Grójec - miasto</t>
  </si>
  <si>
    <t>1406055</t>
  </si>
  <si>
    <t>Grójec - obszar wiejski</t>
  </si>
  <si>
    <t>Jasieniec - gmina wiejska</t>
  </si>
  <si>
    <t>1406074</t>
  </si>
  <si>
    <t>Mogielnica - miasto</t>
  </si>
  <si>
    <t>1406075</t>
  </si>
  <si>
    <t>Mogielnica - obszar wiejski</t>
  </si>
  <si>
    <t>1406084</t>
  </si>
  <si>
    <t>Nowe Miasto nad Pilicą - miasto</t>
  </si>
  <si>
    <t>1406085</t>
  </si>
  <si>
    <t>Nowe Miasto nad Pilicą - obszar wiejski</t>
  </si>
  <si>
    <t>Pniewy - gmina wiejska</t>
  </si>
  <si>
    <t>1406114</t>
  </si>
  <si>
    <t>Warka - miasto</t>
  </si>
  <si>
    <t>1406115</t>
  </si>
  <si>
    <t>Warka - obszar wiejski</t>
  </si>
  <si>
    <t>1407</t>
  </si>
  <si>
    <t>kozienicki</t>
  </si>
  <si>
    <t>Garbatka-Letnisko - gmina wiejska</t>
  </si>
  <si>
    <t>Głowaczów - gmina wiejska</t>
  </si>
  <si>
    <t>Gniewoszów - gmina wiejska</t>
  </si>
  <si>
    <t>Grabów nad Pilicą - gmina wiejska</t>
  </si>
  <si>
    <t>1407054</t>
  </si>
  <si>
    <t>Kozienice - miasto</t>
  </si>
  <si>
    <t>1407055</t>
  </si>
  <si>
    <t>Kozienice - obszar wiejski</t>
  </si>
  <si>
    <t>Magnuszew - gmina wiejska</t>
  </si>
  <si>
    <t>Sieciechów - gmina wiejska</t>
  </si>
  <si>
    <t>1408</t>
  </si>
  <si>
    <t>legionowski</t>
  </si>
  <si>
    <t>Legionowo - gmina miejska</t>
  </si>
  <si>
    <t>Nieporęt - gmina wiejska</t>
  </si>
  <si>
    <t>1408044</t>
  </si>
  <si>
    <t>Serock - miasto</t>
  </si>
  <si>
    <t>1408045</t>
  </si>
  <si>
    <t>Serock - obszar wiejski</t>
  </si>
  <si>
    <t>Wieliszew - gmina wiejska</t>
  </si>
  <si>
    <t>1409</t>
  </si>
  <si>
    <t>lipski</t>
  </si>
  <si>
    <t>Chotcza - gmina wiejska</t>
  </si>
  <si>
    <t>Ciepielów - gmina wiejska</t>
  </si>
  <si>
    <t>1409034</t>
  </si>
  <si>
    <t>Lipsko - miasto</t>
  </si>
  <si>
    <t>1409035</t>
  </si>
  <si>
    <t>Lipsko - obszar wiejski</t>
  </si>
  <si>
    <t>Rzeczniów - gmina wiejska</t>
  </si>
  <si>
    <t>Sienno - gmina wiejska</t>
  </si>
  <si>
    <t>1410</t>
  </si>
  <si>
    <t>łosicki</t>
  </si>
  <si>
    <t>Huszlew - gmina wiejska</t>
  </si>
  <si>
    <t>1410024</t>
  </si>
  <si>
    <t>Łosice - miasto</t>
  </si>
  <si>
    <t>1410025</t>
  </si>
  <si>
    <t>Łosice - obszar wiejski</t>
  </si>
  <si>
    <t>Olszanka - gmina wiejska</t>
  </si>
  <si>
    <t>Platerów - gmina wiejska</t>
  </si>
  <si>
    <t>Sarnaki - gmina wiejska</t>
  </si>
  <si>
    <t>Stara Kornica - gmina wiejska</t>
  </si>
  <si>
    <t>makowski</t>
  </si>
  <si>
    <t>Maków Mazowiecki - gmina miejska</t>
  </si>
  <si>
    <t>Czerwonka - gmina wiejska</t>
  </si>
  <si>
    <t>Karniewo - gmina wiejska</t>
  </si>
  <si>
    <t>Krasnosielc - gmina wiejska</t>
  </si>
  <si>
    <t>Młynarze - gmina wiejska</t>
  </si>
  <si>
    <t>Płoniawy-Bramura - gmina wiejska</t>
  </si>
  <si>
    <t>1411074</t>
  </si>
  <si>
    <t>Różan - miasto</t>
  </si>
  <si>
    <t>1411075</t>
  </si>
  <si>
    <t>Różan - obszar wiejski</t>
  </si>
  <si>
    <t>Rzewnie - gmina wiejska</t>
  </si>
  <si>
    <t>Sypniewo - gmina wiejska</t>
  </si>
  <si>
    <t>Szelków - gmina wiejska</t>
  </si>
  <si>
    <t>1412</t>
  </si>
  <si>
    <t>miński</t>
  </si>
  <si>
    <t>Mińsk Mazowiecki - gmina miejska</t>
  </si>
  <si>
    <t>Cegłów - gmina wiejska</t>
  </si>
  <si>
    <t>Dębe Wielkie - gmina wiejska</t>
  </si>
  <si>
    <t>1412074</t>
  </si>
  <si>
    <t>Halinów - miasto</t>
  </si>
  <si>
    <t>1412075</t>
  </si>
  <si>
    <t>Halinów - obszar wiejski</t>
  </si>
  <si>
    <t>Jakubów - gmina wiejska</t>
  </si>
  <si>
    <t>1412094</t>
  </si>
  <si>
    <t>Kałuszyn - miasto</t>
  </si>
  <si>
    <t>1412095</t>
  </si>
  <si>
    <t>Kałuszyn - obszar wiejski</t>
  </si>
  <si>
    <t>Latowicz - gmina wiejska</t>
  </si>
  <si>
    <t>Mińsk Mazowiecki - gmina wiejska</t>
  </si>
  <si>
    <t>1412124</t>
  </si>
  <si>
    <t>Mrozy - miasto</t>
  </si>
  <si>
    <t>1412125</t>
  </si>
  <si>
    <t>Mrozy - obszar wiejski</t>
  </si>
  <si>
    <t>Siennica - gmina wiejska</t>
  </si>
  <si>
    <t>Stanisławów - gmina wiejska</t>
  </si>
  <si>
    <t>Sulejówek - gmina miejska</t>
  </si>
  <si>
    <t>1413</t>
  </si>
  <si>
    <t>mławski</t>
  </si>
  <si>
    <t>Mława - gmina miejska</t>
  </si>
  <si>
    <t>Dzierzgowo - gmina wiejska</t>
  </si>
  <si>
    <t>Lipowiec Kościelny - gmina wiejska</t>
  </si>
  <si>
    <t>Strzegowo - gmina wiejska</t>
  </si>
  <si>
    <t>Stupsk - gmina wiejska</t>
  </si>
  <si>
    <t>Szreńsk - gmina wiejska</t>
  </si>
  <si>
    <t>Szydłowo - gmina wiejska</t>
  </si>
  <si>
    <t>Wieczfnia Kościelna - gmina wiejska</t>
  </si>
  <si>
    <t>Wiśniewo - gmina wiejska</t>
  </si>
  <si>
    <t>1414</t>
  </si>
  <si>
    <t>nowodworski</t>
  </si>
  <si>
    <t>Nowy Dwór Mazowiecki - gmina miejska</t>
  </si>
  <si>
    <t>Czosnów - gmina wiejska</t>
  </si>
  <si>
    <t>Leoncin - gmina wiejska</t>
  </si>
  <si>
    <t>1414044</t>
  </si>
  <si>
    <t>Nasielsk - miasto</t>
  </si>
  <si>
    <t>1414045</t>
  </si>
  <si>
    <t>Nasielsk - obszar wiejski</t>
  </si>
  <si>
    <t>Pomiechówek - gmina wiejska</t>
  </si>
  <si>
    <t>1414064</t>
  </si>
  <si>
    <t>Zakroczym - miasto</t>
  </si>
  <si>
    <t>1414065</t>
  </si>
  <si>
    <t>Zakroczym - obszar wiejski</t>
  </si>
  <si>
    <t>1415</t>
  </si>
  <si>
    <t>ostrołęcki</t>
  </si>
  <si>
    <t>Baranowo - gmina wiejska</t>
  </si>
  <si>
    <t>Czarnia - gmina wiejska</t>
  </si>
  <si>
    <t>Czerwin - gmina wiejska</t>
  </si>
  <si>
    <t>Goworowo - gmina wiejska</t>
  </si>
  <si>
    <t>Kadzidło - gmina wiejska</t>
  </si>
  <si>
    <t>Lelis - gmina wiejska</t>
  </si>
  <si>
    <t>Łyse - gmina wiejska</t>
  </si>
  <si>
    <t>1415084</t>
  </si>
  <si>
    <t>Myszyniec - miasto</t>
  </si>
  <si>
    <t>1415085</t>
  </si>
  <si>
    <t>Myszyniec - obszar wiejski</t>
  </si>
  <si>
    <t>Olszewo-Borki - gmina wiejska</t>
  </si>
  <si>
    <t>Rzekuń - gmina wiejska</t>
  </si>
  <si>
    <t>Troszyn - gmina wiejska</t>
  </si>
  <si>
    <t>1416</t>
  </si>
  <si>
    <t>ostrowski</t>
  </si>
  <si>
    <t>Ostrów Mazowiecka - gmina miejska</t>
  </si>
  <si>
    <t>Andrzejewo - gmina wiejska</t>
  </si>
  <si>
    <t>Boguty-Pianki - gmina wiejska</t>
  </si>
  <si>
    <t>1416044</t>
  </si>
  <si>
    <t>Brok - miasto</t>
  </si>
  <si>
    <t>1416045</t>
  </si>
  <si>
    <t>Brok - obszar wiejski</t>
  </si>
  <si>
    <t>Małkinia Górna - gmina wiejska</t>
  </si>
  <si>
    <t>Nur - gmina wiejska</t>
  </si>
  <si>
    <t>Ostrów Mazowiecka - gmina wiejska</t>
  </si>
  <si>
    <t>Stary Lubotyń - gmina wiejska</t>
  </si>
  <si>
    <t>Szulborze Wielkie - gmina wiejska</t>
  </si>
  <si>
    <t>Wąsewo - gmina wiejska</t>
  </si>
  <si>
    <t>Zaręby Kościelne - gmina wiejska</t>
  </si>
  <si>
    <t>1417</t>
  </si>
  <si>
    <t>otwocki</t>
  </si>
  <si>
    <t>Józefów - gmina miejska</t>
  </si>
  <si>
    <t>Otwock - gmina miejska</t>
  </si>
  <si>
    <t>Celestynów - gmina wiejska</t>
  </si>
  <si>
    <t>1417044</t>
  </si>
  <si>
    <t>Karczew - miasto</t>
  </si>
  <si>
    <t>1417045</t>
  </si>
  <si>
    <t>Karczew - obszar wiejski</t>
  </si>
  <si>
    <t>Kołbiel - gmina wiejska</t>
  </si>
  <si>
    <t>Osieck - gmina wiejska</t>
  </si>
  <si>
    <t>Sobienie-Jeziory - gmina wiejska</t>
  </si>
  <si>
    <t>Wiązowna - gmina wiejska</t>
  </si>
  <si>
    <t>1418</t>
  </si>
  <si>
    <t>piaseczyński</t>
  </si>
  <si>
    <t>1418014</t>
  </si>
  <si>
    <t>Góra Kalwaria - miasto</t>
  </si>
  <si>
    <t>1418015</t>
  </si>
  <si>
    <t>Góra Kalwaria - obszar wiejski</t>
  </si>
  <si>
    <t>1418024</t>
  </si>
  <si>
    <t>Konstancin-Jeziorna - miasto</t>
  </si>
  <si>
    <t>1418025</t>
  </si>
  <si>
    <t>Konstancin-Jeziorna - obszar wiejski</t>
  </si>
  <si>
    <t>Lesznowola - gmina wiejska</t>
  </si>
  <si>
    <t>1418044</t>
  </si>
  <si>
    <t>Piaseczno - miasto</t>
  </si>
  <si>
    <t>1418045</t>
  </si>
  <si>
    <t>Piaseczno - obszar wiejski</t>
  </si>
  <si>
    <t>Prażmów - gmina wiejska</t>
  </si>
  <si>
    <t>1418064</t>
  </si>
  <si>
    <t>Tarczyn - miasto</t>
  </si>
  <si>
    <t>1418065</t>
  </si>
  <si>
    <t>Tarczyn - obszar wiejski</t>
  </si>
  <si>
    <t>1419</t>
  </si>
  <si>
    <t>płocki</t>
  </si>
  <si>
    <t>Bielsk - gmina wiejska</t>
  </si>
  <si>
    <t>Bodzanów - gmina wiejska</t>
  </si>
  <si>
    <t>Brudzeń Duży - gmina wiejska</t>
  </si>
  <si>
    <t>Bulkowo - gmina wiejska</t>
  </si>
  <si>
    <t>1419054</t>
  </si>
  <si>
    <t>Drobin - miasto</t>
  </si>
  <si>
    <t>1419055</t>
  </si>
  <si>
    <t>Drobin - obszar wiejski</t>
  </si>
  <si>
    <t>1419064</t>
  </si>
  <si>
    <t>Gąbin - miasto</t>
  </si>
  <si>
    <t>1419065</t>
  </si>
  <si>
    <t>Gąbin - obszar wiejski</t>
  </si>
  <si>
    <t>Łąck - gmina wiejska</t>
  </si>
  <si>
    <t>Mała Wieś - gmina wiejska</t>
  </si>
  <si>
    <t>Nowy Duninów - gmina wiejska</t>
  </si>
  <si>
    <t>Radzanowo - gmina wiejska</t>
  </si>
  <si>
    <t>Słubice - gmina wiejska</t>
  </si>
  <si>
    <t>Słupno - gmina wiejska</t>
  </si>
  <si>
    <t>Stara Biała - gmina wiejska</t>
  </si>
  <si>
    <t>Staroźreby - gmina wiejska</t>
  </si>
  <si>
    <t>1419154</t>
  </si>
  <si>
    <t>Wyszogród - miasto</t>
  </si>
  <si>
    <t>1419155</t>
  </si>
  <si>
    <t>Wyszogród - obszar wiejski</t>
  </si>
  <si>
    <t>1420</t>
  </si>
  <si>
    <t>płoński</t>
  </si>
  <si>
    <t>Płońsk - gmina miejska</t>
  </si>
  <si>
    <t>Raciąż - gmina miejska</t>
  </si>
  <si>
    <t>Baboszewo - gmina wiejska</t>
  </si>
  <si>
    <t>Dzierzążnia - gmina wiejska</t>
  </si>
  <si>
    <t>Joniec - gmina wiejska</t>
  </si>
  <si>
    <t>Naruszewo - gmina wiejska</t>
  </si>
  <si>
    <t>Nowe Miasto - gmina wiejska</t>
  </si>
  <si>
    <t>Płońsk - gmina wiejska</t>
  </si>
  <si>
    <t>Raciąż - gmina wiejska</t>
  </si>
  <si>
    <t>Załuski - gmina wiejska</t>
  </si>
  <si>
    <t>1421</t>
  </si>
  <si>
    <t>pruszkowski</t>
  </si>
  <si>
    <t>Piastów - gmina miejska</t>
  </si>
  <si>
    <t>Pruszków - gmina miejska</t>
  </si>
  <si>
    <t>1421034</t>
  </si>
  <si>
    <t>Brwinów - miasto</t>
  </si>
  <si>
    <t>1421035</t>
  </si>
  <si>
    <t>Brwinów - obszar wiejski</t>
  </si>
  <si>
    <t>Nadarzyn - gmina wiejska</t>
  </si>
  <si>
    <t>Raszyn - gmina wiejska</t>
  </si>
  <si>
    <t>przasnyski</t>
  </si>
  <si>
    <t>Przasnysz - gmina miejska</t>
  </si>
  <si>
    <t>1422024</t>
  </si>
  <si>
    <t>Chorzele - miasto</t>
  </si>
  <si>
    <t>1422025</t>
  </si>
  <si>
    <t>Chorzele - obszar wiejski</t>
  </si>
  <si>
    <t>Czernice Borowe - gmina wiejska</t>
  </si>
  <si>
    <t>Jednorożec - gmina wiejska</t>
  </si>
  <si>
    <t>Krasne - gmina wiejska</t>
  </si>
  <si>
    <t>Krzynowłoga Mała - gmina wiejska</t>
  </si>
  <si>
    <t>Przasnysz - gmina wiejska</t>
  </si>
  <si>
    <t>1423</t>
  </si>
  <si>
    <t>przysuski</t>
  </si>
  <si>
    <t>Borkowice - gmina wiejska</t>
  </si>
  <si>
    <t>Gielniów - gmina wiejska</t>
  </si>
  <si>
    <t>Klwów - gmina wiejska</t>
  </si>
  <si>
    <t>Odrzywół - gmina wiejska</t>
  </si>
  <si>
    <t>Potworów - gmina wiejska</t>
  </si>
  <si>
    <t>1423064</t>
  </si>
  <si>
    <t>Przysucha - miasto</t>
  </si>
  <si>
    <t>1423065</t>
  </si>
  <si>
    <t>Przysucha - obszar wiejski</t>
  </si>
  <si>
    <t>Rusinów - gmina wiejska</t>
  </si>
  <si>
    <t>Wieniawa - gmina wiejska</t>
  </si>
  <si>
    <t>1424</t>
  </si>
  <si>
    <t>pułtuski</t>
  </si>
  <si>
    <t>Gzy - gmina wiejska</t>
  </si>
  <si>
    <t>Obryte - gmina wiejska</t>
  </si>
  <si>
    <t>Pokrzywnica - gmina wiejska</t>
  </si>
  <si>
    <t>1424044</t>
  </si>
  <si>
    <t>Pułtusk - miasto</t>
  </si>
  <si>
    <t>1424045</t>
  </si>
  <si>
    <t>Pułtusk - obszar wiejski</t>
  </si>
  <si>
    <t>Świercze - gmina wiejska</t>
  </si>
  <si>
    <t>Winnica - gmina wiejska</t>
  </si>
  <si>
    <t>Zatory - gmina wiejska</t>
  </si>
  <si>
    <t>1425</t>
  </si>
  <si>
    <t>radomski</t>
  </si>
  <si>
    <t>Pionki - gmina miejska</t>
  </si>
  <si>
    <t>Gózd - gmina wiejska</t>
  </si>
  <si>
    <t>1425034</t>
  </si>
  <si>
    <t>Iłża - miasto</t>
  </si>
  <si>
    <t>1425035</t>
  </si>
  <si>
    <t>Iłża - obszar wiejski</t>
  </si>
  <si>
    <t>Jastrzębia - gmina wiejska</t>
  </si>
  <si>
    <t>Jedlińsk - gmina wiejska</t>
  </si>
  <si>
    <t>Jedlnia-Letnisko - gmina wiejska</t>
  </si>
  <si>
    <t>Kowala - gmina wiejska</t>
  </si>
  <si>
    <t>Pionki - gmina wiejska</t>
  </si>
  <si>
    <t>Przytyk - gmina wiejska</t>
  </si>
  <si>
    <t>1425104</t>
  </si>
  <si>
    <t>Skaryszew - miasto</t>
  </si>
  <si>
    <t>1425105</t>
  </si>
  <si>
    <t>Skaryszew - obszar wiejski</t>
  </si>
  <si>
    <t>Wolanów - gmina wiejska</t>
  </si>
  <si>
    <t>1426</t>
  </si>
  <si>
    <t>siedlecki</t>
  </si>
  <si>
    <t>Domanice - gmina wiejska</t>
  </si>
  <si>
    <t>Korczew - gmina wiejska</t>
  </si>
  <si>
    <t>Kotuń - gmina wiejska</t>
  </si>
  <si>
    <t>Mokobody - gmina wiejska</t>
  </si>
  <si>
    <t>1426054</t>
  </si>
  <si>
    <t>Mordy - miasto</t>
  </si>
  <si>
    <t>1426055</t>
  </si>
  <si>
    <t>Mordy - obszar wiejski</t>
  </si>
  <si>
    <t>Paprotnia - gmina wiejska</t>
  </si>
  <si>
    <t>Przesmyki - gmina wiejska</t>
  </si>
  <si>
    <t>Siedlce - gmina wiejska</t>
  </si>
  <si>
    <t>Skórzec - gmina wiejska</t>
  </si>
  <si>
    <t>Suchożebry - gmina wiejska</t>
  </si>
  <si>
    <t>Wiśniew - gmina wiejska</t>
  </si>
  <si>
    <t>Wodynie - gmina wiejska</t>
  </si>
  <si>
    <t>Zbuczyn - gmina wiejska</t>
  </si>
  <si>
    <t>1427</t>
  </si>
  <si>
    <t>sierpecki</t>
  </si>
  <si>
    <t>Sierpc - gmina miejska</t>
  </si>
  <si>
    <t>Gozdowo - gmina wiejska</t>
  </si>
  <si>
    <t>Mochowo - gmina wiejska</t>
  </si>
  <si>
    <t>Rościszewo - gmina wiejska</t>
  </si>
  <si>
    <t>Sierpc - gmina wiejska</t>
  </si>
  <si>
    <t>Szczutowo - gmina wiejska</t>
  </si>
  <si>
    <t>Zawidz - gmina wiejska</t>
  </si>
  <si>
    <t>1428</t>
  </si>
  <si>
    <t>sochaczewski</t>
  </si>
  <si>
    <t>Sochaczew - gmina miejska</t>
  </si>
  <si>
    <t>Brochów - gmina wiejska</t>
  </si>
  <si>
    <t>Iłów - gmina wiejska</t>
  </si>
  <si>
    <t>Młodzieszyn - gmina wiejska</t>
  </si>
  <si>
    <t>Nowa Sucha - gmina wiejska</t>
  </si>
  <si>
    <t>Rybno - gmina wiejska</t>
  </si>
  <si>
    <t>Sochaczew - gmina wiejska</t>
  </si>
  <si>
    <t>Teresin - gmina wiejska</t>
  </si>
  <si>
    <t>1429</t>
  </si>
  <si>
    <t>sokołowski</t>
  </si>
  <si>
    <t>Sokołów Podlaski - gmina miejska</t>
  </si>
  <si>
    <t>Bielany - gmina wiejska</t>
  </si>
  <si>
    <t>Ceranów - gmina wiejska</t>
  </si>
  <si>
    <t>Jabłonna Lacka - gmina wiejska</t>
  </si>
  <si>
    <t>1429054</t>
  </si>
  <si>
    <t>Kosów Lacki - miasto</t>
  </si>
  <si>
    <t>1429055</t>
  </si>
  <si>
    <t>Kosów Lacki - obszar wiejski</t>
  </si>
  <si>
    <t>Repki - gmina wiejska</t>
  </si>
  <si>
    <t>Sabnie - gmina wiejska</t>
  </si>
  <si>
    <t>Sokołów Podlaski - gmina wiejska</t>
  </si>
  <si>
    <t>Sterdyń - gmina wiejska</t>
  </si>
  <si>
    <t>1430</t>
  </si>
  <si>
    <t>szydłowiecki</t>
  </si>
  <si>
    <t>Chlewiska - gmina wiejska</t>
  </si>
  <si>
    <t>Jastrząb - gmina wiejska</t>
  </si>
  <si>
    <t>Mirów - gmina wiejska</t>
  </si>
  <si>
    <t>Orońsko - gmina wiejska</t>
  </si>
  <si>
    <t>1430054</t>
  </si>
  <si>
    <t>Szydłowiec - miasto</t>
  </si>
  <si>
    <t>1430055</t>
  </si>
  <si>
    <t>Szydłowiec - obszar wiejski</t>
  </si>
  <si>
    <t>1432</t>
  </si>
  <si>
    <t>warszawski zachodni</t>
  </si>
  <si>
    <t>1432014</t>
  </si>
  <si>
    <t>Błonie - miasto</t>
  </si>
  <si>
    <t>1432015</t>
  </si>
  <si>
    <t>Błonie - obszar wiejski</t>
  </si>
  <si>
    <t>Izabelin - gmina wiejska</t>
  </si>
  <si>
    <t>Kampinos - gmina wiejska</t>
  </si>
  <si>
    <t>Leszno - gmina wiejska</t>
  </si>
  <si>
    <t>1432054</t>
  </si>
  <si>
    <t>Łomianki - miasto</t>
  </si>
  <si>
    <t>1432055</t>
  </si>
  <si>
    <t>Łomianki - obszar wiejski</t>
  </si>
  <si>
    <t>1432064</t>
  </si>
  <si>
    <t>Ożarów Mazowiecki - miasto</t>
  </si>
  <si>
    <t>1432065</t>
  </si>
  <si>
    <t>Ożarów Mazowiecki - obszar wiejski</t>
  </si>
  <si>
    <t>Stare Babice - gmina wiejska</t>
  </si>
  <si>
    <t>1433</t>
  </si>
  <si>
    <t>węgrowski</t>
  </si>
  <si>
    <t>Węgrów - gmina miejska</t>
  </si>
  <si>
    <t>Grębków - gmina wiejska</t>
  </si>
  <si>
    <t>Korytnica - gmina wiejska</t>
  </si>
  <si>
    <t>Liw - gmina wiejska</t>
  </si>
  <si>
    <t>1433054</t>
  </si>
  <si>
    <t>Łochów - miasto</t>
  </si>
  <si>
    <t>1433055</t>
  </si>
  <si>
    <t>Łochów - obszar wiejski</t>
  </si>
  <si>
    <t>Miedzna - gmina wiejska</t>
  </si>
  <si>
    <t>Sadowne - gmina wiejska</t>
  </si>
  <si>
    <t>Stoczek - gmina wiejska</t>
  </si>
  <si>
    <t>Wierzbno - gmina wiejska</t>
  </si>
  <si>
    <t>1434</t>
  </si>
  <si>
    <t>wołomiński</t>
  </si>
  <si>
    <t>Kobyłka - gmina miejska</t>
  </si>
  <si>
    <t>Marki - gmina miejska</t>
  </si>
  <si>
    <t>Ząbki - gmina miejska</t>
  </si>
  <si>
    <t>Zielonka - gmina miejska</t>
  </si>
  <si>
    <t>Dąbrówka - gmina wiejska</t>
  </si>
  <si>
    <t>Jadów - gmina wiejska</t>
  </si>
  <si>
    <t>Klembów - gmina wiejska</t>
  </si>
  <si>
    <t>1434094</t>
  </si>
  <si>
    <t>Radzymin - miasto</t>
  </si>
  <si>
    <t>1434095</t>
  </si>
  <si>
    <t>Radzymin - obszar wiejski</t>
  </si>
  <si>
    <t>Strachówka - gmina wiejska</t>
  </si>
  <si>
    <t>1434114</t>
  </si>
  <si>
    <t>Tłuszcz - miasto</t>
  </si>
  <si>
    <t>1434115</t>
  </si>
  <si>
    <t>Tłuszcz - obszar wiejski</t>
  </si>
  <si>
    <t>1434124</t>
  </si>
  <si>
    <t>Wołomin - miasto</t>
  </si>
  <si>
    <t>1434125</t>
  </si>
  <si>
    <t>Wołomin - obszar wiejski</t>
  </si>
  <si>
    <t>1435</t>
  </si>
  <si>
    <t>wyszkowski</t>
  </si>
  <si>
    <t>Brańszczyk - gmina wiejska</t>
  </si>
  <si>
    <t>Długosiodło - gmina wiejska</t>
  </si>
  <si>
    <t>Rząśnik - gmina wiejska</t>
  </si>
  <si>
    <t>Somianka - gmina wiejska</t>
  </si>
  <si>
    <t>1435054</t>
  </si>
  <si>
    <t>Wyszków - miasto</t>
  </si>
  <si>
    <t>1435055</t>
  </si>
  <si>
    <t>Wyszków - obszar wiejski</t>
  </si>
  <si>
    <t>Zabrodzie - gmina wiejska</t>
  </si>
  <si>
    <t>1436</t>
  </si>
  <si>
    <t>zwoleński</t>
  </si>
  <si>
    <t>Kazanów - gmina wiejska</t>
  </si>
  <si>
    <t>Policzna - gmina wiejska</t>
  </si>
  <si>
    <t>Przyłęk - gmina wiejska</t>
  </si>
  <si>
    <t>Tczów - gmina wiejska</t>
  </si>
  <si>
    <t>1436054</t>
  </si>
  <si>
    <t>Zwoleń - miasto</t>
  </si>
  <si>
    <t>1436055</t>
  </si>
  <si>
    <t>Zwoleń - obszar wiejski</t>
  </si>
  <si>
    <t>1437</t>
  </si>
  <si>
    <t>żuromiński</t>
  </si>
  <si>
    <t>1437014</t>
  </si>
  <si>
    <t>Bieżuń - miasto</t>
  </si>
  <si>
    <t>1437015</t>
  </si>
  <si>
    <t>Bieżuń - obszar wiejski</t>
  </si>
  <si>
    <t>Kuczbork-Osada - gmina wiejska</t>
  </si>
  <si>
    <t>Lutocin - gmina wiejska</t>
  </si>
  <si>
    <t>Siemiątkowo - gmina wiejska</t>
  </si>
  <si>
    <t>1437064</t>
  </si>
  <si>
    <t>Żuromin - miasto</t>
  </si>
  <si>
    <t>1437065</t>
  </si>
  <si>
    <t>Żuromin - obszar wiejski</t>
  </si>
  <si>
    <t>1438</t>
  </si>
  <si>
    <t>żyrardowski</t>
  </si>
  <si>
    <t>Żyrardów - gmina miejska</t>
  </si>
  <si>
    <t>1438024</t>
  </si>
  <si>
    <t>Mszczonów - miasto</t>
  </si>
  <si>
    <t>1438025</t>
  </si>
  <si>
    <t>Mszczonów - obszar wiejski</t>
  </si>
  <si>
    <t>Puszcza Mariańska - gmina wiejska</t>
  </si>
  <si>
    <t>Radziejowice - gmina wiejska</t>
  </si>
  <si>
    <t>1461</t>
  </si>
  <si>
    <t>Ostrołęka - gmina miejska</t>
  </si>
  <si>
    <t>1462</t>
  </si>
  <si>
    <t>Płock - gmina miejska</t>
  </si>
  <si>
    <t>1463</t>
  </si>
  <si>
    <t>Radom - gmina miejska</t>
  </si>
  <si>
    <t>1464</t>
  </si>
  <si>
    <t>Siedlce - gmina miejska</t>
  </si>
  <si>
    <t>1465</t>
  </si>
  <si>
    <t>Warszawa - gmina miejska, miasto stołeczne</t>
  </si>
  <si>
    <t>1465028</t>
  </si>
  <si>
    <t>Bemowo - dzielnica</t>
  </si>
  <si>
    <t>1465038</t>
  </si>
  <si>
    <t>Białołęka - dzielnica</t>
  </si>
  <si>
    <t>1465048</t>
  </si>
  <si>
    <t>Bielany - dzielnica</t>
  </si>
  <si>
    <t>1465058</t>
  </si>
  <si>
    <t>Mokotów - dzielnica</t>
  </si>
  <si>
    <t>1465068</t>
  </si>
  <si>
    <t>Ochota - dzielnica</t>
  </si>
  <si>
    <t>1465078</t>
  </si>
  <si>
    <t>Praga-Południe - dzielnica</t>
  </si>
  <si>
    <t>1465088</t>
  </si>
  <si>
    <t>Praga-Północ - dzielnica</t>
  </si>
  <si>
    <t>1465098</t>
  </si>
  <si>
    <t>Rembertów - dzielnica</t>
  </si>
  <si>
    <t>1465108</t>
  </si>
  <si>
    <t>Śródmieście - dzielnica</t>
  </si>
  <si>
    <t>1465118</t>
  </si>
  <si>
    <t>Targówek - dzielnica</t>
  </si>
  <si>
    <t>1465128</t>
  </si>
  <si>
    <t>Ursus - dzielnica</t>
  </si>
  <si>
    <t>1465138</t>
  </si>
  <si>
    <t>Ursynów - dzielnica</t>
  </si>
  <si>
    <t>1465148</t>
  </si>
  <si>
    <t>Wawer - dzielnica</t>
  </si>
  <si>
    <t>1465158</t>
  </si>
  <si>
    <t>Wesoła - dzielnica</t>
  </si>
  <si>
    <t>1465168</t>
  </si>
  <si>
    <t>Wilanów - dzielnica</t>
  </si>
  <si>
    <t>1465178</t>
  </si>
  <si>
    <t>Włochy - dzielnica</t>
  </si>
  <si>
    <t>1465188</t>
  </si>
  <si>
    <t>Wola - dzielnica</t>
  </si>
  <si>
    <t>1465198</t>
  </si>
  <si>
    <t>Żoliborz - dzielnica</t>
  </si>
  <si>
    <t>OPOLSKIE</t>
  </si>
  <si>
    <t>1601</t>
  </si>
  <si>
    <t>Brzeg - gmina miejska</t>
  </si>
  <si>
    <t>Skarbimierz - gmina wiejska</t>
  </si>
  <si>
    <t>1601034</t>
  </si>
  <si>
    <t>Grodków - miasto</t>
  </si>
  <si>
    <t>1601035</t>
  </si>
  <si>
    <t>Grodków - obszar wiejski</t>
  </si>
  <si>
    <t>1601044</t>
  </si>
  <si>
    <t>Lewin Brzeski - miasto</t>
  </si>
  <si>
    <t>1601045</t>
  </si>
  <si>
    <t>Lewin Brzeski - obszar wiejski</t>
  </si>
  <si>
    <t>Lubsza - gmina wiejska</t>
  </si>
  <si>
    <t>1602</t>
  </si>
  <si>
    <t>głubczycki</t>
  </si>
  <si>
    <t>1602014</t>
  </si>
  <si>
    <t>Baborów - miasto</t>
  </si>
  <si>
    <t>1602015</t>
  </si>
  <si>
    <t>Baborów - obszar wiejski</t>
  </si>
  <si>
    <t>Branice - gmina wiejska</t>
  </si>
  <si>
    <t>1602034</t>
  </si>
  <si>
    <t>Głubczyce - miasto</t>
  </si>
  <si>
    <t>1602035</t>
  </si>
  <si>
    <t>Głubczyce - obszar wiejski</t>
  </si>
  <si>
    <t>1602044</t>
  </si>
  <si>
    <t>Kietrz - miasto</t>
  </si>
  <si>
    <t>1602045</t>
  </si>
  <si>
    <t>Kietrz - obszar wiejski</t>
  </si>
  <si>
    <t>1603</t>
  </si>
  <si>
    <t>kędzierzyńsko-kozielski</t>
  </si>
  <si>
    <t>Kędzierzyn-Koźle - gmina miejska</t>
  </si>
  <si>
    <t>Bierawa - gmina wiejska</t>
  </si>
  <si>
    <t>Cisek - gmina wiejska</t>
  </si>
  <si>
    <t>Pawłowiczki - gmina wiejska</t>
  </si>
  <si>
    <t>Polska Cerekiew - gmina wiejska</t>
  </si>
  <si>
    <t>Reńska Wieś - gmina wiejska</t>
  </si>
  <si>
    <t>1604</t>
  </si>
  <si>
    <t>kluczborski</t>
  </si>
  <si>
    <t>1604014</t>
  </si>
  <si>
    <t>Byczyna - miasto</t>
  </si>
  <si>
    <t>1604015</t>
  </si>
  <si>
    <t>Byczyna - obszar wiejski</t>
  </si>
  <si>
    <t>1604024</t>
  </si>
  <si>
    <t>Kluczbork - miasto</t>
  </si>
  <si>
    <t>1604025</t>
  </si>
  <si>
    <t>Kluczbork - obszar wiejski</t>
  </si>
  <si>
    <t>Lasowice Wielkie - gmina wiejska</t>
  </si>
  <si>
    <t>1604044</t>
  </si>
  <si>
    <t>Wołczyn - miasto</t>
  </si>
  <si>
    <t>1604045</t>
  </si>
  <si>
    <t>Wołczyn - obszar wiejski</t>
  </si>
  <si>
    <t>1605</t>
  </si>
  <si>
    <t>krapkowicki</t>
  </si>
  <si>
    <t>1605014</t>
  </si>
  <si>
    <t>Gogolin - miasto</t>
  </si>
  <si>
    <t>1605015</t>
  </si>
  <si>
    <t>Gogolin - obszar wiejski</t>
  </si>
  <si>
    <t>1605024</t>
  </si>
  <si>
    <t>Krapkowice - miasto</t>
  </si>
  <si>
    <t>1605025</t>
  </si>
  <si>
    <t>Krapkowice - obszar wiejski</t>
  </si>
  <si>
    <t>Strzeleczki - gmina wiejska</t>
  </si>
  <si>
    <t>Walce - gmina wiejska</t>
  </si>
  <si>
    <t>1605054</t>
  </si>
  <si>
    <t>Zdzieszowice - miasto</t>
  </si>
  <si>
    <t>1605055</t>
  </si>
  <si>
    <t>Zdzieszowice - obszar wiejski</t>
  </si>
  <si>
    <t>1606</t>
  </si>
  <si>
    <t>namysłowski</t>
  </si>
  <si>
    <t>Domaszowice - gmina wiejska</t>
  </si>
  <si>
    <t>1606024</t>
  </si>
  <si>
    <t>Namysłów - miasto</t>
  </si>
  <si>
    <t>1606025</t>
  </si>
  <si>
    <t>Namysłów - obszar wiejski</t>
  </si>
  <si>
    <t>Pokój - gmina wiejska</t>
  </si>
  <si>
    <t>Świerczów - gmina wiejska</t>
  </si>
  <si>
    <t>1607</t>
  </si>
  <si>
    <t>nyski</t>
  </si>
  <si>
    <t>1607014</t>
  </si>
  <si>
    <t>Głuchołazy - miasto</t>
  </si>
  <si>
    <t>1607015</t>
  </si>
  <si>
    <t>Głuchołazy - obszar wiejski</t>
  </si>
  <si>
    <t>Kamiennik - gmina wiejska</t>
  </si>
  <si>
    <t>1607034</t>
  </si>
  <si>
    <t>Korfantów - miasto</t>
  </si>
  <si>
    <t>1607035</t>
  </si>
  <si>
    <t>Korfantów - obszar wiejski</t>
  </si>
  <si>
    <t>Łambinowice - gmina wiejska</t>
  </si>
  <si>
    <t>1607054</t>
  </si>
  <si>
    <t>Nysa - miasto</t>
  </si>
  <si>
    <t>1607055</t>
  </si>
  <si>
    <t>Nysa - obszar wiejski</t>
  </si>
  <si>
    <t>1607064</t>
  </si>
  <si>
    <t>Otmuchów - miasto</t>
  </si>
  <si>
    <t>1607065</t>
  </si>
  <si>
    <t>Otmuchów - obszar wiejski</t>
  </si>
  <si>
    <t>1607074</t>
  </si>
  <si>
    <t>Paczków - miasto</t>
  </si>
  <si>
    <t>1607075</t>
  </si>
  <si>
    <t>Paczków - obszar wiejski</t>
  </si>
  <si>
    <t>Pakosławice - gmina wiejska</t>
  </si>
  <si>
    <t>Skoroszyce - gmina wiejska</t>
  </si>
  <si>
    <t>1608</t>
  </si>
  <si>
    <t>oleski</t>
  </si>
  <si>
    <t>1608014</t>
  </si>
  <si>
    <t>Dobrodzień - miasto</t>
  </si>
  <si>
    <t>1608015</t>
  </si>
  <si>
    <t>Dobrodzień - obszar wiejski</t>
  </si>
  <si>
    <t>1608024</t>
  </si>
  <si>
    <t>Gorzów Śląski - miasto</t>
  </si>
  <si>
    <t>1608025</t>
  </si>
  <si>
    <t>Gorzów Śląski - obszar wiejski</t>
  </si>
  <si>
    <t>1608034</t>
  </si>
  <si>
    <t>Olesno - miasto</t>
  </si>
  <si>
    <t>1608035</t>
  </si>
  <si>
    <t>Olesno - obszar wiejski</t>
  </si>
  <si>
    <t>1608044</t>
  </si>
  <si>
    <t>Praszka - miasto</t>
  </si>
  <si>
    <t>1608045</t>
  </si>
  <si>
    <t>Praszka - obszar wiejski</t>
  </si>
  <si>
    <t>Radłów - gmina wiejska</t>
  </si>
  <si>
    <t>Rudniki - gmina wiejska</t>
  </si>
  <si>
    <t>Zębowice - gmina wiejska</t>
  </si>
  <si>
    <t>1609</t>
  </si>
  <si>
    <t>Chrząstowice - gmina wiejska</t>
  </si>
  <si>
    <t>Dobrzeń Wielki - gmina wiejska</t>
  </si>
  <si>
    <t>Komprachcice - gmina wiejska</t>
  </si>
  <si>
    <t>Łubniany - gmina wiejska</t>
  </si>
  <si>
    <t>Murów - gmina wiejska</t>
  </si>
  <si>
    <t>1609074</t>
  </si>
  <si>
    <t>Niemodlin - miasto</t>
  </si>
  <si>
    <t>1609075</t>
  </si>
  <si>
    <t>Niemodlin - obszar wiejski</t>
  </si>
  <si>
    <t>1609084</t>
  </si>
  <si>
    <t>Ozimek - miasto</t>
  </si>
  <si>
    <t>1609085</t>
  </si>
  <si>
    <t>Ozimek - obszar wiejski</t>
  </si>
  <si>
    <t>Popielów - gmina wiejska</t>
  </si>
  <si>
    <t>1609104</t>
  </si>
  <si>
    <t>Prószków - miasto</t>
  </si>
  <si>
    <t>1609105</t>
  </si>
  <si>
    <t>Prószków - obszar wiejski</t>
  </si>
  <si>
    <t>Tarnów Opolski - gmina wiejska</t>
  </si>
  <si>
    <t>Turawa - gmina wiejska</t>
  </si>
  <si>
    <t>1610</t>
  </si>
  <si>
    <t>prudnicki</t>
  </si>
  <si>
    <t>1610014</t>
  </si>
  <si>
    <t>Biała - miasto</t>
  </si>
  <si>
    <t>1610015</t>
  </si>
  <si>
    <t>Biała - obszar wiejski</t>
  </si>
  <si>
    <t>1610024</t>
  </si>
  <si>
    <t>Głogówek - miasto</t>
  </si>
  <si>
    <t>1610025</t>
  </si>
  <si>
    <t>Głogówek - obszar wiejski</t>
  </si>
  <si>
    <t>1610044</t>
  </si>
  <si>
    <t>Prudnik - miasto</t>
  </si>
  <si>
    <t>1610045</t>
  </si>
  <si>
    <t>Prudnik - obszar wiejski</t>
  </si>
  <si>
    <t>1611</t>
  </si>
  <si>
    <t>strzelecki</t>
  </si>
  <si>
    <t>Izbicko - gmina wiejska</t>
  </si>
  <si>
    <t>Jemielnica - gmina wiejska</t>
  </si>
  <si>
    <t>1611034</t>
  </si>
  <si>
    <t>Kolonowskie - miasto</t>
  </si>
  <si>
    <t>1611035</t>
  </si>
  <si>
    <t>Kolonowskie - obszar wiejski</t>
  </si>
  <si>
    <t>1611044</t>
  </si>
  <si>
    <t>Leśnica - miasto</t>
  </si>
  <si>
    <t>1611045</t>
  </si>
  <si>
    <t>Leśnica - obszar wiejski</t>
  </si>
  <si>
    <t>1611054</t>
  </si>
  <si>
    <t>Strzelce Opolskie - miasto</t>
  </si>
  <si>
    <t>1611055</t>
  </si>
  <si>
    <t>Strzelce Opolskie - obszar wiejski</t>
  </si>
  <si>
    <t>1611064</t>
  </si>
  <si>
    <t>Ujazd - miasto</t>
  </si>
  <si>
    <t>1611065</t>
  </si>
  <si>
    <t>Ujazd - obszar wiejski</t>
  </si>
  <si>
    <t>1611074</t>
  </si>
  <si>
    <t>Zawadzkie - miasto</t>
  </si>
  <si>
    <t>1611075</t>
  </si>
  <si>
    <t>Zawadzkie - obszar wiejski</t>
  </si>
  <si>
    <t>1661</t>
  </si>
  <si>
    <t>Opole - gmina miejska</t>
  </si>
  <si>
    <t>PODKARPACKIE</t>
  </si>
  <si>
    <t>1801</t>
  </si>
  <si>
    <t>bieszczadzki</t>
  </si>
  <si>
    <t>Czarna - gmina wiejska</t>
  </si>
  <si>
    <t>Lutowiska - gmina wiejska</t>
  </si>
  <si>
    <t>1801084</t>
  </si>
  <si>
    <t>Ustrzyki Dolne - miasto</t>
  </si>
  <si>
    <t>1801085</t>
  </si>
  <si>
    <t>Ustrzyki Dolne - obszar wiejski</t>
  </si>
  <si>
    <t>1802</t>
  </si>
  <si>
    <t>brzozowski</t>
  </si>
  <si>
    <t>1802014</t>
  </si>
  <si>
    <t>Brzozów - miasto</t>
  </si>
  <si>
    <t>1802015</t>
  </si>
  <si>
    <t>Brzozów - obszar wiejski</t>
  </si>
  <si>
    <t>Domaradz - gmina wiejska</t>
  </si>
  <si>
    <t>Dydnia - gmina wiejska</t>
  </si>
  <si>
    <t>Haczów - gmina wiejska</t>
  </si>
  <si>
    <t>Jasienica Rosielna - gmina wiejska</t>
  </si>
  <si>
    <t>Nozdrzec - gmina wiejska</t>
  </si>
  <si>
    <t>1803</t>
  </si>
  <si>
    <t>dębicki</t>
  </si>
  <si>
    <t>Dębica - gmina miejska</t>
  </si>
  <si>
    <t>1803024</t>
  </si>
  <si>
    <t>Brzostek - miasto</t>
  </si>
  <si>
    <t>1803025</t>
  </si>
  <si>
    <t>Brzostek - obszar wiejski</t>
  </si>
  <si>
    <t>Dębica - gmina wiejska</t>
  </si>
  <si>
    <t>Jodłowa - gmina wiejska</t>
  </si>
  <si>
    <t>1803064</t>
  </si>
  <si>
    <t>Pilzno - miasto</t>
  </si>
  <si>
    <t>1803065</t>
  </si>
  <si>
    <t>Pilzno - obszar wiejski</t>
  </si>
  <si>
    <t>Żyraków - gmina wiejska</t>
  </si>
  <si>
    <t>1804</t>
  </si>
  <si>
    <t>jarosławski</t>
  </si>
  <si>
    <t>Jarosław - gmina miejska</t>
  </si>
  <si>
    <t>Radymno - gmina miejska</t>
  </si>
  <si>
    <t>Chłopice - gmina wiejska</t>
  </si>
  <si>
    <t>Jarosław - gmina wiejska</t>
  </si>
  <si>
    <t>Laszki - gmina wiejska</t>
  </si>
  <si>
    <t>Pawłosiów - gmina wiejska</t>
  </si>
  <si>
    <t>1804074</t>
  </si>
  <si>
    <t>Pruchnik - miasto</t>
  </si>
  <si>
    <t>1804075</t>
  </si>
  <si>
    <t>Pruchnik - obszar wiejski</t>
  </si>
  <si>
    <t>Radymno - gmina wiejska</t>
  </si>
  <si>
    <t>Rokietnica - gmina wiejska</t>
  </si>
  <si>
    <t>Roźwienica - gmina wiejska</t>
  </si>
  <si>
    <t>Wiązownica - gmina wiejska</t>
  </si>
  <si>
    <t>1805</t>
  </si>
  <si>
    <t>jasielski</t>
  </si>
  <si>
    <t>Jasło - gmina miejska</t>
  </si>
  <si>
    <t>Brzyska - gmina wiejska</t>
  </si>
  <si>
    <t>Dębowiec - gmina wiejska</t>
  </si>
  <si>
    <t>Jasło - gmina wiejska</t>
  </si>
  <si>
    <t>1805054</t>
  </si>
  <si>
    <t>Kołaczyce - miasto</t>
  </si>
  <si>
    <t>1805055</t>
  </si>
  <si>
    <t>Kołaczyce - obszar wiejski</t>
  </si>
  <si>
    <t>Krempna - gmina wiejska</t>
  </si>
  <si>
    <t>Nowy Żmigród - gmina wiejska</t>
  </si>
  <si>
    <t>Osiek Jasielski - gmina wiejska</t>
  </si>
  <si>
    <t>Skołyszyn - gmina wiejska</t>
  </si>
  <si>
    <t>Tarnowiec - gmina wiejska</t>
  </si>
  <si>
    <t>1806</t>
  </si>
  <si>
    <t>kolbuszowski</t>
  </si>
  <si>
    <t>Cmolas - gmina wiejska</t>
  </si>
  <si>
    <t>1806024</t>
  </si>
  <si>
    <t>Kolbuszowa - miasto</t>
  </si>
  <si>
    <t>1806025</t>
  </si>
  <si>
    <t>Kolbuszowa - obszar wiejski</t>
  </si>
  <si>
    <t>Majdan Królewski - gmina wiejska</t>
  </si>
  <si>
    <t>Niwiska - gmina wiejska</t>
  </si>
  <si>
    <t>Raniżów - gmina wiejska</t>
  </si>
  <si>
    <t>Dzikowiec - gmina wiejska</t>
  </si>
  <si>
    <t>1807</t>
  </si>
  <si>
    <t>Chorkówka - gmina wiejska</t>
  </si>
  <si>
    <t>1807024</t>
  </si>
  <si>
    <t>Dukla - miasto</t>
  </si>
  <si>
    <t>1807025</t>
  </si>
  <si>
    <t>Dukla - obszar wiejski</t>
  </si>
  <si>
    <t>1807034</t>
  </si>
  <si>
    <t>Iwonicz-Zdrój - miasto</t>
  </si>
  <si>
    <t>1807035</t>
  </si>
  <si>
    <t>Iwonicz-Zdrój - obszar wiejski</t>
  </si>
  <si>
    <t>1807044</t>
  </si>
  <si>
    <t>Jedlicze - miasto</t>
  </si>
  <si>
    <t>1807045</t>
  </si>
  <si>
    <t>Jedlicze - obszar wiejski</t>
  </si>
  <si>
    <t>Korczyna - gmina wiejska</t>
  </si>
  <si>
    <t>Krościenko Wyżne - gmina wiejska</t>
  </si>
  <si>
    <t>Miejsce Piastowe - gmina wiejska</t>
  </si>
  <si>
    <t>1807084</t>
  </si>
  <si>
    <t>Rymanów - miasto</t>
  </si>
  <si>
    <t>1807085</t>
  </si>
  <si>
    <t>Rymanów - obszar wiejski</t>
  </si>
  <si>
    <t>Wojaszówka - gmina wiejska</t>
  </si>
  <si>
    <t>Jaśliska - gmina wiejska</t>
  </si>
  <si>
    <t>1808</t>
  </si>
  <si>
    <t>leżajski</t>
  </si>
  <si>
    <t>Leżajsk - gmina miejska</t>
  </si>
  <si>
    <t>Grodzisko Dolne - gmina wiejska</t>
  </si>
  <si>
    <t>Kuryłówka - gmina wiejska</t>
  </si>
  <si>
    <t>Leżajsk - gmina wiejska</t>
  </si>
  <si>
    <t>1808054</t>
  </si>
  <si>
    <t>Nowa Sarzyna - miasto</t>
  </si>
  <si>
    <t>1808055</t>
  </si>
  <si>
    <t>Nowa Sarzyna - obszar wiejski</t>
  </si>
  <si>
    <t>1809</t>
  </si>
  <si>
    <t>lubaczowski</t>
  </si>
  <si>
    <t>Lubaczów - gmina miejska</t>
  </si>
  <si>
    <t>1809024</t>
  </si>
  <si>
    <t>Cieszanów - miasto</t>
  </si>
  <si>
    <t>1809025</t>
  </si>
  <si>
    <t>Cieszanów - obszar wiejski</t>
  </si>
  <si>
    <t>Horyniec-Zdrój - gmina wiejska</t>
  </si>
  <si>
    <t>Lubaczów - gmina wiejska</t>
  </si>
  <si>
    <t>1809054</t>
  </si>
  <si>
    <t>Narol - miasto</t>
  </si>
  <si>
    <t>1809055</t>
  </si>
  <si>
    <t>Narol - obszar wiejski</t>
  </si>
  <si>
    <t>1809064</t>
  </si>
  <si>
    <t>Oleszyce - miasto</t>
  </si>
  <si>
    <t>1809065</t>
  </si>
  <si>
    <t>Oleszyce - obszar wiejski</t>
  </si>
  <si>
    <t>Stary Dzików - gmina wiejska</t>
  </si>
  <si>
    <t>Wielkie Oczy - gmina wiejska</t>
  </si>
  <si>
    <t>1810</t>
  </si>
  <si>
    <t>łańcucki</t>
  </si>
  <si>
    <t>Łańcut - gmina miejska</t>
  </si>
  <si>
    <t>Białobrzegi - gmina wiejska</t>
  </si>
  <si>
    <t>Łańcut - gmina wiejska</t>
  </si>
  <si>
    <t>Markowa - gmina wiejska</t>
  </si>
  <si>
    <t>Rakszawa - gmina wiejska</t>
  </si>
  <si>
    <t>Żołynia - gmina wiejska</t>
  </si>
  <si>
    <t>1811</t>
  </si>
  <si>
    <t>mielecki</t>
  </si>
  <si>
    <t>Mielec - gmina miejska</t>
  </si>
  <si>
    <t>Borowa - gmina wiejska</t>
  </si>
  <si>
    <t>Czermin - gmina wiejska</t>
  </si>
  <si>
    <t>Gawłuszowice - gmina wiejska</t>
  </si>
  <si>
    <t>Mielec - gmina wiejska</t>
  </si>
  <si>
    <t>Padew Narodowa - gmina wiejska</t>
  </si>
  <si>
    <t>1811074</t>
  </si>
  <si>
    <t>Przecław - miasto</t>
  </si>
  <si>
    <t>1811075</t>
  </si>
  <si>
    <t>Przecław - obszar wiejski</t>
  </si>
  <si>
    <t>1811084</t>
  </si>
  <si>
    <t>Radomyśl Wielki - miasto</t>
  </si>
  <si>
    <t>1811085</t>
  </si>
  <si>
    <t>Radomyśl Wielki - obszar wiejski</t>
  </si>
  <si>
    <t>Tuszów Narodowy - gmina wiejska</t>
  </si>
  <si>
    <t>Wadowice Górne - gmina wiejska</t>
  </si>
  <si>
    <t>1812</t>
  </si>
  <si>
    <t>niżański</t>
  </si>
  <si>
    <t>Harasiuki - gmina wiejska</t>
  </si>
  <si>
    <t>Jarocin - gmina wiejska</t>
  </si>
  <si>
    <t>Jeżowe - gmina wiejska</t>
  </si>
  <si>
    <t>Krzeszów - gmina wiejska</t>
  </si>
  <si>
    <t>1812054</t>
  </si>
  <si>
    <t>Nisko - miasto</t>
  </si>
  <si>
    <t>1812055</t>
  </si>
  <si>
    <t>Nisko - obszar wiejski</t>
  </si>
  <si>
    <t>1812064</t>
  </si>
  <si>
    <t>Rudnik nad Sanem - miasto</t>
  </si>
  <si>
    <t>1812065</t>
  </si>
  <si>
    <t>Rudnik nad Sanem - obszar wiejski</t>
  </si>
  <si>
    <t>1812074</t>
  </si>
  <si>
    <t>Ulanów - miasto</t>
  </si>
  <si>
    <t>1812075</t>
  </si>
  <si>
    <t>Ulanów - obszar wiejski</t>
  </si>
  <si>
    <t>1813</t>
  </si>
  <si>
    <t>przemyski</t>
  </si>
  <si>
    <t>Bircza - gmina wiejska</t>
  </si>
  <si>
    <t>Fredropol - gmina wiejska</t>
  </si>
  <si>
    <t>Krasiczyn - gmina wiejska</t>
  </si>
  <si>
    <t>Krzywcza - gmina wiejska</t>
  </si>
  <si>
    <t>Medyka - gmina wiejska</t>
  </si>
  <si>
    <t>Orły - gmina wiejska</t>
  </si>
  <si>
    <t>Przemyśl - gmina wiejska</t>
  </si>
  <si>
    <t>Stubno - gmina wiejska</t>
  </si>
  <si>
    <t>Żurawica - gmina wiejska</t>
  </si>
  <si>
    <t>1814</t>
  </si>
  <si>
    <t>przeworski</t>
  </si>
  <si>
    <t>Przeworsk - gmina miejska</t>
  </si>
  <si>
    <t>Adamówka - gmina wiejska</t>
  </si>
  <si>
    <t>Gać - gmina wiejska</t>
  </si>
  <si>
    <t>Jawornik Polski - gmina wiejska</t>
  </si>
  <si>
    <t>1814054</t>
  </si>
  <si>
    <t>Kańczuga - miasto</t>
  </si>
  <si>
    <t>1814055</t>
  </si>
  <si>
    <t>Kańczuga - obszar wiejski</t>
  </si>
  <si>
    <t>Przeworsk - gmina wiejska</t>
  </si>
  <si>
    <t>1814074</t>
  </si>
  <si>
    <t>Sieniawa - miasto</t>
  </si>
  <si>
    <t>1814075</t>
  </si>
  <si>
    <t>Sieniawa - obszar wiejski</t>
  </si>
  <si>
    <t>Tryńcza - gmina wiejska</t>
  </si>
  <si>
    <t>Zarzecze - gmina wiejska</t>
  </si>
  <si>
    <t>1815</t>
  </si>
  <si>
    <t>ropczycko-sędziszowski</t>
  </si>
  <si>
    <t>Iwierzyce - gmina wiejska</t>
  </si>
  <si>
    <t>Ostrów - gmina wiejska</t>
  </si>
  <si>
    <t>1815034</t>
  </si>
  <si>
    <t>Ropczyce - miasto</t>
  </si>
  <si>
    <t>1815035</t>
  </si>
  <si>
    <t>Ropczyce - obszar wiejski</t>
  </si>
  <si>
    <t>1815044</t>
  </si>
  <si>
    <t>Sędziszów Małopolski - miasto</t>
  </si>
  <si>
    <t>1815045</t>
  </si>
  <si>
    <t>Sędziszów Małopolski - obszar wiejski</t>
  </si>
  <si>
    <t>Wielopole Skrzyńskie - gmina wiejska</t>
  </si>
  <si>
    <t>1816</t>
  </si>
  <si>
    <t>rzeszowski</t>
  </si>
  <si>
    <t>Dynów - gmina miejska</t>
  </si>
  <si>
    <t>1816024</t>
  </si>
  <si>
    <t>Błażowa - miasto</t>
  </si>
  <si>
    <t>1816025</t>
  </si>
  <si>
    <t>Błażowa - obszar wiejski</t>
  </si>
  <si>
    <t>1816034</t>
  </si>
  <si>
    <t>Boguchwała - miasto</t>
  </si>
  <si>
    <t>1816035</t>
  </si>
  <si>
    <t>Boguchwała - obszar wiejski</t>
  </si>
  <si>
    <t>Chmielnik - gmina wiejska</t>
  </si>
  <si>
    <t>Dynów - gmina wiejska</t>
  </si>
  <si>
    <t>1816064</t>
  </si>
  <si>
    <t>Głogów Małopolski - miasto</t>
  </si>
  <si>
    <t>1816065</t>
  </si>
  <si>
    <t>Głogów Małopolski - obszar wiejski</t>
  </si>
  <si>
    <t>Hyżne - gmina wiejska</t>
  </si>
  <si>
    <t>Lubenia - gmina wiejska</t>
  </si>
  <si>
    <t>1816114</t>
  </si>
  <si>
    <t>Sokołów Małopolski - miasto</t>
  </si>
  <si>
    <t>1816115</t>
  </si>
  <si>
    <t>Sokołów Małopolski - obszar wiejski</t>
  </si>
  <si>
    <t>Świlcza - gmina wiejska</t>
  </si>
  <si>
    <t>Trzebownisko - gmina wiejska</t>
  </si>
  <si>
    <t>1816144</t>
  </si>
  <si>
    <t>Tyczyn - miasto</t>
  </si>
  <si>
    <t>1816145</t>
  </si>
  <si>
    <t>Tyczyn - obszar wiejski</t>
  </si>
  <si>
    <t>1817</t>
  </si>
  <si>
    <t>sanocki</t>
  </si>
  <si>
    <t>Sanok - gmina miejska</t>
  </si>
  <si>
    <t>Besko - gmina wiejska</t>
  </si>
  <si>
    <t>Bukowsko - gmina wiejska</t>
  </si>
  <si>
    <t>Komańcza - gmina wiejska</t>
  </si>
  <si>
    <t>Sanok - gmina wiejska</t>
  </si>
  <si>
    <t>Tyrawa Wołoska - gmina wiejska</t>
  </si>
  <si>
    <t>1817074</t>
  </si>
  <si>
    <t>Zagórz - miasto</t>
  </si>
  <si>
    <t>1817075</t>
  </si>
  <si>
    <t>Zagórz - obszar wiejski</t>
  </si>
  <si>
    <t>Zarszyn - gmina wiejska</t>
  </si>
  <si>
    <t>1818</t>
  </si>
  <si>
    <t>stalowowolski</t>
  </si>
  <si>
    <t>Stalowa Wola - gmina miejska</t>
  </si>
  <si>
    <t>Bojanów - gmina wiejska</t>
  </si>
  <si>
    <t>Pysznica - gmina wiejska</t>
  </si>
  <si>
    <t>Radomyśl nad Sanem - gmina wiejska</t>
  </si>
  <si>
    <t>1818054</t>
  </si>
  <si>
    <t>Zaklików - miasto</t>
  </si>
  <si>
    <t>1818055</t>
  </si>
  <si>
    <t>Zaklików - obszar wiejski</t>
  </si>
  <si>
    <t>Zaleszany - gmina wiejska</t>
  </si>
  <si>
    <t>1819</t>
  </si>
  <si>
    <t>strzyżowski</t>
  </si>
  <si>
    <t>Czudec - gmina wiejska</t>
  </si>
  <si>
    <t>Frysztak - gmina wiejska</t>
  </si>
  <si>
    <t>Niebylec - gmina wiejska</t>
  </si>
  <si>
    <t>1819044</t>
  </si>
  <si>
    <t>Strzyżów - miasto</t>
  </si>
  <si>
    <t>1819045</t>
  </si>
  <si>
    <t>Strzyżów - obszar wiejski</t>
  </si>
  <si>
    <t>1820</t>
  </si>
  <si>
    <t>tarnobrzeski</t>
  </si>
  <si>
    <t>1820014</t>
  </si>
  <si>
    <t>Baranów Sandomierski - miasto</t>
  </si>
  <si>
    <t>1820015</t>
  </si>
  <si>
    <t>Baranów Sandomierski - obszar wiejski</t>
  </si>
  <si>
    <t>Gorzyce - gmina wiejska</t>
  </si>
  <si>
    <t>Grębów - gmina wiejska</t>
  </si>
  <si>
    <t>1820044</t>
  </si>
  <si>
    <t>Nowa Dęba - miasto</t>
  </si>
  <si>
    <t>1820045</t>
  </si>
  <si>
    <t>Nowa Dęba - obszar wiejski</t>
  </si>
  <si>
    <t>1821</t>
  </si>
  <si>
    <t>leski</t>
  </si>
  <si>
    <t>Baligród - gmina wiejska</t>
  </si>
  <si>
    <t>Cisna - gmina wiejska</t>
  </si>
  <si>
    <t>1821034</t>
  </si>
  <si>
    <t>Lesko - miasto</t>
  </si>
  <si>
    <t>1821035</t>
  </si>
  <si>
    <t>Lesko - obszar wiejski</t>
  </si>
  <si>
    <t>Olszanica - gmina wiejska</t>
  </si>
  <si>
    <t>Solina - gmina wiejska</t>
  </si>
  <si>
    <t>1861</t>
  </si>
  <si>
    <t>Krosno - gmina miejska</t>
  </si>
  <si>
    <t>1862</t>
  </si>
  <si>
    <t>Przemyśl - gmina miejska</t>
  </si>
  <si>
    <t>1863</t>
  </si>
  <si>
    <t>Rzeszów - gmina miejska</t>
  </si>
  <si>
    <t>1864</t>
  </si>
  <si>
    <t>Tarnobrzeg - gmina miejska</t>
  </si>
  <si>
    <t>PODLASKIE</t>
  </si>
  <si>
    <t>2001</t>
  </si>
  <si>
    <t>augustowski</t>
  </si>
  <si>
    <t>Augustów - gmina miejska</t>
  </si>
  <si>
    <t>Augustów - gmina wiejska</t>
  </si>
  <si>
    <t>Bargłów Kościelny - gmina wiejska</t>
  </si>
  <si>
    <t>2001044</t>
  </si>
  <si>
    <t>Lipsk - miasto</t>
  </si>
  <si>
    <t>2001045</t>
  </si>
  <si>
    <t>Lipsk - obszar wiejski</t>
  </si>
  <si>
    <t>Nowinka - gmina wiejska</t>
  </si>
  <si>
    <t>Płaska - gmina wiejska</t>
  </si>
  <si>
    <t>Sztabin - gmina wiejska</t>
  </si>
  <si>
    <t>2002</t>
  </si>
  <si>
    <t>białostocki</t>
  </si>
  <si>
    <t>2002014</t>
  </si>
  <si>
    <t>Choroszcz - miasto</t>
  </si>
  <si>
    <t>2002015</t>
  </si>
  <si>
    <t>Choroszcz - obszar wiejski</t>
  </si>
  <si>
    <t>2002024</t>
  </si>
  <si>
    <t>Czarna Białostocka - miasto</t>
  </si>
  <si>
    <t>2002025</t>
  </si>
  <si>
    <t>Czarna Białostocka - obszar wiejski</t>
  </si>
  <si>
    <t>Dobrzyniewo Duże - gmina wiejska</t>
  </si>
  <si>
    <t>Gródek - gmina wiejska</t>
  </si>
  <si>
    <t>Juchnowiec Kościelny - gmina wiejska</t>
  </si>
  <si>
    <t>2002064</t>
  </si>
  <si>
    <t>Łapy - miasto</t>
  </si>
  <si>
    <t>2002065</t>
  </si>
  <si>
    <t>Łapy - obszar wiejski</t>
  </si>
  <si>
    <t>2002074</t>
  </si>
  <si>
    <t>Michałowo - miasto</t>
  </si>
  <si>
    <t>2002075</t>
  </si>
  <si>
    <t>Michałowo - obszar wiejski</t>
  </si>
  <si>
    <t>2002094</t>
  </si>
  <si>
    <t>Supraśl - miasto</t>
  </si>
  <si>
    <t>2002095</t>
  </si>
  <si>
    <t>Supraśl - obszar wiejski</t>
  </si>
  <si>
    <t>2002104</t>
  </si>
  <si>
    <t>Suraż - miasto</t>
  </si>
  <si>
    <t>2002105</t>
  </si>
  <si>
    <t>Suraż - obszar wiejski</t>
  </si>
  <si>
    <t>Turośń Kościelna - gmina wiejska</t>
  </si>
  <si>
    <t>2002124</t>
  </si>
  <si>
    <t>Tykocin - miasto</t>
  </si>
  <si>
    <t>2002125</t>
  </si>
  <si>
    <t>Tykocin - obszar wiejski</t>
  </si>
  <si>
    <t>2002134</t>
  </si>
  <si>
    <t>Wasilków - miasto</t>
  </si>
  <si>
    <t>2002135</t>
  </si>
  <si>
    <t>Wasilków - obszar wiejski</t>
  </si>
  <si>
    <t>2002144</t>
  </si>
  <si>
    <t>Zabłudów - miasto</t>
  </si>
  <si>
    <t>2002145</t>
  </si>
  <si>
    <t>Zabłudów - obszar wiejski</t>
  </si>
  <si>
    <t>Zawady - gmina wiejska</t>
  </si>
  <si>
    <t>2003</t>
  </si>
  <si>
    <t>bielski</t>
  </si>
  <si>
    <t>Bielsk Podlaski - gmina miejska</t>
  </si>
  <si>
    <t>Brańsk - gmina miejska</t>
  </si>
  <si>
    <t>Bielsk Podlaski - gmina wiejska</t>
  </si>
  <si>
    <t>Boćki - gmina wiejska</t>
  </si>
  <si>
    <t>Brańsk - gmina wiejska</t>
  </si>
  <si>
    <t>Orla - gmina wiejska</t>
  </si>
  <si>
    <t>Rudka - gmina wiejska</t>
  </si>
  <si>
    <t>Wyszki - gmina wiejska</t>
  </si>
  <si>
    <t>2004</t>
  </si>
  <si>
    <t>grajewski</t>
  </si>
  <si>
    <t>Grajewo - gmina miejska</t>
  </si>
  <si>
    <t>Grajewo - gmina wiejska</t>
  </si>
  <si>
    <t>Radziłów - gmina wiejska</t>
  </si>
  <si>
    <t>2004044</t>
  </si>
  <si>
    <t>Rajgród - miasto</t>
  </si>
  <si>
    <t>2004045</t>
  </si>
  <si>
    <t>Rajgród - obszar wiejski</t>
  </si>
  <si>
    <t>2004054</t>
  </si>
  <si>
    <t>Szczuczyn - miasto</t>
  </si>
  <si>
    <t>2004055</t>
  </si>
  <si>
    <t>Szczuczyn - obszar wiejski</t>
  </si>
  <si>
    <t>Wąsosz - gmina wiejska</t>
  </si>
  <si>
    <t>2005</t>
  </si>
  <si>
    <t>hajnowski</t>
  </si>
  <si>
    <t>Hajnówka - gmina miejska</t>
  </si>
  <si>
    <t>Białowieża - gmina wiejska</t>
  </si>
  <si>
    <t>Czeremcha - gmina wiejska</t>
  </si>
  <si>
    <t>Czyże - gmina wiejska</t>
  </si>
  <si>
    <t>Dubicze Cerkiewne - gmina wiejska</t>
  </si>
  <si>
    <t>Hajnówka - gmina wiejska</t>
  </si>
  <si>
    <t>2005074</t>
  </si>
  <si>
    <t>Kleszczele - miasto</t>
  </si>
  <si>
    <t>2005075</t>
  </si>
  <si>
    <t>Kleszczele - obszar wiejski</t>
  </si>
  <si>
    <t>Narew - gmina wiejska</t>
  </si>
  <si>
    <t>Narewka - gmina wiejska</t>
  </si>
  <si>
    <t>2006</t>
  </si>
  <si>
    <t>kolneński</t>
  </si>
  <si>
    <t>Kolno - gmina miejska</t>
  </si>
  <si>
    <t>Grabowo - gmina wiejska</t>
  </si>
  <si>
    <t>Kolno - gmina wiejska</t>
  </si>
  <si>
    <t>Mały Płock - gmina wiejska</t>
  </si>
  <si>
    <t>2006054</t>
  </si>
  <si>
    <t>Stawiski - miasto</t>
  </si>
  <si>
    <t>2006055</t>
  </si>
  <si>
    <t>Stawiski - obszar wiejski</t>
  </si>
  <si>
    <t>Turośl - gmina wiejska</t>
  </si>
  <si>
    <t>2007</t>
  </si>
  <si>
    <t>łomżyński</t>
  </si>
  <si>
    <t>2007014</t>
  </si>
  <si>
    <t>Jedwabne - miasto</t>
  </si>
  <si>
    <t>2007015</t>
  </si>
  <si>
    <t>Jedwabne - obszar wiejski</t>
  </si>
  <si>
    <t>Łomża - gmina wiejska</t>
  </si>
  <si>
    <t>Miastkowo - gmina wiejska</t>
  </si>
  <si>
    <t>2007044</t>
  </si>
  <si>
    <t>Nowogród - miasto</t>
  </si>
  <si>
    <t>2007045</t>
  </si>
  <si>
    <t>Nowogród - obszar wiejski</t>
  </si>
  <si>
    <t>Piątnica - gmina wiejska</t>
  </si>
  <si>
    <t>Przytuły - gmina wiejska</t>
  </si>
  <si>
    <t>Śniadowo - gmina wiejska</t>
  </si>
  <si>
    <t>Wizna - gmina wiejska</t>
  </si>
  <si>
    <t>Zbójna - gmina wiejska</t>
  </si>
  <si>
    <t>2008</t>
  </si>
  <si>
    <t>moniecki</t>
  </si>
  <si>
    <t>2008014</t>
  </si>
  <si>
    <t>Goniądz - miasto</t>
  </si>
  <si>
    <t>2008015</t>
  </si>
  <si>
    <t>Goniądz - obszar wiejski</t>
  </si>
  <si>
    <t>Jasionówka - gmina wiejska</t>
  </si>
  <si>
    <t>Jaświły - gmina wiejska</t>
  </si>
  <si>
    <t>2008044</t>
  </si>
  <si>
    <t>Knyszyn - miasto</t>
  </si>
  <si>
    <t>2008045</t>
  </si>
  <si>
    <t>Knyszyn - obszar wiejski</t>
  </si>
  <si>
    <t>Krypno - gmina wiejska</t>
  </si>
  <si>
    <t>2008064</t>
  </si>
  <si>
    <t>Mońki - miasto</t>
  </si>
  <si>
    <t>2008065</t>
  </si>
  <si>
    <t>Mońki - obszar wiejski</t>
  </si>
  <si>
    <t>Trzcianne - gmina wiejska</t>
  </si>
  <si>
    <t>2009</t>
  </si>
  <si>
    <t>sejneński</t>
  </si>
  <si>
    <t>Sejny - gmina miejska</t>
  </si>
  <si>
    <t>Giby - gmina wiejska</t>
  </si>
  <si>
    <t>Krasnopol - gmina wiejska</t>
  </si>
  <si>
    <t>Puńsk - gmina wiejska</t>
  </si>
  <si>
    <t>Sejny - gmina wiejska</t>
  </si>
  <si>
    <t>2010</t>
  </si>
  <si>
    <t>siemiatycki</t>
  </si>
  <si>
    <t>Siemiatycze - gmina miejska</t>
  </si>
  <si>
    <t>2010024</t>
  </si>
  <si>
    <t>Drohiczyn - miasto</t>
  </si>
  <si>
    <t>2010025</t>
  </si>
  <si>
    <t>Drohiczyn - obszar wiejski</t>
  </si>
  <si>
    <t>Dziadkowice - gmina wiejska</t>
  </si>
  <si>
    <t>Grodzisk - gmina wiejska</t>
  </si>
  <si>
    <t>Mielnik - gmina wiejska</t>
  </si>
  <si>
    <t>Milejczyce - gmina wiejska</t>
  </si>
  <si>
    <t>Nurzec-Stacja - gmina wiejska</t>
  </si>
  <si>
    <t>Perlejewo - gmina wiejska</t>
  </si>
  <si>
    <t>Siemiatycze - gmina wiejska</t>
  </si>
  <si>
    <t>2011</t>
  </si>
  <si>
    <t>sokólski</t>
  </si>
  <si>
    <t>2011014</t>
  </si>
  <si>
    <t>Dąbrowa Białostocka - miasto</t>
  </si>
  <si>
    <t>2011015</t>
  </si>
  <si>
    <t>Dąbrowa Białostocka - obszar wiejski</t>
  </si>
  <si>
    <t>Janów - gmina wiejska</t>
  </si>
  <si>
    <t>Korycin - gmina wiejska</t>
  </si>
  <si>
    <t>2011044</t>
  </si>
  <si>
    <t>Krynki - miasto</t>
  </si>
  <si>
    <t>2011045</t>
  </si>
  <si>
    <t>Krynki - obszar wiejski</t>
  </si>
  <si>
    <t>Kuźnica - gmina wiejska</t>
  </si>
  <si>
    <t>Nowy Dwór - gmina wiejska</t>
  </si>
  <si>
    <t>Sidra - gmina wiejska</t>
  </si>
  <si>
    <t>2011084</t>
  </si>
  <si>
    <t>Sokółka - miasto</t>
  </si>
  <si>
    <t>2011085</t>
  </si>
  <si>
    <t>Sokółka - obszar wiejski</t>
  </si>
  <si>
    <t>2011094</t>
  </si>
  <si>
    <t>Suchowola - miasto</t>
  </si>
  <si>
    <t>2011095</t>
  </si>
  <si>
    <t>Suchowola - obszar wiejski</t>
  </si>
  <si>
    <t>Szudziałowo - gmina wiejska</t>
  </si>
  <si>
    <t>2012</t>
  </si>
  <si>
    <t>suwalski</t>
  </si>
  <si>
    <t>Bakałarzewo - gmina wiejska</t>
  </si>
  <si>
    <t>Filipów - gmina wiejska</t>
  </si>
  <si>
    <t>Jeleniewo - gmina wiejska</t>
  </si>
  <si>
    <t>Przerośl - gmina wiejska</t>
  </si>
  <si>
    <t>Raczki - gmina wiejska</t>
  </si>
  <si>
    <t>Rutka-Tartak - gmina wiejska</t>
  </si>
  <si>
    <t>Suwałki - gmina wiejska</t>
  </si>
  <si>
    <t>Szypliszki - gmina wiejska</t>
  </si>
  <si>
    <t>Wiżajny - gmina wiejska</t>
  </si>
  <si>
    <t>2013</t>
  </si>
  <si>
    <t>wysokomazowiecki</t>
  </si>
  <si>
    <t>Wysokie Mazowieckie - gmina miejska</t>
  </si>
  <si>
    <t>2013024</t>
  </si>
  <si>
    <t>Ciechanowiec - miasto</t>
  </si>
  <si>
    <t>2013025</t>
  </si>
  <si>
    <t>Ciechanowiec - obszar wiejski</t>
  </si>
  <si>
    <t>2013034</t>
  </si>
  <si>
    <t>Czyżew - miasto</t>
  </si>
  <si>
    <t>2013035</t>
  </si>
  <si>
    <t>Czyżew - obszar wiejski</t>
  </si>
  <si>
    <t>Klukowo - gmina wiejska</t>
  </si>
  <si>
    <t>Kobylin-Borzymy - gmina wiejska</t>
  </si>
  <si>
    <t>Kulesze Kościelne - gmina wiejska</t>
  </si>
  <si>
    <t>Nowe Piekuty - gmina wiejska</t>
  </si>
  <si>
    <t>Sokoły - gmina wiejska</t>
  </si>
  <si>
    <t>2013094</t>
  </si>
  <si>
    <t>Szepietowo - miasto</t>
  </si>
  <si>
    <t>2013095</t>
  </si>
  <si>
    <t>Szepietowo - obszar wiejski</t>
  </si>
  <si>
    <t>Wysokie Mazowieckie - gmina wiejska</t>
  </si>
  <si>
    <t>2014</t>
  </si>
  <si>
    <t>zambrowski</t>
  </si>
  <si>
    <t>Zambrów - gmina miejska</t>
  </si>
  <si>
    <t>Kołaki Kościelne - gmina wiejska</t>
  </si>
  <si>
    <t>Rutki - gmina wiejska</t>
  </si>
  <si>
    <t>Szumowo - gmina wiejska</t>
  </si>
  <si>
    <t>Zambrów - gmina wiejska</t>
  </si>
  <si>
    <t>2061</t>
  </si>
  <si>
    <t>Białystok - gmina miejska</t>
  </si>
  <si>
    <t>2062</t>
  </si>
  <si>
    <t>Łomża - gmina miejska</t>
  </si>
  <si>
    <t>2063</t>
  </si>
  <si>
    <t>Suwałki - gmina miejska</t>
  </si>
  <si>
    <t>POMORSKIE</t>
  </si>
  <si>
    <t>2201</t>
  </si>
  <si>
    <t>bytowski</t>
  </si>
  <si>
    <t>Borzytuchom - gmina wiejska</t>
  </si>
  <si>
    <t>2201024</t>
  </si>
  <si>
    <t>Bytów - miasto</t>
  </si>
  <si>
    <t>2201025</t>
  </si>
  <si>
    <t>Bytów - obszar wiejski</t>
  </si>
  <si>
    <t>Czarna Dąbrówka - gmina wiejska</t>
  </si>
  <si>
    <t>Kołczygłowy - gmina wiejska</t>
  </si>
  <si>
    <t>Lipnica - gmina wiejska</t>
  </si>
  <si>
    <t>2201064</t>
  </si>
  <si>
    <t>Miastko - miasto</t>
  </si>
  <si>
    <t>2201065</t>
  </si>
  <si>
    <t>Miastko - obszar wiejski</t>
  </si>
  <si>
    <t>Parchowo - gmina wiejska</t>
  </si>
  <si>
    <t>Studzienice - gmina wiejska</t>
  </si>
  <si>
    <t>Trzebielino - gmina wiejska</t>
  </si>
  <si>
    <t>Tuchomie - gmina wiejska</t>
  </si>
  <si>
    <t>2202</t>
  </si>
  <si>
    <t>chojnicki</t>
  </si>
  <si>
    <t>Chojnice - gmina miejska</t>
  </si>
  <si>
    <t>2202024</t>
  </si>
  <si>
    <t>Brusy - miasto</t>
  </si>
  <si>
    <t>2202025</t>
  </si>
  <si>
    <t>Brusy - obszar wiejski</t>
  </si>
  <si>
    <t>Chojnice - gmina wiejska</t>
  </si>
  <si>
    <t>2202044</t>
  </si>
  <si>
    <t>Czersk - miasto</t>
  </si>
  <si>
    <t>2202045</t>
  </si>
  <si>
    <t>Czersk - obszar wiejski</t>
  </si>
  <si>
    <t>Konarzyny - gmina wiejska</t>
  </si>
  <si>
    <t>2203</t>
  </si>
  <si>
    <t>człuchowski</t>
  </si>
  <si>
    <t>Człuchów - gmina miejska</t>
  </si>
  <si>
    <t>2203024</t>
  </si>
  <si>
    <t>Czarne - miasto</t>
  </si>
  <si>
    <t>2203025</t>
  </si>
  <si>
    <t>Czarne - obszar wiejski</t>
  </si>
  <si>
    <t>Człuchów - gmina wiejska</t>
  </si>
  <si>
    <t>2203044</t>
  </si>
  <si>
    <t>Debrzno - miasto</t>
  </si>
  <si>
    <t>2203045</t>
  </si>
  <si>
    <t>Debrzno - obszar wiejski</t>
  </si>
  <si>
    <t>Koczała - gmina wiejska</t>
  </si>
  <si>
    <t>Przechlewo - gmina wiejska</t>
  </si>
  <si>
    <t>Rzeczenica - gmina wiejska</t>
  </si>
  <si>
    <t>2204</t>
  </si>
  <si>
    <t>gdański</t>
  </si>
  <si>
    <t>Pruszcz Gdański - gmina miejska</t>
  </si>
  <si>
    <t>Cedry Wielkie - gmina wiejska</t>
  </si>
  <si>
    <t>Kolbudy - gmina wiejska</t>
  </si>
  <si>
    <t>Pruszcz Gdański - gmina wiejska</t>
  </si>
  <si>
    <t>Przywidz - gmina wiejska</t>
  </si>
  <si>
    <t>Pszczółki - gmina wiejska</t>
  </si>
  <si>
    <t>Suchy Dąb - gmina wiejska</t>
  </si>
  <si>
    <t>Trąbki Wielkie - gmina wiejska</t>
  </si>
  <si>
    <t>2205</t>
  </si>
  <si>
    <t>kartuski</t>
  </si>
  <si>
    <t>Chmielno - gmina wiejska</t>
  </si>
  <si>
    <t>2205024</t>
  </si>
  <si>
    <t>Kartuzy - miasto</t>
  </si>
  <si>
    <t>2205025</t>
  </si>
  <si>
    <t>Kartuzy - obszar wiejski</t>
  </si>
  <si>
    <t>Przodkowo - gmina wiejska</t>
  </si>
  <si>
    <t>Sierakowice - gmina wiejska</t>
  </si>
  <si>
    <t>Somonino - gmina wiejska</t>
  </si>
  <si>
    <t>Sulęczyno - gmina wiejska</t>
  </si>
  <si>
    <t>2205084</t>
  </si>
  <si>
    <t>Żukowo - miasto</t>
  </si>
  <si>
    <t>2205085</t>
  </si>
  <si>
    <t>Żukowo - obszar wiejski</t>
  </si>
  <si>
    <t>2206</t>
  </si>
  <si>
    <t>kościerski</t>
  </si>
  <si>
    <t>Kościerzyna - gmina miejska</t>
  </si>
  <si>
    <t>Dziemiany - gmina wiejska</t>
  </si>
  <si>
    <t>Karsin - gmina wiejska</t>
  </si>
  <si>
    <t>Kościerzyna - gmina wiejska</t>
  </si>
  <si>
    <t>Liniewo - gmina wiejska</t>
  </si>
  <si>
    <t>Lipusz - gmina wiejska</t>
  </si>
  <si>
    <t>Nowa Karczma - gmina wiejska</t>
  </si>
  <si>
    <t>Stara Kiszewa - gmina wiejska</t>
  </si>
  <si>
    <t>2207</t>
  </si>
  <si>
    <t>kwidzyński</t>
  </si>
  <si>
    <t>Kwidzyn - gmina miejska</t>
  </si>
  <si>
    <t>Gardeja - gmina wiejska</t>
  </si>
  <si>
    <t>Kwidzyn - gmina wiejska</t>
  </si>
  <si>
    <t>2207044</t>
  </si>
  <si>
    <t>Prabuty - miasto</t>
  </si>
  <si>
    <t>2207045</t>
  </si>
  <si>
    <t>Prabuty - obszar wiejski</t>
  </si>
  <si>
    <t>Ryjewo - gmina wiejska</t>
  </si>
  <si>
    <t>Sadlinki - gmina wiejska</t>
  </si>
  <si>
    <t>2208</t>
  </si>
  <si>
    <t>lęborski</t>
  </si>
  <si>
    <t>Lębork - gmina miejska</t>
  </si>
  <si>
    <t>Łeba - gmina miejska</t>
  </si>
  <si>
    <t>Cewice - gmina wiejska</t>
  </si>
  <si>
    <t>Nowa Wieś Lęborska - gmina wiejska</t>
  </si>
  <si>
    <t>Wicko - gmina wiejska</t>
  </si>
  <si>
    <t>2209</t>
  </si>
  <si>
    <t>malborski</t>
  </si>
  <si>
    <t>Malbork - gmina miejska</t>
  </si>
  <si>
    <t>Lichnowy - gmina wiejska</t>
  </si>
  <si>
    <t>Malbork - gmina wiejska</t>
  </si>
  <si>
    <t>Miłoradz - gmina wiejska</t>
  </si>
  <si>
    <t>2209074</t>
  </si>
  <si>
    <t>Nowy Staw - miasto</t>
  </si>
  <si>
    <t>2209075</t>
  </si>
  <si>
    <t>Nowy Staw - obszar wiejski</t>
  </si>
  <si>
    <t>Stare Pole - gmina wiejska</t>
  </si>
  <si>
    <t>2210</t>
  </si>
  <si>
    <t>Krynica Morska - gmina miejska</t>
  </si>
  <si>
    <t>2210024</t>
  </si>
  <si>
    <t>Nowy Dwór Gdański - miasto</t>
  </si>
  <si>
    <t>2210025</t>
  </si>
  <si>
    <t>Nowy Dwór Gdański - obszar wiejski</t>
  </si>
  <si>
    <t>Ostaszewo - gmina wiejska</t>
  </si>
  <si>
    <t>Stegna - gmina wiejska</t>
  </si>
  <si>
    <t>Sztutowo - gmina wiejska</t>
  </si>
  <si>
    <t>2211</t>
  </si>
  <si>
    <t>pucki</t>
  </si>
  <si>
    <t>Hel - gmina miejska</t>
  </si>
  <si>
    <t>2211024</t>
  </si>
  <si>
    <t>Jastarnia - miasto</t>
  </si>
  <si>
    <t>2211025</t>
  </si>
  <si>
    <t>Jastarnia - obszar wiejski</t>
  </si>
  <si>
    <t>Puck - gmina miejska</t>
  </si>
  <si>
    <t>2211044</t>
  </si>
  <si>
    <t>Władysławowo - miasto</t>
  </si>
  <si>
    <t>2211045</t>
  </si>
  <si>
    <t>Władysławowo - obszar wiejski</t>
  </si>
  <si>
    <t>Kosakowo - gmina wiejska</t>
  </si>
  <si>
    <t>Krokowa - gmina wiejska</t>
  </si>
  <si>
    <t>Puck - gmina wiejska</t>
  </si>
  <si>
    <t>2212</t>
  </si>
  <si>
    <t>słupski</t>
  </si>
  <si>
    <t>Ustka - gmina miejska</t>
  </si>
  <si>
    <t>Damnica - gmina wiejska</t>
  </si>
  <si>
    <t>Dębnica Kaszubska - gmina wiejska</t>
  </si>
  <si>
    <t>Główczyce - gmina wiejska</t>
  </si>
  <si>
    <t>2212054</t>
  </si>
  <si>
    <t>Kępice - miasto</t>
  </si>
  <si>
    <t>2212055</t>
  </si>
  <si>
    <t>Kępice - obszar wiejski</t>
  </si>
  <si>
    <t>Kobylnica - gmina wiejska</t>
  </si>
  <si>
    <t>Potęgowo - gmina wiejska</t>
  </si>
  <si>
    <t>Słupsk - gmina wiejska</t>
  </si>
  <si>
    <t>Smołdzino - gmina wiejska</t>
  </si>
  <si>
    <t>Ustka - gmina wiejska</t>
  </si>
  <si>
    <t>2213</t>
  </si>
  <si>
    <t>starogardzki</t>
  </si>
  <si>
    <t>2213014</t>
  </si>
  <si>
    <t>Czarna Woda - miasto</t>
  </si>
  <si>
    <t>2213015</t>
  </si>
  <si>
    <t>Czarna Woda - obszar wiejski</t>
  </si>
  <si>
    <t>Skórcz - gmina miejska</t>
  </si>
  <si>
    <t>Starogard Gdański - gmina miejska</t>
  </si>
  <si>
    <t>Bobowo - gmina wiejska</t>
  </si>
  <si>
    <t>Kaliska - gmina wiejska</t>
  </si>
  <si>
    <t>Lubichowo - gmina wiejska</t>
  </si>
  <si>
    <t>Osieczna - gmina wiejska</t>
  </si>
  <si>
    <t>2213094</t>
  </si>
  <si>
    <t>Skarszewy - miasto</t>
  </si>
  <si>
    <t>2213095</t>
  </si>
  <si>
    <t>Skarszewy - obszar wiejski</t>
  </si>
  <si>
    <t>Skórcz - gmina wiejska</t>
  </si>
  <si>
    <t>Smętowo Graniczne - gmina wiejska</t>
  </si>
  <si>
    <t>Starogard Gdański - gmina wiejska</t>
  </si>
  <si>
    <t>Zblewo - gmina wiejska</t>
  </si>
  <si>
    <t>2214</t>
  </si>
  <si>
    <t>tczewski</t>
  </si>
  <si>
    <t>Tczew - gmina miejska</t>
  </si>
  <si>
    <t>2214024</t>
  </si>
  <si>
    <t>Gniew - miasto</t>
  </si>
  <si>
    <t>2214025</t>
  </si>
  <si>
    <t>Gniew - obszar wiejski</t>
  </si>
  <si>
    <t>Morzeszczyn - gmina wiejska</t>
  </si>
  <si>
    <t>2214044</t>
  </si>
  <si>
    <t>Pelplin - miasto</t>
  </si>
  <si>
    <t>2214045</t>
  </si>
  <si>
    <t>Pelplin - obszar wiejski</t>
  </si>
  <si>
    <t>Subkowy - gmina wiejska</t>
  </si>
  <si>
    <t>Tczew - gmina wiejska</t>
  </si>
  <si>
    <t>2215</t>
  </si>
  <si>
    <t>wejherowski</t>
  </si>
  <si>
    <t>Reda - gmina miejska</t>
  </si>
  <si>
    <t>Rumia - gmina miejska</t>
  </si>
  <si>
    <t>Wejherowo - gmina miejska</t>
  </si>
  <si>
    <t>Choczewo - gmina wiejska</t>
  </si>
  <si>
    <t>Gniewino - gmina wiejska</t>
  </si>
  <si>
    <t>Linia - gmina wiejska</t>
  </si>
  <si>
    <t>Luzino - gmina wiejska</t>
  </si>
  <si>
    <t>Łęczyce - gmina wiejska</t>
  </si>
  <si>
    <t>Szemud - gmina wiejska</t>
  </si>
  <si>
    <t>Wejherowo - gmina wiejska</t>
  </si>
  <si>
    <t>2216</t>
  </si>
  <si>
    <t>sztumski</t>
  </si>
  <si>
    <t>2216014</t>
  </si>
  <si>
    <t>Dzierzgoń - miasto</t>
  </si>
  <si>
    <t>2216015</t>
  </si>
  <si>
    <t>Dzierzgoń - obszar wiejski</t>
  </si>
  <si>
    <t>Mikołajki Pomorskie - gmina wiejska</t>
  </si>
  <si>
    <t>Stary Dzierzgoń - gmina wiejska</t>
  </si>
  <si>
    <t>Stary Targ - gmina wiejska</t>
  </si>
  <si>
    <t>2216054</t>
  </si>
  <si>
    <t>Sztum - miasto</t>
  </si>
  <si>
    <t>2216055</t>
  </si>
  <si>
    <t>Sztum - obszar wiejski</t>
  </si>
  <si>
    <t>2261</t>
  </si>
  <si>
    <t>Gdańsk - gmina miejska</t>
  </si>
  <si>
    <t>2262</t>
  </si>
  <si>
    <t>Gdynia - gmina miejska</t>
  </si>
  <si>
    <t>2263</t>
  </si>
  <si>
    <t>Słupsk - gmina miejska</t>
  </si>
  <si>
    <t>2264</t>
  </si>
  <si>
    <t>Sopot - gmina miejska</t>
  </si>
  <si>
    <t>ŚLĄSKIE</t>
  </si>
  <si>
    <t>2401</t>
  </si>
  <si>
    <t>będziński</t>
  </si>
  <si>
    <t>Będzin - gmina miejska</t>
  </si>
  <si>
    <t>Czeladź - gmina miejska</t>
  </si>
  <si>
    <t>Wojkowice - gmina miejska</t>
  </si>
  <si>
    <t>Mierzęcice - gmina wiejska</t>
  </si>
  <si>
    <t>Psary - gmina wiejska</t>
  </si>
  <si>
    <t>2401074</t>
  </si>
  <si>
    <t>Siewierz - miasto</t>
  </si>
  <si>
    <t>2401075</t>
  </si>
  <si>
    <t>Siewierz - obszar wiejski</t>
  </si>
  <si>
    <t>Sławków - gmina miejska</t>
  </si>
  <si>
    <t>2402</t>
  </si>
  <si>
    <t>Szczyrk - gmina miejska</t>
  </si>
  <si>
    <t>Bestwina - gmina wiejska</t>
  </si>
  <si>
    <t>Buczkowice - gmina wiejska</t>
  </si>
  <si>
    <t>2402044</t>
  </si>
  <si>
    <t>Czechowice-Dziedzice - miasto</t>
  </si>
  <si>
    <t>2402045</t>
  </si>
  <si>
    <t>Czechowice-Dziedzice - obszar wiejski</t>
  </si>
  <si>
    <t>Jasienica - gmina wiejska</t>
  </si>
  <si>
    <t>Jaworze - gmina wiejska</t>
  </si>
  <si>
    <t>Kozy - gmina wiejska</t>
  </si>
  <si>
    <t>Porąbka - gmina wiejska</t>
  </si>
  <si>
    <t>2402094</t>
  </si>
  <si>
    <t>Wilamowice - miasto</t>
  </si>
  <si>
    <t>2402095</t>
  </si>
  <si>
    <t>Wilamowice - obszar wiejski</t>
  </si>
  <si>
    <t>Wilkowice - gmina wiejska</t>
  </si>
  <si>
    <t>2403</t>
  </si>
  <si>
    <t>cieszyński</t>
  </si>
  <si>
    <t>Cieszyn - gmina miejska</t>
  </si>
  <si>
    <t>Ustroń - gmina miejska</t>
  </si>
  <si>
    <t>Wisła - gmina miejska</t>
  </si>
  <si>
    <t>Brenna - gmina wiejska</t>
  </si>
  <si>
    <t>Chybie - gmina wiejska</t>
  </si>
  <si>
    <t>Goleszów - gmina wiejska</t>
  </si>
  <si>
    <t>Hażlach - gmina wiejska</t>
  </si>
  <si>
    <t>Istebna - gmina wiejska</t>
  </si>
  <si>
    <t>2403104</t>
  </si>
  <si>
    <t>Skoczów - miasto</t>
  </si>
  <si>
    <t>2403105</t>
  </si>
  <si>
    <t>Skoczów - obszar wiejski</t>
  </si>
  <si>
    <t>2403114</t>
  </si>
  <si>
    <t>Strumień - miasto</t>
  </si>
  <si>
    <t>2403115</t>
  </si>
  <si>
    <t>Strumień - obszar wiejski</t>
  </si>
  <si>
    <t>Zebrzydowice - gmina wiejska</t>
  </si>
  <si>
    <t>2404</t>
  </si>
  <si>
    <t>częstochowski</t>
  </si>
  <si>
    <t>2404014</t>
  </si>
  <si>
    <t>Blachownia - miasto</t>
  </si>
  <si>
    <t>2404015</t>
  </si>
  <si>
    <t>Blachownia - obszar wiejski</t>
  </si>
  <si>
    <t>Dąbrowa Zielona - gmina wiejska</t>
  </si>
  <si>
    <t>Kamienica Polska - gmina wiejska</t>
  </si>
  <si>
    <t>Kłomnice - gmina wiejska</t>
  </si>
  <si>
    <t>2404064</t>
  </si>
  <si>
    <t>Koniecpol - miasto</t>
  </si>
  <si>
    <t>2404065</t>
  </si>
  <si>
    <t>Koniecpol - obszar wiejski</t>
  </si>
  <si>
    <t>Konopiska - gmina wiejska</t>
  </si>
  <si>
    <t>Kruszyna - gmina wiejska</t>
  </si>
  <si>
    <t>Lelów - gmina wiejska</t>
  </si>
  <si>
    <t>Mstów - gmina wiejska</t>
  </si>
  <si>
    <t>Mykanów - gmina wiejska</t>
  </si>
  <si>
    <t>Olsztyn - gmina wiejska</t>
  </si>
  <si>
    <t>Poczesna - gmina wiejska</t>
  </si>
  <si>
    <t>Przyrów - gmina wiejska</t>
  </si>
  <si>
    <t>Rędziny - gmina wiejska</t>
  </si>
  <si>
    <t>Starcza - gmina wiejska</t>
  </si>
  <si>
    <t>2405</t>
  </si>
  <si>
    <t>gliwicki</t>
  </si>
  <si>
    <t>Knurów - gmina miejska</t>
  </si>
  <si>
    <t>Pyskowice - gmina miejska</t>
  </si>
  <si>
    <t>Gierałtowice - gmina wiejska</t>
  </si>
  <si>
    <t>Pilchowice - gmina wiejska</t>
  </si>
  <si>
    <t>Rudziniec - gmina wiejska</t>
  </si>
  <si>
    <t>2405064</t>
  </si>
  <si>
    <t>Sośnicowice - miasto</t>
  </si>
  <si>
    <t>2405065</t>
  </si>
  <si>
    <t>Sośnicowice - obszar wiejski</t>
  </si>
  <si>
    <t>2405074</t>
  </si>
  <si>
    <t>Toszek - miasto</t>
  </si>
  <si>
    <t>2405075</t>
  </si>
  <si>
    <t>Toszek - obszar wiejski</t>
  </si>
  <si>
    <t>Wielowieś - gmina wiejska</t>
  </si>
  <si>
    <t>2406</t>
  </si>
  <si>
    <t>kłobucki</t>
  </si>
  <si>
    <t>2406014</t>
  </si>
  <si>
    <t>Kłobuck - miasto</t>
  </si>
  <si>
    <t>2406015</t>
  </si>
  <si>
    <t>Kłobuck - obszar wiejski</t>
  </si>
  <si>
    <t>2406024</t>
  </si>
  <si>
    <t>Krzepice - miasto</t>
  </si>
  <si>
    <t>2406025</t>
  </si>
  <si>
    <t>Krzepice - obszar wiejski</t>
  </si>
  <si>
    <t>Lipie - gmina wiejska</t>
  </si>
  <si>
    <t>Miedźno - gmina wiejska</t>
  </si>
  <si>
    <t>Opatów - gmina wiejska</t>
  </si>
  <si>
    <t>Panki - gmina wiejska</t>
  </si>
  <si>
    <t>Popów - gmina wiejska</t>
  </si>
  <si>
    <t>Przystajń - gmina wiejska</t>
  </si>
  <si>
    <t>Wręczyca Wielka - gmina wiejska</t>
  </si>
  <si>
    <t>2407</t>
  </si>
  <si>
    <t>lubliniecki</t>
  </si>
  <si>
    <t>Lubliniec - gmina miejska</t>
  </si>
  <si>
    <t>Boronów - gmina wiejska</t>
  </si>
  <si>
    <t>Ciasna - gmina wiejska</t>
  </si>
  <si>
    <t>Herby - gmina wiejska</t>
  </si>
  <si>
    <t>Kochanowice - gmina wiejska</t>
  </si>
  <si>
    <t>Koszęcin - gmina wiejska</t>
  </si>
  <si>
    <t>Pawonków - gmina wiejska</t>
  </si>
  <si>
    <t>2407084</t>
  </si>
  <si>
    <t>Woźniki - miasto</t>
  </si>
  <si>
    <t>2407085</t>
  </si>
  <si>
    <t>Woźniki - obszar wiejski</t>
  </si>
  <si>
    <t>mikołowski</t>
  </si>
  <si>
    <t>Łaziska Górne - gmina miejska</t>
  </si>
  <si>
    <t>Mikołów - gmina miejska</t>
  </si>
  <si>
    <t>Orzesze - gmina miejska</t>
  </si>
  <si>
    <t>Ornontowice - gmina wiejska</t>
  </si>
  <si>
    <t>Wyry - gmina wiejska</t>
  </si>
  <si>
    <t>2409</t>
  </si>
  <si>
    <t>myszkowski</t>
  </si>
  <si>
    <t>Myszków - gmina miejska</t>
  </si>
  <si>
    <t>2409024</t>
  </si>
  <si>
    <t>Koziegłowy - miasto</t>
  </si>
  <si>
    <t>2409025</t>
  </si>
  <si>
    <t>Koziegłowy - obszar wiejski</t>
  </si>
  <si>
    <t>Niegowa - gmina wiejska</t>
  </si>
  <si>
    <t>Poraj - gmina wiejska</t>
  </si>
  <si>
    <t>2409054</t>
  </si>
  <si>
    <t>Żarki - miasto</t>
  </si>
  <si>
    <t>2409055</t>
  </si>
  <si>
    <t>Żarki - obszar wiejski</t>
  </si>
  <si>
    <t>pszczyński</t>
  </si>
  <si>
    <t>Goczałkowice-Zdrój - gmina wiejska</t>
  </si>
  <si>
    <t>Kobiór - gmina wiejska</t>
  </si>
  <si>
    <t>Miedźna - gmina wiejska</t>
  </si>
  <si>
    <t>Pawłowice - gmina wiejska</t>
  </si>
  <si>
    <t>2410054</t>
  </si>
  <si>
    <t>Pszczyna - miasto</t>
  </si>
  <si>
    <t>2410055</t>
  </si>
  <si>
    <t>Pszczyna - obszar wiejski</t>
  </si>
  <si>
    <t>Suszec - gmina wiejska</t>
  </si>
  <si>
    <t>2411</t>
  </si>
  <si>
    <t>raciborski</t>
  </si>
  <si>
    <t>Racibórz - gmina miejska</t>
  </si>
  <si>
    <t>Kornowac - gmina wiejska</t>
  </si>
  <si>
    <t>2411034</t>
  </si>
  <si>
    <t>Krzanowice - miasto</t>
  </si>
  <si>
    <t>2411035</t>
  </si>
  <si>
    <t>Krzanowice - obszar wiejski</t>
  </si>
  <si>
    <t>Krzyżanowice - gmina wiejska</t>
  </si>
  <si>
    <t>2411054</t>
  </si>
  <si>
    <t>Kuźnia Raciborska - miasto</t>
  </si>
  <si>
    <t>2411055</t>
  </si>
  <si>
    <t>Kuźnia Raciborska - obszar wiejski</t>
  </si>
  <si>
    <t>Nędza - gmina wiejska</t>
  </si>
  <si>
    <t>Pietrowice Wielkie - gmina wiejska</t>
  </si>
  <si>
    <t>2412</t>
  </si>
  <si>
    <t>rybnicki</t>
  </si>
  <si>
    <t>2412014</t>
  </si>
  <si>
    <t>Czerwionka-Leszczyny - miasto</t>
  </si>
  <si>
    <t>2412015</t>
  </si>
  <si>
    <t>Czerwionka-Leszczyny - obszar wiejski</t>
  </si>
  <si>
    <t>Gaszowice - gmina wiejska</t>
  </si>
  <si>
    <t>Jejkowice - gmina wiejska</t>
  </si>
  <si>
    <t>Lyski - gmina wiejska</t>
  </si>
  <si>
    <t>Świerklany - gmina wiejska</t>
  </si>
  <si>
    <t>2413</t>
  </si>
  <si>
    <t>tarnogórski</t>
  </si>
  <si>
    <t>Kalety - gmina miejska</t>
  </si>
  <si>
    <t>Miasteczko Śląskie - gmina miejska</t>
  </si>
  <si>
    <t>Radzionków - gmina miejska</t>
  </si>
  <si>
    <t>Tarnowskie Góry - gmina miejska</t>
  </si>
  <si>
    <t>Krupski Młyn - gmina wiejska</t>
  </si>
  <si>
    <t>Ożarowice - gmina wiejska</t>
  </si>
  <si>
    <t>Świerklaniec - gmina wiejska</t>
  </si>
  <si>
    <t>Tworóg - gmina wiejska</t>
  </si>
  <si>
    <t>Zbrosławice - gmina wiejska</t>
  </si>
  <si>
    <t>2414</t>
  </si>
  <si>
    <t>bieruńsko-lędziński</t>
  </si>
  <si>
    <t>Bieruń - gmina miejska</t>
  </si>
  <si>
    <t>Imielin - gmina miejska</t>
  </si>
  <si>
    <t>Lędziny - gmina miejska</t>
  </si>
  <si>
    <t>Bojszowy - gmina wiejska</t>
  </si>
  <si>
    <t>Chełm Śląski - gmina wiejska</t>
  </si>
  <si>
    <t>2415</t>
  </si>
  <si>
    <t>wodzisławski</t>
  </si>
  <si>
    <t>Pszów - gmina miejska</t>
  </si>
  <si>
    <t>Radlin - gmina miejska</t>
  </si>
  <si>
    <t>Rydułtowy - gmina miejska</t>
  </si>
  <si>
    <t>Wodzisław Śląski - gmina miejska</t>
  </si>
  <si>
    <t>Godów - gmina wiejska</t>
  </si>
  <si>
    <t>Lubomia - gmina wiejska</t>
  </si>
  <si>
    <t>Marklowice - gmina wiejska</t>
  </si>
  <si>
    <t>Mszana - gmina wiejska</t>
  </si>
  <si>
    <t>2416</t>
  </si>
  <si>
    <t>zawierciański</t>
  </si>
  <si>
    <t>Poręba - gmina miejska</t>
  </si>
  <si>
    <t>Zawiercie - gmina miejska</t>
  </si>
  <si>
    <t>Irządze - gmina wiejska</t>
  </si>
  <si>
    <t>Kroczyce - gmina wiejska</t>
  </si>
  <si>
    <t>2416054</t>
  </si>
  <si>
    <t>Łazy - miasto</t>
  </si>
  <si>
    <t>2416055</t>
  </si>
  <si>
    <t>Łazy - obszar wiejski</t>
  </si>
  <si>
    <t>2416064</t>
  </si>
  <si>
    <t>Ogrodzieniec - miasto</t>
  </si>
  <si>
    <t>2416065</t>
  </si>
  <si>
    <t>Ogrodzieniec - obszar wiejski</t>
  </si>
  <si>
    <t>2416074</t>
  </si>
  <si>
    <t>Pilica - miasto</t>
  </si>
  <si>
    <t>2416075</t>
  </si>
  <si>
    <t>Pilica - obszar wiejski</t>
  </si>
  <si>
    <t>2416084</t>
  </si>
  <si>
    <t>Szczekociny - miasto</t>
  </si>
  <si>
    <t>2416085</t>
  </si>
  <si>
    <t>Szczekociny - obszar wiejski</t>
  </si>
  <si>
    <t>Włodowice - gmina wiejska</t>
  </si>
  <si>
    <t>Żarnowiec - gmina wiejska</t>
  </si>
  <si>
    <t>2417</t>
  </si>
  <si>
    <t>żywiecki</t>
  </si>
  <si>
    <t>Żywiec - gmina miejska</t>
  </si>
  <si>
    <t>Gilowice - gmina wiejska</t>
  </si>
  <si>
    <t>Jeleśnia - gmina wiejska</t>
  </si>
  <si>
    <t>Koszarawa - gmina wiejska</t>
  </si>
  <si>
    <t>Lipowa - gmina wiejska</t>
  </si>
  <si>
    <t>Łękawica - gmina wiejska</t>
  </si>
  <si>
    <t>Łodygowice - gmina wiejska</t>
  </si>
  <si>
    <t>Milówka - gmina wiejska</t>
  </si>
  <si>
    <t>Radziechowy-Wieprz - gmina wiejska</t>
  </si>
  <si>
    <t>Rajcza - gmina wiejska</t>
  </si>
  <si>
    <t>Ślemień - gmina wiejska</t>
  </si>
  <si>
    <t>Świnna - gmina wiejska</t>
  </si>
  <si>
    <t>Ujsoły - gmina wiejska</t>
  </si>
  <si>
    <t>Węgierska Górka - gmina wiejska</t>
  </si>
  <si>
    <t>2461</t>
  </si>
  <si>
    <t>Bielsko-Biała - gmina miejska</t>
  </si>
  <si>
    <t>2462</t>
  </si>
  <si>
    <t>Bytom - gmina miejska</t>
  </si>
  <si>
    <t>2463</t>
  </si>
  <si>
    <t>Chorzów - gmina miejska</t>
  </si>
  <si>
    <t>2464</t>
  </si>
  <si>
    <t>Częstochowa - gmina miejska</t>
  </si>
  <si>
    <t>2465</t>
  </si>
  <si>
    <t>Dąbrowa Górnicza - gmina miejska</t>
  </si>
  <si>
    <t>2466</t>
  </si>
  <si>
    <t>Gliwice - gmina miejska</t>
  </si>
  <si>
    <t>2467</t>
  </si>
  <si>
    <t>Jastrzębie-Zdrój - gmina miejska</t>
  </si>
  <si>
    <t>2468</t>
  </si>
  <si>
    <t>Jaworzno - gmina miejska</t>
  </si>
  <si>
    <t>2469</t>
  </si>
  <si>
    <t>Katowice - gmina miejska</t>
  </si>
  <si>
    <t>2470</t>
  </si>
  <si>
    <t>Mysłowice - gmina miejska</t>
  </si>
  <si>
    <t>2471</t>
  </si>
  <si>
    <t>Piekary Śląskie - gmina miejska</t>
  </si>
  <si>
    <t>2472</t>
  </si>
  <si>
    <t>Ruda Śląska - gmina miejska</t>
  </si>
  <si>
    <t>2473</t>
  </si>
  <si>
    <t>Rybnik - gmina miejska</t>
  </si>
  <si>
    <t>2474</t>
  </si>
  <si>
    <t>Siemianowice Śląskie - gmina miejska</t>
  </si>
  <si>
    <t>2475</t>
  </si>
  <si>
    <t>Sosnowiec - gmina miejska</t>
  </si>
  <si>
    <t>2476</t>
  </si>
  <si>
    <t>Świętochłowice - gmina miejska</t>
  </si>
  <si>
    <t>2477</t>
  </si>
  <si>
    <t>Tychy - gmina miejska</t>
  </si>
  <si>
    <t>2478</t>
  </si>
  <si>
    <t>Zabrze - gmina miejska</t>
  </si>
  <si>
    <t>2479</t>
  </si>
  <si>
    <t>Żory - gmina miejska</t>
  </si>
  <si>
    <t>ŚWIĘTOKRZYSKIE</t>
  </si>
  <si>
    <t>2601</t>
  </si>
  <si>
    <t>buski</t>
  </si>
  <si>
    <t>2601014</t>
  </si>
  <si>
    <t>Busko-Zdrój - miasto</t>
  </si>
  <si>
    <t>2601015</t>
  </si>
  <si>
    <t>Busko-Zdrój - obszar wiejski</t>
  </si>
  <si>
    <t>Gnojno - gmina wiejska</t>
  </si>
  <si>
    <t>Solec-Zdrój - gmina wiejska</t>
  </si>
  <si>
    <t>2601064</t>
  </si>
  <si>
    <t>Stopnica - miasto</t>
  </si>
  <si>
    <t>2601065</t>
  </si>
  <si>
    <t>Stopnica - obszar wiejski</t>
  </si>
  <si>
    <t>Tuczępy - gmina wiejska</t>
  </si>
  <si>
    <t>2602</t>
  </si>
  <si>
    <t>jędrzejowski</t>
  </si>
  <si>
    <t>Imielno - gmina wiejska</t>
  </si>
  <si>
    <t>2602024</t>
  </si>
  <si>
    <t>Jędrzejów - miasto</t>
  </si>
  <si>
    <t>2602025</t>
  </si>
  <si>
    <t>Jędrzejów - obszar wiejski</t>
  </si>
  <si>
    <t>2602034</t>
  </si>
  <si>
    <t>Małogoszcz - miasto</t>
  </si>
  <si>
    <t>2602035</t>
  </si>
  <si>
    <t>Małogoszcz - obszar wiejski</t>
  </si>
  <si>
    <t>Nagłowice - gmina wiejska</t>
  </si>
  <si>
    <t>Oksa - gmina wiejska</t>
  </si>
  <si>
    <t>2602064</t>
  </si>
  <si>
    <t>Sędziszów - miasto</t>
  </si>
  <si>
    <t>2602065</t>
  </si>
  <si>
    <t>Sędziszów - obszar wiejski</t>
  </si>
  <si>
    <t>Sobków - gmina wiejska</t>
  </si>
  <si>
    <t>2603</t>
  </si>
  <si>
    <t>kazimierski</t>
  </si>
  <si>
    <t>Bejsce - gmina wiejska</t>
  </si>
  <si>
    <t>2603034</t>
  </si>
  <si>
    <t>Kazimierza Wielka - miasto</t>
  </si>
  <si>
    <t>2603035</t>
  </si>
  <si>
    <t>Kazimierza Wielka - obszar wiejski</t>
  </si>
  <si>
    <t>2603054</t>
  </si>
  <si>
    <t>Skalbmierz - miasto</t>
  </si>
  <si>
    <t>2603055</t>
  </si>
  <si>
    <t>Skalbmierz - obszar wiejski</t>
  </si>
  <si>
    <t>2604</t>
  </si>
  <si>
    <t>kielecki</t>
  </si>
  <si>
    <t>Bieliny - gmina wiejska</t>
  </si>
  <si>
    <t>2604024</t>
  </si>
  <si>
    <t>Bodzentyn - miasto</t>
  </si>
  <si>
    <t>2604025</t>
  </si>
  <si>
    <t>Bodzentyn - obszar wiejski</t>
  </si>
  <si>
    <t>2604034</t>
  </si>
  <si>
    <t>Chęciny - miasto</t>
  </si>
  <si>
    <t>2604035</t>
  </si>
  <si>
    <t>Chęciny - obszar wiejski</t>
  </si>
  <si>
    <t>2604044</t>
  </si>
  <si>
    <t>Chmielnik - miasto</t>
  </si>
  <si>
    <t>2604045</t>
  </si>
  <si>
    <t>Chmielnik - obszar wiejski</t>
  </si>
  <si>
    <t>2604054</t>
  </si>
  <si>
    <t>Daleszyce - miasto</t>
  </si>
  <si>
    <t>2604055</t>
  </si>
  <si>
    <t>Daleszyce - obszar wiejski</t>
  </si>
  <si>
    <t>Górno - gmina wiejska</t>
  </si>
  <si>
    <t>Łopuszno - gmina wiejska</t>
  </si>
  <si>
    <t>Masłów - gmina wiejska</t>
  </si>
  <si>
    <t>Miedziana Góra - gmina wiejska</t>
  </si>
  <si>
    <t>Mniów - gmina wiejska</t>
  </si>
  <si>
    <t>2604124</t>
  </si>
  <si>
    <t>Morawica - miasto</t>
  </si>
  <si>
    <t>2604125</t>
  </si>
  <si>
    <t>Morawica - obszar wiejski</t>
  </si>
  <si>
    <t>Piekoszów - gmina wiejska</t>
  </si>
  <si>
    <t>Raków - gmina wiejska</t>
  </si>
  <si>
    <t>Sitkówka-Nowiny - gmina wiejska</t>
  </si>
  <si>
    <t>Strawczyn - gmina wiejska</t>
  </si>
  <si>
    <t>Zagnańsk - gmina wiejska</t>
  </si>
  <si>
    <t>2605</t>
  </si>
  <si>
    <t>konecki</t>
  </si>
  <si>
    <t>Fałków - gmina wiejska</t>
  </si>
  <si>
    <t>Gowarczów - gmina wiejska</t>
  </si>
  <si>
    <t>2605034</t>
  </si>
  <si>
    <t>Końskie - miasto</t>
  </si>
  <si>
    <t>2605035</t>
  </si>
  <si>
    <t>Końskie - obszar wiejski</t>
  </si>
  <si>
    <t>Ruda Maleniecka - gmina wiejska</t>
  </si>
  <si>
    <t>Smyków - gmina wiejska</t>
  </si>
  <si>
    <t>2605084</t>
  </si>
  <si>
    <t>Stąporków - miasto</t>
  </si>
  <si>
    <t>2605085</t>
  </si>
  <si>
    <t>Stąporków - obszar wiejski</t>
  </si>
  <si>
    <t>2606</t>
  </si>
  <si>
    <t>opatowski</t>
  </si>
  <si>
    <t>Baćkowice - gmina wiejska</t>
  </si>
  <si>
    <t>Iwaniska - gmina wiejska</t>
  </si>
  <si>
    <t>Lipnik - gmina wiejska</t>
  </si>
  <si>
    <t>2606044</t>
  </si>
  <si>
    <t>Opatów - miasto</t>
  </si>
  <si>
    <t>2606045</t>
  </si>
  <si>
    <t>Opatów - obszar wiejski</t>
  </si>
  <si>
    <t>2606054</t>
  </si>
  <si>
    <t>Ożarów - miasto</t>
  </si>
  <si>
    <t>2606055</t>
  </si>
  <si>
    <t>Ożarów - obszar wiejski</t>
  </si>
  <si>
    <t>Sadowie - gmina wiejska</t>
  </si>
  <si>
    <t>Tarłów - gmina wiejska</t>
  </si>
  <si>
    <t>Wojciechowice - gmina wiejska</t>
  </si>
  <si>
    <t>2607</t>
  </si>
  <si>
    <t>ostrowiecki</t>
  </si>
  <si>
    <t>Ostrowiec Świętokrzyski - gmina miejska</t>
  </si>
  <si>
    <t>Bałtów - gmina wiejska</t>
  </si>
  <si>
    <t>Bodzechów - gmina wiejska</t>
  </si>
  <si>
    <t>2607044</t>
  </si>
  <si>
    <t>Ćmielów - miasto</t>
  </si>
  <si>
    <t>2607045</t>
  </si>
  <si>
    <t>Ćmielów - obszar wiejski</t>
  </si>
  <si>
    <t>2607054</t>
  </si>
  <si>
    <t>Kunów - miasto</t>
  </si>
  <si>
    <t>2607055</t>
  </si>
  <si>
    <t>Kunów - obszar wiejski</t>
  </si>
  <si>
    <t>Waśniów - gmina wiejska</t>
  </si>
  <si>
    <t>2608</t>
  </si>
  <si>
    <t>pińczowski</t>
  </si>
  <si>
    <t>2608014</t>
  </si>
  <si>
    <t>Działoszyce - miasto</t>
  </si>
  <si>
    <t>2608015</t>
  </si>
  <si>
    <t>Działoszyce - obszar wiejski</t>
  </si>
  <si>
    <t>Kije - gmina wiejska</t>
  </si>
  <si>
    <t>Michałów - gmina wiejska</t>
  </si>
  <si>
    <t>2608044</t>
  </si>
  <si>
    <t>Pińczów - miasto</t>
  </si>
  <si>
    <t>2608045</t>
  </si>
  <si>
    <t>Pińczów - obszar wiejski</t>
  </si>
  <si>
    <t>Złota - gmina wiejska</t>
  </si>
  <si>
    <t>2609</t>
  </si>
  <si>
    <t>sandomierski</t>
  </si>
  <si>
    <t>Sandomierz - gmina miejska</t>
  </si>
  <si>
    <t>Dwikozy - gmina wiejska</t>
  </si>
  <si>
    <t>2609044</t>
  </si>
  <si>
    <t>Koprzywnica - miasto</t>
  </si>
  <si>
    <t>2609045</t>
  </si>
  <si>
    <t>Koprzywnica - obszar wiejski</t>
  </si>
  <si>
    <t>Łoniów - gmina wiejska</t>
  </si>
  <si>
    <t>Obrazów - gmina wiejska</t>
  </si>
  <si>
    <t>Samborzec - gmina wiejska</t>
  </si>
  <si>
    <t>Wilczyce - gmina wiejska</t>
  </si>
  <si>
    <t>2609094</t>
  </si>
  <si>
    <t>Zawichost - miasto</t>
  </si>
  <si>
    <t>2609095</t>
  </si>
  <si>
    <t>Zawichost - obszar wiejski</t>
  </si>
  <si>
    <t>2610</t>
  </si>
  <si>
    <t>skarżyski</t>
  </si>
  <si>
    <t>Skarżysko-Kamienna - gmina miejska</t>
  </si>
  <si>
    <t>Bliżyn - gmina wiejska</t>
  </si>
  <si>
    <t>Łączna - gmina wiejska</t>
  </si>
  <si>
    <t>Skarżysko Kościelne - gmina wiejska</t>
  </si>
  <si>
    <t>2610054</t>
  </si>
  <si>
    <t>Suchedniów - miasto</t>
  </si>
  <si>
    <t>2610055</t>
  </si>
  <si>
    <t>Suchedniów - obszar wiejski</t>
  </si>
  <si>
    <t>2611</t>
  </si>
  <si>
    <t>starachowicki</t>
  </si>
  <si>
    <t>Starachowice - gmina miejska</t>
  </si>
  <si>
    <t>Mirzec - gmina wiejska</t>
  </si>
  <si>
    <t>Pawłów - gmina wiejska</t>
  </si>
  <si>
    <t>2611054</t>
  </si>
  <si>
    <t>Wąchock - miasto</t>
  </si>
  <si>
    <t>2611055</t>
  </si>
  <si>
    <t>Wąchock - obszar wiejski</t>
  </si>
  <si>
    <t>2612</t>
  </si>
  <si>
    <t>staszowski</t>
  </si>
  <si>
    <t>Bogoria - gmina wiejska</t>
  </si>
  <si>
    <t>2612044</t>
  </si>
  <si>
    <t>Osiek - miasto</t>
  </si>
  <si>
    <t>2612045</t>
  </si>
  <si>
    <t>Osiek - obszar wiejski</t>
  </si>
  <si>
    <t>2612054</t>
  </si>
  <si>
    <t>Połaniec - miasto</t>
  </si>
  <si>
    <t>2612055</t>
  </si>
  <si>
    <t>Połaniec - obszar wiejski</t>
  </si>
  <si>
    <t>Rytwiany - gmina wiejska</t>
  </si>
  <si>
    <t>2612074</t>
  </si>
  <si>
    <t>Staszów - miasto</t>
  </si>
  <si>
    <t>2612075</t>
  </si>
  <si>
    <t>Staszów - obszar wiejski</t>
  </si>
  <si>
    <t>2613</t>
  </si>
  <si>
    <t>włoszczowski</t>
  </si>
  <si>
    <t>Kluczewsko - gmina wiejska</t>
  </si>
  <si>
    <t>Krasocin - gmina wiejska</t>
  </si>
  <si>
    <t>Moskorzew - gmina wiejska</t>
  </si>
  <si>
    <t>Radków - gmina wiejska</t>
  </si>
  <si>
    <t>Secemin - gmina wiejska</t>
  </si>
  <si>
    <t>2613064</t>
  </si>
  <si>
    <t>Włoszczowa - miasto</t>
  </si>
  <si>
    <t>2613065</t>
  </si>
  <si>
    <t>Włoszczowa - obszar wiejski</t>
  </si>
  <si>
    <t>2661</t>
  </si>
  <si>
    <t>Kielce - gmina miejska</t>
  </si>
  <si>
    <t>WARMIŃSKO-MAZURSKIE</t>
  </si>
  <si>
    <t>2801</t>
  </si>
  <si>
    <t>bartoszycki</t>
  </si>
  <si>
    <t>Bartoszyce - gmina miejska</t>
  </si>
  <si>
    <t>Górowo Iławeckie - gmina miejska</t>
  </si>
  <si>
    <t>Bartoszyce - gmina wiejska</t>
  </si>
  <si>
    <t>2801044</t>
  </si>
  <si>
    <t>Bisztynek - miasto</t>
  </si>
  <si>
    <t>2801045</t>
  </si>
  <si>
    <t>Bisztynek - obszar wiejski</t>
  </si>
  <si>
    <t>Górowo Iławeckie - gmina wiejska</t>
  </si>
  <si>
    <t>2801064</t>
  </si>
  <si>
    <t>Sępopol - miasto</t>
  </si>
  <si>
    <t>2801065</t>
  </si>
  <si>
    <t>Sępopol - obszar wiejski</t>
  </si>
  <si>
    <t>2802</t>
  </si>
  <si>
    <t>braniewski</t>
  </si>
  <si>
    <t>Braniewo - gmina miejska</t>
  </si>
  <si>
    <t>Braniewo - gmina wiejska</t>
  </si>
  <si>
    <t>2802034</t>
  </si>
  <si>
    <t>Frombork - miasto</t>
  </si>
  <si>
    <t>2802035</t>
  </si>
  <si>
    <t>Frombork - obszar wiejski</t>
  </si>
  <si>
    <t>Lelkowo - gmina wiejska</t>
  </si>
  <si>
    <t>2802054</t>
  </si>
  <si>
    <t>Pieniężno - miasto</t>
  </si>
  <si>
    <t>2802055</t>
  </si>
  <si>
    <t>Pieniężno - obszar wiejski</t>
  </si>
  <si>
    <t>Płoskinia - gmina wiejska</t>
  </si>
  <si>
    <t>Wilczęta - gmina wiejska</t>
  </si>
  <si>
    <t>2803</t>
  </si>
  <si>
    <t>działdowski</t>
  </si>
  <si>
    <t>Działdowo - gmina miejska</t>
  </si>
  <si>
    <t>Działdowo - gmina wiejska</t>
  </si>
  <si>
    <t>Iłowo-Osada - gmina wiejska</t>
  </si>
  <si>
    <t>2803044</t>
  </si>
  <si>
    <t>Lidzbark - miasto</t>
  </si>
  <si>
    <t>2803045</t>
  </si>
  <si>
    <t>Lidzbark - obszar wiejski</t>
  </si>
  <si>
    <t>Płośnica - gmina wiejska</t>
  </si>
  <si>
    <t>2804</t>
  </si>
  <si>
    <t>elbląski</t>
  </si>
  <si>
    <t>Elbląg - gmina wiejska</t>
  </si>
  <si>
    <t>Godkowo - gmina wiejska</t>
  </si>
  <si>
    <t>Gronowo Elbląskie - gmina wiejska</t>
  </si>
  <si>
    <t>Markusy - gmina wiejska</t>
  </si>
  <si>
    <t>Milejewo - gmina wiejska</t>
  </si>
  <si>
    <t>2804064</t>
  </si>
  <si>
    <t>Młynary - miasto</t>
  </si>
  <si>
    <t>2804065</t>
  </si>
  <si>
    <t>Młynary - obszar wiejski</t>
  </si>
  <si>
    <t>2804074</t>
  </si>
  <si>
    <t>Pasłęk - miasto</t>
  </si>
  <si>
    <t>2804075</t>
  </si>
  <si>
    <t>Pasłęk - obszar wiejski</t>
  </si>
  <si>
    <t>Rychliki - gmina wiejska</t>
  </si>
  <si>
    <t>2804094</t>
  </si>
  <si>
    <t>Tolkmicko - miasto</t>
  </si>
  <si>
    <t>2804095</t>
  </si>
  <si>
    <t>Tolkmicko - obszar wiejski</t>
  </si>
  <si>
    <t>2805</t>
  </si>
  <si>
    <t>ełcki</t>
  </si>
  <si>
    <t>Ełk - gmina miejska</t>
  </si>
  <si>
    <t>Ełk - gmina wiejska</t>
  </si>
  <si>
    <t>Kalinowo - gmina wiejska</t>
  </si>
  <si>
    <t>Prostki - gmina wiejska</t>
  </si>
  <si>
    <t>Stare Juchy - gmina wiejska</t>
  </si>
  <si>
    <t>2806</t>
  </si>
  <si>
    <t>giżycki</t>
  </si>
  <si>
    <t>Giżycko - gmina miejska</t>
  </si>
  <si>
    <t>Giżycko - gmina wiejska</t>
  </si>
  <si>
    <t>Kruklanki - gmina wiejska</t>
  </si>
  <si>
    <t>Miłki - gmina wiejska</t>
  </si>
  <si>
    <t>2806084</t>
  </si>
  <si>
    <t>Ryn - miasto</t>
  </si>
  <si>
    <t>2806085</t>
  </si>
  <si>
    <t>Ryn - obszar wiejski</t>
  </si>
  <si>
    <t>Wydminy - gmina wiejska</t>
  </si>
  <si>
    <t>2807</t>
  </si>
  <si>
    <t>iławski</t>
  </si>
  <si>
    <t>Iława - gmina miejska</t>
  </si>
  <si>
    <t>Lubawa - gmina miejska</t>
  </si>
  <si>
    <t>Iława - gmina wiejska</t>
  </si>
  <si>
    <t>2807044</t>
  </si>
  <si>
    <t>Kisielice - miasto</t>
  </si>
  <si>
    <t>2807045</t>
  </si>
  <si>
    <t>Kisielice - obszar wiejski</t>
  </si>
  <si>
    <t>Lubawa - gmina wiejska</t>
  </si>
  <si>
    <t>2807064</t>
  </si>
  <si>
    <t>Susz - miasto</t>
  </si>
  <si>
    <t>2807065</t>
  </si>
  <si>
    <t>Susz - obszar wiejski</t>
  </si>
  <si>
    <t>2807074</t>
  </si>
  <si>
    <t>Zalewo - miasto</t>
  </si>
  <si>
    <t>2807075</t>
  </si>
  <si>
    <t>Zalewo - obszar wiejski</t>
  </si>
  <si>
    <t>2808</t>
  </si>
  <si>
    <t>kętrzyński</t>
  </si>
  <si>
    <t>Kętrzyn - gmina miejska</t>
  </si>
  <si>
    <t>Barciany - gmina wiejska</t>
  </si>
  <si>
    <t>Kętrzyn - gmina wiejska</t>
  </si>
  <si>
    <t>2808044</t>
  </si>
  <si>
    <t>Korsze - miasto</t>
  </si>
  <si>
    <t>2808045</t>
  </si>
  <si>
    <t>Korsze - obszar wiejski</t>
  </si>
  <si>
    <t>2808054</t>
  </si>
  <si>
    <t>Reszel - miasto</t>
  </si>
  <si>
    <t>2808055</t>
  </si>
  <si>
    <t>Reszel - obszar wiejski</t>
  </si>
  <si>
    <t>Srokowo - gmina wiejska</t>
  </si>
  <si>
    <t>2809</t>
  </si>
  <si>
    <t>lidzbarski</t>
  </si>
  <si>
    <t>Lidzbark Warmiński - gmina miejska</t>
  </si>
  <si>
    <t>Kiwity - gmina wiejska</t>
  </si>
  <si>
    <t>Lidzbark Warmiński - gmina wiejska</t>
  </si>
  <si>
    <t>Lubomino - gmina wiejska</t>
  </si>
  <si>
    <t>2809054</t>
  </si>
  <si>
    <t>Orneta - miasto</t>
  </si>
  <si>
    <t>2809055</t>
  </si>
  <si>
    <t>Orneta - obszar wiejski</t>
  </si>
  <si>
    <t>2810</t>
  </si>
  <si>
    <t>mrągowski</t>
  </si>
  <si>
    <t>Mrągowo - gmina miejska</t>
  </si>
  <si>
    <t>2810024</t>
  </si>
  <si>
    <t>Mikołajki - miasto</t>
  </si>
  <si>
    <t>2810025</t>
  </si>
  <si>
    <t>Mikołajki - obszar wiejski</t>
  </si>
  <si>
    <t>Mrągowo - gmina wiejska</t>
  </si>
  <si>
    <t>Piecki - gmina wiejska</t>
  </si>
  <si>
    <t>Sorkwity - gmina wiejska</t>
  </si>
  <si>
    <t>2811</t>
  </si>
  <si>
    <t>nidzicki</t>
  </si>
  <si>
    <t>Janowiec Kościelny - gmina wiejska</t>
  </si>
  <si>
    <t>Janowo - gmina wiejska</t>
  </si>
  <si>
    <t>Kozłowo - gmina wiejska</t>
  </si>
  <si>
    <t>2811044</t>
  </si>
  <si>
    <t>Nidzica - miasto</t>
  </si>
  <si>
    <t>2811045</t>
  </si>
  <si>
    <t>Nidzica - obszar wiejski</t>
  </si>
  <si>
    <t>2812</t>
  </si>
  <si>
    <t>nowomiejski</t>
  </si>
  <si>
    <t>Nowe Miasto Lubawskie - gmina miejska</t>
  </si>
  <si>
    <t>Biskupiec - gmina wiejska</t>
  </si>
  <si>
    <t>Grodziczno - gmina wiejska</t>
  </si>
  <si>
    <t>Kurzętnik - gmina wiejska</t>
  </si>
  <si>
    <t>Nowe Miasto Lubawskie - gmina wiejska</t>
  </si>
  <si>
    <t>2813</t>
  </si>
  <si>
    <t>olecki</t>
  </si>
  <si>
    <t>Kowale Oleckie - gmina wiejska</t>
  </si>
  <si>
    <t>2813044</t>
  </si>
  <si>
    <t>Olecko - miasto</t>
  </si>
  <si>
    <t>2813045</t>
  </si>
  <si>
    <t>Olecko - obszar wiejski</t>
  </si>
  <si>
    <t>Świętajno - gmina wiejska</t>
  </si>
  <si>
    <t>Wieliczki - gmina wiejska</t>
  </si>
  <si>
    <t>2814</t>
  </si>
  <si>
    <t>olsztyński</t>
  </si>
  <si>
    <t>2814014</t>
  </si>
  <si>
    <t>Barczewo - miasto</t>
  </si>
  <si>
    <t>2814015</t>
  </si>
  <si>
    <t>Barczewo - obszar wiejski</t>
  </si>
  <si>
    <t>2814024</t>
  </si>
  <si>
    <t>Biskupiec - miasto</t>
  </si>
  <si>
    <t>2814025</t>
  </si>
  <si>
    <t>Biskupiec - obszar wiejski</t>
  </si>
  <si>
    <t>2814034</t>
  </si>
  <si>
    <t>Dobre Miasto - miasto</t>
  </si>
  <si>
    <t>2814035</t>
  </si>
  <si>
    <t>Dobre Miasto - obszar wiejski</t>
  </si>
  <si>
    <t>Dywity - gmina wiejska</t>
  </si>
  <si>
    <t>Gietrzwałd - gmina wiejska</t>
  </si>
  <si>
    <t>2814064</t>
  </si>
  <si>
    <t>Jeziorany - miasto</t>
  </si>
  <si>
    <t>2814065</t>
  </si>
  <si>
    <t>Jeziorany - obszar wiejski</t>
  </si>
  <si>
    <t>Jonkowo - gmina wiejska</t>
  </si>
  <si>
    <t>2814094</t>
  </si>
  <si>
    <t>Olsztynek - miasto</t>
  </si>
  <si>
    <t>2814095</t>
  </si>
  <si>
    <t>Olsztynek - obszar wiejski</t>
  </si>
  <si>
    <t>Purda - gmina wiejska</t>
  </si>
  <si>
    <t>Stawiguda - gmina wiejska</t>
  </si>
  <si>
    <t>Świątki - gmina wiejska</t>
  </si>
  <si>
    <t>2815</t>
  </si>
  <si>
    <t>ostródzki</t>
  </si>
  <si>
    <t>Ostróda - gmina miejska</t>
  </si>
  <si>
    <t>Dąbrówno - gmina wiejska</t>
  </si>
  <si>
    <t>Grunwald - gmina wiejska</t>
  </si>
  <si>
    <t>Łukta - gmina wiejska</t>
  </si>
  <si>
    <t>Małdyty - gmina wiejska</t>
  </si>
  <si>
    <t>2815064</t>
  </si>
  <si>
    <t>Miłakowo - miasto</t>
  </si>
  <si>
    <t>2815065</t>
  </si>
  <si>
    <t>Miłakowo - obszar wiejski</t>
  </si>
  <si>
    <t>2815074</t>
  </si>
  <si>
    <t>Miłomłyn - miasto</t>
  </si>
  <si>
    <t>2815075</t>
  </si>
  <si>
    <t>Miłomłyn - obszar wiejski</t>
  </si>
  <si>
    <t>2815084</t>
  </si>
  <si>
    <t>Morąg - miasto</t>
  </si>
  <si>
    <t>2815085</t>
  </si>
  <si>
    <t>Morąg - obszar wiejski</t>
  </si>
  <si>
    <t>Ostróda - gmina wiejska</t>
  </si>
  <si>
    <t>2816</t>
  </si>
  <si>
    <t>piski</t>
  </si>
  <si>
    <t>2816014</t>
  </si>
  <si>
    <t>Biała Piska - miasto</t>
  </si>
  <si>
    <t>2816015</t>
  </si>
  <si>
    <t>Biała Piska - obszar wiejski</t>
  </si>
  <si>
    <t>2816024</t>
  </si>
  <si>
    <t>Orzysz - miasto</t>
  </si>
  <si>
    <t>2816025</t>
  </si>
  <si>
    <t>Orzysz - obszar wiejski</t>
  </si>
  <si>
    <t>2816034</t>
  </si>
  <si>
    <t>Pisz - miasto</t>
  </si>
  <si>
    <t>2816035</t>
  </si>
  <si>
    <t>Pisz - obszar wiejski</t>
  </si>
  <si>
    <t>2816044</t>
  </si>
  <si>
    <t>Ruciane-Nida - miasto</t>
  </si>
  <si>
    <t>2816045</t>
  </si>
  <si>
    <t>Ruciane-Nida - obszar wiejski</t>
  </si>
  <si>
    <t>2817</t>
  </si>
  <si>
    <t>szczycieński</t>
  </si>
  <si>
    <t>Szczytno - gmina miejska</t>
  </si>
  <si>
    <t>Dźwierzuty - gmina wiejska</t>
  </si>
  <si>
    <t>Jedwabno - gmina wiejska</t>
  </si>
  <si>
    <t>2817044</t>
  </si>
  <si>
    <t>Pasym - miasto</t>
  </si>
  <si>
    <t>2817045</t>
  </si>
  <si>
    <t>Pasym - obszar wiejski</t>
  </si>
  <si>
    <t>Rozogi - gmina wiejska</t>
  </si>
  <si>
    <t>Szczytno - gmina wiejska</t>
  </si>
  <si>
    <t>2818</t>
  </si>
  <si>
    <t>gołdapski</t>
  </si>
  <si>
    <t>Banie Mazurskie - gmina wiejska</t>
  </si>
  <si>
    <t>Dubeninki - gmina wiejska</t>
  </si>
  <si>
    <t>2818034</t>
  </si>
  <si>
    <t>Gołdap - miasto</t>
  </si>
  <si>
    <t>2818035</t>
  </si>
  <si>
    <t>Gołdap - obszar wiejski</t>
  </si>
  <si>
    <t>2819</t>
  </si>
  <si>
    <t>węgorzewski</t>
  </si>
  <si>
    <t>Budry - gmina wiejska</t>
  </si>
  <si>
    <t>Pozezdrze - gmina wiejska</t>
  </si>
  <si>
    <t>2819034</t>
  </si>
  <si>
    <t>Węgorzewo - miasto</t>
  </si>
  <si>
    <t>2819035</t>
  </si>
  <si>
    <t>Węgorzewo - obszar wiejski</t>
  </si>
  <si>
    <t>2861</t>
  </si>
  <si>
    <t>Elbląg - gmina miejska</t>
  </si>
  <si>
    <t>2862</t>
  </si>
  <si>
    <t>Olsztyn - gmina miejska</t>
  </si>
  <si>
    <t>WIELKOPOLSKIE</t>
  </si>
  <si>
    <t>3001</t>
  </si>
  <si>
    <t>chodzieski</t>
  </si>
  <si>
    <t>Chodzież - gmina miejska</t>
  </si>
  <si>
    <t>Chodzież - gmina wiejska</t>
  </si>
  <si>
    <t>3001044</t>
  </si>
  <si>
    <t>Margonin - miasto</t>
  </si>
  <si>
    <t>3001045</t>
  </si>
  <si>
    <t>Margonin - obszar wiejski</t>
  </si>
  <si>
    <t>3001054</t>
  </si>
  <si>
    <t>Szamocin - miasto</t>
  </si>
  <si>
    <t>3001055</t>
  </si>
  <si>
    <t>Szamocin - obszar wiejski</t>
  </si>
  <si>
    <t>3002</t>
  </si>
  <si>
    <t>czarnkowsko-trzcianecki</t>
  </si>
  <si>
    <t>Czarnków - gmina miejska</t>
  </si>
  <si>
    <t>Czarnków - gmina wiejska</t>
  </si>
  <si>
    <t>Drawsko - gmina wiejska</t>
  </si>
  <si>
    <t>3002044</t>
  </si>
  <si>
    <t>Krzyż Wielkopolski - miasto</t>
  </si>
  <si>
    <t>3002045</t>
  </si>
  <si>
    <t>Krzyż Wielkopolski - obszar wiejski</t>
  </si>
  <si>
    <t>Lubasz - gmina wiejska</t>
  </si>
  <si>
    <t>Połajewo - gmina wiejska</t>
  </si>
  <si>
    <t>3002074</t>
  </si>
  <si>
    <t>Trzcianka - miasto</t>
  </si>
  <si>
    <t>3002075</t>
  </si>
  <si>
    <t>Trzcianka - obszar wiejski</t>
  </si>
  <si>
    <t>3002084</t>
  </si>
  <si>
    <t>Wieleń - miasto</t>
  </si>
  <si>
    <t>3002085</t>
  </si>
  <si>
    <t>Wieleń - obszar wiejski</t>
  </si>
  <si>
    <t>3003</t>
  </si>
  <si>
    <t>gnieźnieński</t>
  </si>
  <si>
    <t>Gniezno - gmina miejska</t>
  </si>
  <si>
    <t>3003024</t>
  </si>
  <si>
    <t>Czerniejewo - miasto</t>
  </si>
  <si>
    <t>3003025</t>
  </si>
  <si>
    <t>Czerniejewo - obszar wiejski</t>
  </si>
  <si>
    <t>Gniezno - gmina wiejska</t>
  </si>
  <si>
    <t>Kiszkowo - gmina wiejska</t>
  </si>
  <si>
    <t>3003054</t>
  </si>
  <si>
    <t>Kłecko - miasto</t>
  </si>
  <si>
    <t>3003055</t>
  </si>
  <si>
    <t>Kłecko - obszar wiejski</t>
  </si>
  <si>
    <t>Łubowo - gmina wiejska</t>
  </si>
  <si>
    <t>Mieleszyn - gmina wiejska</t>
  </si>
  <si>
    <t>Niechanowo - gmina wiejska</t>
  </si>
  <si>
    <t>3003094</t>
  </si>
  <si>
    <t>Trzemeszno - miasto</t>
  </si>
  <si>
    <t>3003095</t>
  </si>
  <si>
    <t>Trzemeszno - obszar wiejski</t>
  </si>
  <si>
    <t>3003104</t>
  </si>
  <si>
    <t>Witkowo - miasto</t>
  </si>
  <si>
    <t>3003105</t>
  </si>
  <si>
    <t>Witkowo - obszar wiejski</t>
  </si>
  <si>
    <t>3004</t>
  </si>
  <si>
    <t>gostyński</t>
  </si>
  <si>
    <t>3004014</t>
  </si>
  <si>
    <t>Borek Wielkopolski - miasto</t>
  </si>
  <si>
    <t>3004015</t>
  </si>
  <si>
    <t>Borek Wielkopolski - obszar wiejski</t>
  </si>
  <si>
    <t>3004024</t>
  </si>
  <si>
    <t>Gostyń - miasto</t>
  </si>
  <si>
    <t>3004025</t>
  </si>
  <si>
    <t>Gostyń - obszar wiejski</t>
  </si>
  <si>
    <t>3004034</t>
  </si>
  <si>
    <t>Krobia - miasto</t>
  </si>
  <si>
    <t>3004035</t>
  </si>
  <si>
    <t>Krobia - obszar wiejski</t>
  </si>
  <si>
    <t>Pępowo - gmina wiejska</t>
  </si>
  <si>
    <t>Piaski - gmina wiejska</t>
  </si>
  <si>
    <t>3004064</t>
  </si>
  <si>
    <t>Pogorzela - miasto</t>
  </si>
  <si>
    <t>3004065</t>
  </si>
  <si>
    <t>Pogorzela - obszar wiejski</t>
  </si>
  <si>
    <t>3004074</t>
  </si>
  <si>
    <t>Poniec - miasto</t>
  </si>
  <si>
    <t>3004075</t>
  </si>
  <si>
    <t>Poniec - obszar wiejski</t>
  </si>
  <si>
    <t>3005</t>
  </si>
  <si>
    <t>Granowo - gmina wiejska</t>
  </si>
  <si>
    <t>3005024</t>
  </si>
  <si>
    <t>Grodzisk Wielkopolski - miasto</t>
  </si>
  <si>
    <t>3005025</t>
  </si>
  <si>
    <t>Grodzisk Wielkopolski - obszar wiejski</t>
  </si>
  <si>
    <t>Kamieniec - gmina wiejska</t>
  </si>
  <si>
    <t>3005044</t>
  </si>
  <si>
    <t>Rakoniewice - miasto</t>
  </si>
  <si>
    <t>3005045</t>
  </si>
  <si>
    <t>Rakoniewice - obszar wiejski</t>
  </si>
  <si>
    <t>3005054</t>
  </si>
  <si>
    <t>Wielichowo - miasto</t>
  </si>
  <si>
    <t>3005055</t>
  </si>
  <si>
    <t>Wielichowo - obszar wiejski</t>
  </si>
  <si>
    <t>3006</t>
  </si>
  <si>
    <t>jarociński</t>
  </si>
  <si>
    <t>3006014</t>
  </si>
  <si>
    <t>Jaraczewo - miasto</t>
  </si>
  <si>
    <t>3006015</t>
  </si>
  <si>
    <t>Jaraczewo - obszar wiejski</t>
  </si>
  <si>
    <t>3006024</t>
  </si>
  <si>
    <t>Jarocin - miasto</t>
  </si>
  <si>
    <t>3006025</t>
  </si>
  <si>
    <t>Jarocin - obszar wiejski</t>
  </si>
  <si>
    <t>Kotlin - gmina wiejska</t>
  </si>
  <si>
    <t>3006044</t>
  </si>
  <si>
    <t>Żerków - miasto</t>
  </si>
  <si>
    <t>3006045</t>
  </si>
  <si>
    <t>Żerków - obszar wiejski</t>
  </si>
  <si>
    <t>3007</t>
  </si>
  <si>
    <t>kaliski</t>
  </si>
  <si>
    <t>Blizanów - gmina wiejska</t>
  </si>
  <si>
    <t>Ceków-Kolonia - gmina wiejska</t>
  </si>
  <si>
    <t>Godziesze Wielkie - gmina wiejska</t>
  </si>
  <si>
    <t>Lisków - gmina wiejska</t>
  </si>
  <si>
    <t>Mycielin - gmina wiejska</t>
  </si>
  <si>
    <t>3007084</t>
  </si>
  <si>
    <t>Opatówek - miasto</t>
  </si>
  <si>
    <t>3007085</t>
  </si>
  <si>
    <t>Opatówek - obszar wiejski</t>
  </si>
  <si>
    <t>3007094</t>
  </si>
  <si>
    <t>Stawiszyn - miasto</t>
  </si>
  <si>
    <t>3007095</t>
  </si>
  <si>
    <t>Stawiszyn - obszar wiejski</t>
  </si>
  <si>
    <t>Szczytniki - gmina wiejska</t>
  </si>
  <si>
    <t>Żelazków - gmina wiejska</t>
  </si>
  <si>
    <t>3008</t>
  </si>
  <si>
    <t>kępiński</t>
  </si>
  <si>
    <t>Bralin - gmina wiejska</t>
  </si>
  <si>
    <t>3008034</t>
  </si>
  <si>
    <t>Kępno - miasto</t>
  </si>
  <si>
    <t>3008035</t>
  </si>
  <si>
    <t>Kępno - obszar wiejski</t>
  </si>
  <si>
    <t>Łęka Opatowska - gmina wiejska</t>
  </si>
  <si>
    <t>Perzów - gmina wiejska</t>
  </si>
  <si>
    <t>Rychtal - gmina wiejska</t>
  </si>
  <si>
    <t>Trzcinica - gmina wiejska</t>
  </si>
  <si>
    <t>3009</t>
  </si>
  <si>
    <t>kolski</t>
  </si>
  <si>
    <t>Koło - gmina miejska</t>
  </si>
  <si>
    <t>Babiak - gmina wiejska</t>
  </si>
  <si>
    <t>Chodów - gmina wiejska</t>
  </si>
  <si>
    <t>3009044</t>
  </si>
  <si>
    <t>Dąbie - miasto</t>
  </si>
  <si>
    <t>3009045</t>
  </si>
  <si>
    <t>Dąbie - obszar wiejski</t>
  </si>
  <si>
    <t>Grzegorzew - gmina wiejska</t>
  </si>
  <si>
    <t>3009064</t>
  </si>
  <si>
    <t>Kłodawa - miasto</t>
  </si>
  <si>
    <t>3009065</t>
  </si>
  <si>
    <t>Kłodawa - obszar wiejski</t>
  </si>
  <si>
    <t>Koło - gmina wiejska</t>
  </si>
  <si>
    <t>Kościelec - gmina wiejska</t>
  </si>
  <si>
    <t>Olszówka - gmina wiejska</t>
  </si>
  <si>
    <t>Osiek Mały - gmina wiejska</t>
  </si>
  <si>
    <t>3009114</t>
  </si>
  <si>
    <t>Przedecz - miasto</t>
  </si>
  <si>
    <t>3009115</t>
  </si>
  <si>
    <t>Przedecz - obszar wiejski</t>
  </si>
  <si>
    <t>3010</t>
  </si>
  <si>
    <t>koniński</t>
  </si>
  <si>
    <t>3010014</t>
  </si>
  <si>
    <t>Golina - miasto</t>
  </si>
  <si>
    <t>3010015</t>
  </si>
  <si>
    <t>Golina - obszar wiejski</t>
  </si>
  <si>
    <t>Grodziec - gmina wiejska</t>
  </si>
  <si>
    <t>Kazimierz Biskupi - gmina wiejska</t>
  </si>
  <si>
    <t>3010044</t>
  </si>
  <si>
    <t>Kleczew - miasto</t>
  </si>
  <si>
    <t>3010045</t>
  </si>
  <si>
    <t>Kleczew - obszar wiejski</t>
  </si>
  <si>
    <t>Kramsk - gmina wiejska</t>
  </si>
  <si>
    <t>Krzymów - gmina wiejska</t>
  </si>
  <si>
    <t>3010074</t>
  </si>
  <si>
    <t>Rychwał - miasto</t>
  </si>
  <si>
    <t>3010075</t>
  </si>
  <si>
    <t>Rychwał - obszar wiejski</t>
  </si>
  <si>
    <t>Rzgów - gmina wiejska</t>
  </si>
  <si>
    <t>Skulsk - gmina wiejska</t>
  </si>
  <si>
    <t>3010104</t>
  </si>
  <si>
    <t>Sompolno - miasto</t>
  </si>
  <si>
    <t>3010105</t>
  </si>
  <si>
    <t>Sompolno - obszar wiejski</t>
  </si>
  <si>
    <t>Stare Miasto - gmina wiejska</t>
  </si>
  <si>
    <t>3010124</t>
  </si>
  <si>
    <t>Ślesin - miasto</t>
  </si>
  <si>
    <t>3010125</t>
  </si>
  <si>
    <t>Ślesin - obszar wiejski</t>
  </si>
  <si>
    <t>Wierzbinek - gmina wiejska</t>
  </si>
  <si>
    <t>Wilczyn - gmina wiejska</t>
  </si>
  <si>
    <t>3011</t>
  </si>
  <si>
    <t>kościański</t>
  </si>
  <si>
    <t>Kościan - gmina miejska</t>
  </si>
  <si>
    <t>3011024</t>
  </si>
  <si>
    <t>Czempiń - miasto</t>
  </si>
  <si>
    <t>3011025</t>
  </si>
  <si>
    <t>Czempiń - obszar wiejski</t>
  </si>
  <si>
    <t>Kościan - gmina wiejska</t>
  </si>
  <si>
    <t>3011044</t>
  </si>
  <si>
    <t>Krzywiń - miasto</t>
  </si>
  <si>
    <t>3011045</t>
  </si>
  <si>
    <t>Krzywiń - obszar wiejski</t>
  </si>
  <si>
    <t>3011054</t>
  </si>
  <si>
    <t>Śmigiel - miasto</t>
  </si>
  <si>
    <t>3011055</t>
  </si>
  <si>
    <t>Śmigiel - obszar wiejski</t>
  </si>
  <si>
    <t>3012</t>
  </si>
  <si>
    <t>krotoszyński</t>
  </si>
  <si>
    <t>Sulmierzyce - gmina miejska</t>
  </si>
  <si>
    <t>3012024</t>
  </si>
  <si>
    <t>Kobylin - miasto</t>
  </si>
  <si>
    <t>3012025</t>
  </si>
  <si>
    <t>Kobylin - obszar wiejski</t>
  </si>
  <si>
    <t>3012034</t>
  </si>
  <si>
    <t>Koźmin Wielkopolski - miasto</t>
  </si>
  <si>
    <t>3012035</t>
  </si>
  <si>
    <t>Koźmin Wielkopolski - obszar wiejski</t>
  </si>
  <si>
    <t>3012044</t>
  </si>
  <si>
    <t>Krotoszyn - miasto</t>
  </si>
  <si>
    <t>3012045</t>
  </si>
  <si>
    <t>Krotoszyn - obszar wiejski</t>
  </si>
  <si>
    <t>Rozdrażew - gmina wiejska</t>
  </si>
  <si>
    <t>3012064</t>
  </si>
  <si>
    <t>Zduny - miasto</t>
  </si>
  <si>
    <t>3012065</t>
  </si>
  <si>
    <t>Zduny - obszar wiejski</t>
  </si>
  <si>
    <t>3013</t>
  </si>
  <si>
    <t>leszczyński</t>
  </si>
  <si>
    <t>Krzemieniewo - gmina wiejska</t>
  </si>
  <si>
    <t>3013034</t>
  </si>
  <si>
    <t>Osieczna - miasto</t>
  </si>
  <si>
    <t>3013035</t>
  </si>
  <si>
    <t>Osieczna - obszar wiejski</t>
  </si>
  <si>
    <t>3013044</t>
  </si>
  <si>
    <t>Rydzyna - miasto</t>
  </si>
  <si>
    <t>3013045</t>
  </si>
  <si>
    <t>Rydzyna - obszar wiejski</t>
  </si>
  <si>
    <t>Święciechowa - gmina wiejska</t>
  </si>
  <si>
    <t>Wijewo - gmina wiejska</t>
  </si>
  <si>
    <t>Włoszakowice - gmina wiejska</t>
  </si>
  <si>
    <t>3014</t>
  </si>
  <si>
    <t>międzychodzki</t>
  </si>
  <si>
    <t>Chrzypsko Wielkie - gmina wiejska</t>
  </si>
  <si>
    <t>Kwilcz - gmina wiejska</t>
  </si>
  <si>
    <t>3014034</t>
  </si>
  <si>
    <t>Międzychód - miasto</t>
  </si>
  <si>
    <t>3014035</t>
  </si>
  <si>
    <t>Międzychód - obszar wiejski</t>
  </si>
  <si>
    <t>3014044</t>
  </si>
  <si>
    <t>Sieraków - miasto</t>
  </si>
  <si>
    <t>3014045</t>
  </si>
  <si>
    <t>Sieraków - obszar wiejski</t>
  </si>
  <si>
    <t>3015</t>
  </si>
  <si>
    <t>nowotomyski</t>
  </si>
  <si>
    <t>Kuślin - gmina wiejska</t>
  </si>
  <si>
    <t>3015024</t>
  </si>
  <si>
    <t>Lwówek - miasto</t>
  </si>
  <si>
    <t>3015025</t>
  </si>
  <si>
    <t>Lwówek - obszar wiejski</t>
  </si>
  <si>
    <t>Miedzichowo - gmina wiejska</t>
  </si>
  <si>
    <t>3015044</t>
  </si>
  <si>
    <t>Nowy Tomyśl - miasto</t>
  </si>
  <si>
    <t>3015045</t>
  </si>
  <si>
    <t>Nowy Tomyśl - obszar wiejski</t>
  </si>
  <si>
    <t>3015054</t>
  </si>
  <si>
    <t>Opalenica - miasto</t>
  </si>
  <si>
    <t>3015055</t>
  </si>
  <si>
    <t>Opalenica - obszar wiejski</t>
  </si>
  <si>
    <t>3015064</t>
  </si>
  <si>
    <t>Zbąszyń - miasto</t>
  </si>
  <si>
    <t>3015065</t>
  </si>
  <si>
    <t>Zbąszyń - obszar wiejski</t>
  </si>
  <si>
    <t>3016</t>
  </si>
  <si>
    <t>obornicki</t>
  </si>
  <si>
    <t>3016014</t>
  </si>
  <si>
    <t>Oborniki - miasto</t>
  </si>
  <si>
    <t>3016015</t>
  </si>
  <si>
    <t>Oborniki - obszar wiejski</t>
  </si>
  <si>
    <t>3016024</t>
  </si>
  <si>
    <t>Rogoźno - miasto</t>
  </si>
  <si>
    <t>3016025</t>
  </si>
  <si>
    <t>Rogoźno - obszar wiejski</t>
  </si>
  <si>
    <t>Ryczywół - gmina wiejska</t>
  </si>
  <si>
    <t>3017</t>
  </si>
  <si>
    <t>Ostrów Wielkopolski - gmina miejska</t>
  </si>
  <si>
    <t>3017024</t>
  </si>
  <si>
    <t>Nowe Skalmierzyce - miasto</t>
  </si>
  <si>
    <t>3017025</t>
  </si>
  <si>
    <t>Nowe Skalmierzyce - obszar wiejski</t>
  </si>
  <si>
    <t>3017034</t>
  </si>
  <si>
    <t>Odolanów - miasto</t>
  </si>
  <si>
    <t>3017035</t>
  </si>
  <si>
    <t>Odolanów - obszar wiejski</t>
  </si>
  <si>
    <t>Ostrów Wielkopolski - gmina wiejska</t>
  </si>
  <si>
    <t>Przygodzice - gmina wiejska</t>
  </si>
  <si>
    <t>3017064</t>
  </si>
  <si>
    <t>Raszków - miasto</t>
  </si>
  <si>
    <t>3017065</t>
  </si>
  <si>
    <t>Raszków - obszar wiejski</t>
  </si>
  <si>
    <t>Sieroszewice - gmina wiejska</t>
  </si>
  <si>
    <t>Sośnie - gmina wiejska</t>
  </si>
  <si>
    <t>3018</t>
  </si>
  <si>
    <t>ostrzeszowski</t>
  </si>
  <si>
    <t>Czajków - gmina wiejska</t>
  </si>
  <si>
    <t>Doruchów - gmina wiejska</t>
  </si>
  <si>
    <t>3018034</t>
  </si>
  <si>
    <t>Grabów nad Prosną - miasto</t>
  </si>
  <si>
    <t>3018035</t>
  </si>
  <si>
    <t>Grabów nad Prosną - obszar wiejski</t>
  </si>
  <si>
    <t>Kobyla Góra - gmina wiejska</t>
  </si>
  <si>
    <t>Kraszewice - gmina wiejska</t>
  </si>
  <si>
    <t>3018064</t>
  </si>
  <si>
    <t>Mikstat - miasto</t>
  </si>
  <si>
    <t>3018065</t>
  </si>
  <si>
    <t>Mikstat - obszar wiejski</t>
  </si>
  <si>
    <t>3018074</t>
  </si>
  <si>
    <t>Ostrzeszów - miasto</t>
  </si>
  <si>
    <t>3018075</t>
  </si>
  <si>
    <t>Ostrzeszów - obszar wiejski</t>
  </si>
  <si>
    <t>3019</t>
  </si>
  <si>
    <t>pilski</t>
  </si>
  <si>
    <t>Piła - gmina miejska</t>
  </si>
  <si>
    <t>Białośliwie - gmina wiejska</t>
  </si>
  <si>
    <t>Kaczory - gmina wiejska</t>
  </si>
  <si>
    <t>3019044</t>
  </si>
  <si>
    <t>Łobżenica - miasto</t>
  </si>
  <si>
    <t>3019045</t>
  </si>
  <si>
    <t>Łobżenica - obszar wiejski</t>
  </si>
  <si>
    <t>Miasteczko Krajeńskie - gmina wiejska</t>
  </si>
  <si>
    <t>3019074</t>
  </si>
  <si>
    <t>Ujście - miasto</t>
  </si>
  <si>
    <t>3019075</t>
  </si>
  <si>
    <t>Ujście - obszar wiejski</t>
  </si>
  <si>
    <t>3019084</t>
  </si>
  <si>
    <t>Wyrzysk - miasto</t>
  </si>
  <si>
    <t>3019085</t>
  </si>
  <si>
    <t>Wyrzysk - obszar wiejski</t>
  </si>
  <si>
    <t>3019094</t>
  </si>
  <si>
    <t>Wysoka - miasto</t>
  </si>
  <si>
    <t>3019095</t>
  </si>
  <si>
    <t>Wysoka - obszar wiejski</t>
  </si>
  <si>
    <t>3020</t>
  </si>
  <si>
    <t>pleszewski</t>
  </si>
  <si>
    <t>3020014</t>
  </si>
  <si>
    <t>Chocz - miasto</t>
  </si>
  <si>
    <t>3020015</t>
  </si>
  <si>
    <t>Chocz - obszar wiejski</t>
  </si>
  <si>
    <t>3020034</t>
  </si>
  <si>
    <t>Dobrzyca - miasto</t>
  </si>
  <si>
    <t>3020035</t>
  </si>
  <si>
    <t>Dobrzyca - obszar wiejski</t>
  </si>
  <si>
    <t>Gizałki - gmina wiejska</t>
  </si>
  <si>
    <t>Gołuchów - gmina wiejska</t>
  </si>
  <si>
    <t>3020064</t>
  </si>
  <si>
    <t>Pleszew - miasto</t>
  </si>
  <si>
    <t>3020065</t>
  </si>
  <si>
    <t>Pleszew - obszar wiejski</t>
  </si>
  <si>
    <t>3021</t>
  </si>
  <si>
    <t>poznański</t>
  </si>
  <si>
    <t>Luboń - gmina miejska</t>
  </si>
  <si>
    <t>Puszczykowo - gmina miejska</t>
  </si>
  <si>
    <t>3021034</t>
  </si>
  <si>
    <t>Buk - miasto</t>
  </si>
  <si>
    <t>3021035</t>
  </si>
  <si>
    <t>Buk - obszar wiejski</t>
  </si>
  <si>
    <t>Czerwonak - gmina wiejska</t>
  </si>
  <si>
    <t>Dopiewo - gmina wiejska</t>
  </si>
  <si>
    <t>Kleszczewo - gmina wiejska</t>
  </si>
  <si>
    <t>Komorniki - gmina wiejska</t>
  </si>
  <si>
    <t>3021084</t>
  </si>
  <si>
    <t>Kostrzyn - miasto</t>
  </si>
  <si>
    <t>3021085</t>
  </si>
  <si>
    <t>Kostrzyn - obszar wiejski</t>
  </si>
  <si>
    <t>3021094</t>
  </si>
  <si>
    <t>Kórnik - miasto</t>
  </si>
  <si>
    <t>3021095</t>
  </si>
  <si>
    <t>Kórnik - obszar wiejski</t>
  </si>
  <si>
    <t>3021104</t>
  </si>
  <si>
    <t>Mosina - miasto</t>
  </si>
  <si>
    <t>3021105</t>
  </si>
  <si>
    <t>Mosina - obszar wiejski</t>
  </si>
  <si>
    <t>3021114</t>
  </si>
  <si>
    <t>Murowana Goślina - miasto</t>
  </si>
  <si>
    <t>3021115</t>
  </si>
  <si>
    <t>Murowana Goślina - obszar wiejski</t>
  </si>
  <si>
    <t>3021124</t>
  </si>
  <si>
    <t>Pobiedziska - miasto</t>
  </si>
  <si>
    <t>3021125</t>
  </si>
  <si>
    <t>Pobiedziska - obszar wiejski</t>
  </si>
  <si>
    <t>3021144</t>
  </si>
  <si>
    <t>Stęszew - miasto</t>
  </si>
  <si>
    <t>3021145</t>
  </si>
  <si>
    <t>Stęszew - obszar wiejski</t>
  </si>
  <si>
    <t>Suchy Las - gmina wiejska</t>
  </si>
  <si>
    <t>3021164</t>
  </si>
  <si>
    <t>Swarzędz - miasto</t>
  </si>
  <si>
    <t>3021165</t>
  </si>
  <si>
    <t>Swarzędz - obszar wiejski</t>
  </si>
  <si>
    <t>Tarnowo Podgórne - gmina wiejska</t>
  </si>
  <si>
    <t>3022</t>
  </si>
  <si>
    <t>rawicki</t>
  </si>
  <si>
    <t>3022014</t>
  </si>
  <si>
    <t>Bojanowo - miasto</t>
  </si>
  <si>
    <t>3022015</t>
  </si>
  <si>
    <t>Bojanowo - obszar wiejski</t>
  </si>
  <si>
    <t>3022024</t>
  </si>
  <si>
    <t>Jutrosin - miasto</t>
  </si>
  <si>
    <t>3022025</t>
  </si>
  <si>
    <t>Jutrosin - obszar wiejski</t>
  </si>
  <si>
    <t>3022034</t>
  </si>
  <si>
    <t>Miejska Górka - miasto</t>
  </si>
  <si>
    <t>3022035</t>
  </si>
  <si>
    <t>Miejska Górka - obszar wiejski</t>
  </si>
  <si>
    <t>Pakosław - gmina wiejska</t>
  </si>
  <si>
    <t>3022054</t>
  </si>
  <si>
    <t>Rawicz - miasto</t>
  </si>
  <si>
    <t>3022055</t>
  </si>
  <si>
    <t>Rawicz - obszar wiejski</t>
  </si>
  <si>
    <t>3023</t>
  </si>
  <si>
    <t>słupecki</t>
  </si>
  <si>
    <t>Słupca - gmina miejska</t>
  </si>
  <si>
    <t>Lądek - gmina wiejska</t>
  </si>
  <si>
    <t>Orchowo - gmina wiejska</t>
  </si>
  <si>
    <t>Ostrowite - gmina wiejska</t>
  </si>
  <si>
    <t>Powidz - gmina wiejska</t>
  </si>
  <si>
    <t>Słupca - gmina wiejska</t>
  </si>
  <si>
    <t>Strzałkowo - gmina wiejska</t>
  </si>
  <si>
    <t>3023084</t>
  </si>
  <si>
    <t>Zagórów - miasto</t>
  </si>
  <si>
    <t>3023085</t>
  </si>
  <si>
    <t>Zagórów - obszar wiejski</t>
  </si>
  <si>
    <t>3024</t>
  </si>
  <si>
    <t>szamotulski</t>
  </si>
  <si>
    <t>Obrzycko - gmina miejska</t>
  </si>
  <si>
    <t>Duszniki - gmina wiejska</t>
  </si>
  <si>
    <t>Kaźmierz - gmina wiejska</t>
  </si>
  <si>
    <t>Obrzycko - gmina wiejska</t>
  </si>
  <si>
    <t>3024054</t>
  </si>
  <si>
    <t>Ostroróg - miasto</t>
  </si>
  <si>
    <t>3024055</t>
  </si>
  <si>
    <t>Ostroróg - obszar wiejski</t>
  </si>
  <si>
    <t>3024064</t>
  </si>
  <si>
    <t>Pniewy - miasto</t>
  </si>
  <si>
    <t>3024065</t>
  </si>
  <si>
    <t>Pniewy - obszar wiejski</t>
  </si>
  <si>
    <t>3024074</t>
  </si>
  <si>
    <t>Szamotuły - miasto</t>
  </si>
  <si>
    <t>3024075</t>
  </si>
  <si>
    <t>Szamotuły - obszar wiejski</t>
  </si>
  <si>
    <t>3024084</t>
  </si>
  <si>
    <t>Wronki - miasto</t>
  </si>
  <si>
    <t>3024085</t>
  </si>
  <si>
    <t>Wronki - obszar wiejski</t>
  </si>
  <si>
    <t>3025</t>
  </si>
  <si>
    <t>Dominowo - gmina wiejska</t>
  </si>
  <si>
    <t>Krzykosy - gmina wiejska</t>
  </si>
  <si>
    <t>Nowe Miasto nad Wartą - gmina wiejska</t>
  </si>
  <si>
    <t>3025044</t>
  </si>
  <si>
    <t>Środa Wielkopolska - miasto</t>
  </si>
  <si>
    <t>3025045</t>
  </si>
  <si>
    <t>Środa Wielkopolska - obszar wiejski</t>
  </si>
  <si>
    <t>Zaniemyśl - gmina wiejska</t>
  </si>
  <si>
    <t>3026</t>
  </si>
  <si>
    <t>śremski</t>
  </si>
  <si>
    <t>3026024</t>
  </si>
  <si>
    <t>Dolsk - miasto</t>
  </si>
  <si>
    <t>3026025</t>
  </si>
  <si>
    <t>Dolsk - obszar wiejski</t>
  </si>
  <si>
    <t>3026034</t>
  </si>
  <si>
    <t>Książ Wielkopolski - miasto</t>
  </si>
  <si>
    <t>3026035</t>
  </si>
  <si>
    <t>Książ Wielkopolski - obszar wiejski</t>
  </si>
  <si>
    <t>3026044</t>
  </si>
  <si>
    <t>Śrem - miasto</t>
  </si>
  <si>
    <t>3026045</t>
  </si>
  <si>
    <t>Śrem - obszar wiejski</t>
  </si>
  <si>
    <t>3027</t>
  </si>
  <si>
    <t>turecki</t>
  </si>
  <si>
    <t>Turek - gmina miejska</t>
  </si>
  <si>
    <t>Brudzew - gmina wiejska</t>
  </si>
  <si>
    <t>3027034</t>
  </si>
  <si>
    <t>Dobra - miasto</t>
  </si>
  <si>
    <t>3027035</t>
  </si>
  <si>
    <t>Dobra - obszar wiejski</t>
  </si>
  <si>
    <t>Kawęczyn - gmina wiejska</t>
  </si>
  <si>
    <t>Malanów - gmina wiejska</t>
  </si>
  <si>
    <t>Przykona - gmina wiejska</t>
  </si>
  <si>
    <t>3027074</t>
  </si>
  <si>
    <t>Tuliszków - miasto</t>
  </si>
  <si>
    <t>3027075</t>
  </si>
  <si>
    <t>Tuliszków - obszar wiejski</t>
  </si>
  <si>
    <t>Turek - gmina wiejska</t>
  </si>
  <si>
    <t>Władysławów - gmina wiejska</t>
  </si>
  <si>
    <t>3028</t>
  </si>
  <si>
    <t>wągrowiecki</t>
  </si>
  <si>
    <t>Wągrowiec - gmina miejska</t>
  </si>
  <si>
    <t>Damasławek - gmina wiejska</t>
  </si>
  <si>
    <t>3028034</t>
  </si>
  <si>
    <t>Gołańcz - miasto</t>
  </si>
  <si>
    <t>3028035</t>
  </si>
  <si>
    <t>Gołańcz - obszar wiejski</t>
  </si>
  <si>
    <t>Mieścisko - gmina wiejska</t>
  </si>
  <si>
    <t>3028054</t>
  </si>
  <si>
    <t>Skoki - miasto</t>
  </si>
  <si>
    <t>3028055</t>
  </si>
  <si>
    <t>Skoki - obszar wiejski</t>
  </si>
  <si>
    <t>Wapno - gmina wiejska</t>
  </si>
  <si>
    <t>Wągrowiec - gmina wiejska</t>
  </si>
  <si>
    <t>3029</t>
  </si>
  <si>
    <t>wolsztyński</t>
  </si>
  <si>
    <t>Przemęt - gmina wiejska</t>
  </si>
  <si>
    <t>Siedlec - gmina wiejska</t>
  </si>
  <si>
    <t>3029034</t>
  </si>
  <si>
    <t>Wolsztyn - miasto</t>
  </si>
  <si>
    <t>3029035</t>
  </si>
  <si>
    <t>Wolsztyn - obszar wiejski</t>
  </si>
  <si>
    <t>3030</t>
  </si>
  <si>
    <t>wrzesiński</t>
  </si>
  <si>
    <t>Kołaczkowo - gmina wiejska</t>
  </si>
  <si>
    <t>3030024</t>
  </si>
  <si>
    <t>Miłosław - miasto</t>
  </si>
  <si>
    <t>3030025</t>
  </si>
  <si>
    <t>Miłosław - obszar wiejski</t>
  </si>
  <si>
    <t>3030034</t>
  </si>
  <si>
    <t>Nekla - miasto</t>
  </si>
  <si>
    <t>3030035</t>
  </si>
  <si>
    <t>Nekla - obszar wiejski</t>
  </si>
  <si>
    <t>3030044</t>
  </si>
  <si>
    <t>Pyzdry - miasto</t>
  </si>
  <si>
    <t>3030045</t>
  </si>
  <si>
    <t>Pyzdry - obszar wiejski</t>
  </si>
  <si>
    <t>3030054</t>
  </si>
  <si>
    <t>Września - miasto</t>
  </si>
  <si>
    <t>3030055</t>
  </si>
  <si>
    <t>Września - obszar wiejski</t>
  </si>
  <si>
    <t>3031</t>
  </si>
  <si>
    <t>złotowski</t>
  </si>
  <si>
    <t>Złotów - gmina miejska</t>
  </si>
  <si>
    <t>3031024</t>
  </si>
  <si>
    <t>Jastrowie - miasto</t>
  </si>
  <si>
    <t>3031025</t>
  </si>
  <si>
    <t>Jastrowie - obszar wiejski</t>
  </si>
  <si>
    <t>3031034</t>
  </si>
  <si>
    <t>Krajenka - miasto</t>
  </si>
  <si>
    <t>3031035</t>
  </si>
  <si>
    <t>Krajenka - obszar wiejski</t>
  </si>
  <si>
    <t>Lipka - gmina wiejska</t>
  </si>
  <si>
    <t>3031054</t>
  </si>
  <si>
    <t>Okonek - miasto</t>
  </si>
  <si>
    <t>3031055</t>
  </si>
  <si>
    <t>Okonek - obszar wiejski</t>
  </si>
  <si>
    <t>Tarnówka - gmina wiejska</t>
  </si>
  <si>
    <t>Złotów - gmina wiejska</t>
  </si>
  <si>
    <t>3061</t>
  </si>
  <si>
    <t>Kalisz - gmina miejska</t>
  </si>
  <si>
    <t>3062</t>
  </si>
  <si>
    <t>Konin - gmina miejska</t>
  </si>
  <si>
    <t>3063</t>
  </si>
  <si>
    <t>Leszno - gmina miejska</t>
  </si>
  <si>
    <t>3064</t>
  </si>
  <si>
    <t>Poznań - gmina miejska</t>
  </si>
  <si>
    <t>ZACHODNIOPOMORSKIE</t>
  </si>
  <si>
    <t>3201</t>
  </si>
  <si>
    <t>białogardzki</t>
  </si>
  <si>
    <t>Białogard - gmina miejska</t>
  </si>
  <si>
    <t>Białogard - gmina wiejska</t>
  </si>
  <si>
    <t>3201034</t>
  </si>
  <si>
    <t>Karlino - miasto</t>
  </si>
  <si>
    <t>3201035</t>
  </si>
  <si>
    <t>Karlino - obszar wiejski</t>
  </si>
  <si>
    <t>3201044</t>
  </si>
  <si>
    <t>Tychowo - miasto</t>
  </si>
  <si>
    <t>3201045</t>
  </si>
  <si>
    <t>Tychowo - obszar wiejski</t>
  </si>
  <si>
    <t>3202</t>
  </si>
  <si>
    <t>choszczeński</t>
  </si>
  <si>
    <t>Bierzwnik - gmina wiejska</t>
  </si>
  <si>
    <t>3202024</t>
  </si>
  <si>
    <t>Choszczno - miasto</t>
  </si>
  <si>
    <t>3202025</t>
  </si>
  <si>
    <t>Choszczno - obszar wiejski</t>
  </si>
  <si>
    <t>3202034</t>
  </si>
  <si>
    <t>Drawno - miasto</t>
  </si>
  <si>
    <t>3202035</t>
  </si>
  <si>
    <t>Drawno - obszar wiejski</t>
  </si>
  <si>
    <t>Krzęcin - gmina wiejska</t>
  </si>
  <si>
    <t>3202054</t>
  </si>
  <si>
    <t>Pełczyce - miasto</t>
  </si>
  <si>
    <t>3202055</t>
  </si>
  <si>
    <t>Pełczyce - obszar wiejski</t>
  </si>
  <si>
    <t>3202064</t>
  </si>
  <si>
    <t>Recz - miasto</t>
  </si>
  <si>
    <t>3202065</t>
  </si>
  <si>
    <t>Recz - obszar wiejski</t>
  </si>
  <si>
    <t>3203</t>
  </si>
  <si>
    <t>drawski</t>
  </si>
  <si>
    <t>3203014</t>
  </si>
  <si>
    <t>Czaplinek - miasto</t>
  </si>
  <si>
    <t>3203015</t>
  </si>
  <si>
    <t>Czaplinek - obszar wiejski</t>
  </si>
  <si>
    <t>3203024</t>
  </si>
  <si>
    <t>Drawsko Pomorskie - miasto</t>
  </si>
  <si>
    <t>3203025</t>
  </si>
  <si>
    <t>Drawsko Pomorskie - obszar wiejski</t>
  </si>
  <si>
    <t>3203034</t>
  </si>
  <si>
    <t>Kalisz Pomorski - miasto</t>
  </si>
  <si>
    <t>3203035</t>
  </si>
  <si>
    <t>Kalisz Pomorski - obszar wiejski</t>
  </si>
  <si>
    <t>Wierzchowo - gmina wiejska</t>
  </si>
  <si>
    <t>3203064</t>
  </si>
  <si>
    <t>Złocieniec - miasto</t>
  </si>
  <si>
    <t>3203065</t>
  </si>
  <si>
    <t>Złocieniec - obszar wiejski</t>
  </si>
  <si>
    <t>goleniowski</t>
  </si>
  <si>
    <t>3204024</t>
  </si>
  <si>
    <t>Goleniów - miasto</t>
  </si>
  <si>
    <t>3204025</t>
  </si>
  <si>
    <t>Goleniów - obszar wiejski</t>
  </si>
  <si>
    <t>3204034</t>
  </si>
  <si>
    <t>Maszewo - miasto</t>
  </si>
  <si>
    <t>3204035</t>
  </si>
  <si>
    <t>Maszewo - obszar wiejski</t>
  </si>
  <si>
    <t>3204044</t>
  </si>
  <si>
    <t>Nowogard - miasto</t>
  </si>
  <si>
    <t>3204045</t>
  </si>
  <si>
    <t>Nowogard - obszar wiejski</t>
  </si>
  <si>
    <t>Osina - gmina wiejska</t>
  </si>
  <si>
    <t>Przybiernów - gmina wiejska</t>
  </si>
  <si>
    <t>3204074</t>
  </si>
  <si>
    <t>Stepnica - miasto</t>
  </si>
  <si>
    <t>3204075</t>
  </si>
  <si>
    <t>Stepnica - obszar wiejski</t>
  </si>
  <si>
    <t>3205</t>
  </si>
  <si>
    <t>gryficki</t>
  </si>
  <si>
    <t>Brojce - gmina wiejska</t>
  </si>
  <si>
    <t>3205024</t>
  </si>
  <si>
    <t>Gryfice - miasto</t>
  </si>
  <si>
    <t>3205025</t>
  </si>
  <si>
    <t>Gryfice - obszar wiejski</t>
  </si>
  <si>
    <t>Karnice - gmina wiejska</t>
  </si>
  <si>
    <t>3205044</t>
  </si>
  <si>
    <t>Płoty - miasto</t>
  </si>
  <si>
    <t>3205045</t>
  </si>
  <si>
    <t>Płoty - obszar wiejski</t>
  </si>
  <si>
    <t>Rewal - gmina wiejska</t>
  </si>
  <si>
    <t>3205084</t>
  </si>
  <si>
    <t>Trzebiatów - miasto</t>
  </si>
  <si>
    <t>3205085</t>
  </si>
  <si>
    <t>Trzebiatów - obszar wiejski</t>
  </si>
  <si>
    <t>3206</t>
  </si>
  <si>
    <t>gryfiński</t>
  </si>
  <si>
    <t>Banie - gmina wiejska</t>
  </si>
  <si>
    <t>3206024</t>
  </si>
  <si>
    <t>Cedynia - miasto</t>
  </si>
  <si>
    <t>3206025</t>
  </si>
  <si>
    <t>Cedynia - obszar wiejski</t>
  </si>
  <si>
    <t>3206034</t>
  </si>
  <si>
    <t>Chojna - miasto</t>
  </si>
  <si>
    <t>3206035</t>
  </si>
  <si>
    <t>Chojna - obszar wiejski</t>
  </si>
  <si>
    <t>3206044</t>
  </si>
  <si>
    <t>Gryfino - miasto</t>
  </si>
  <si>
    <t>3206045</t>
  </si>
  <si>
    <t>Gryfino - obszar wiejski</t>
  </si>
  <si>
    <t>3206054</t>
  </si>
  <si>
    <t>Mieszkowice - miasto</t>
  </si>
  <si>
    <t>3206055</t>
  </si>
  <si>
    <t>Mieszkowice - obszar wiejski</t>
  </si>
  <si>
    <t>3206064</t>
  </si>
  <si>
    <t>Moryń - miasto</t>
  </si>
  <si>
    <t>3206065</t>
  </si>
  <si>
    <t>Moryń - obszar wiejski</t>
  </si>
  <si>
    <t>Stare Czarnowo - gmina wiejska</t>
  </si>
  <si>
    <t>3206084</t>
  </si>
  <si>
    <t>Trzcińsko-Zdrój - miasto</t>
  </si>
  <si>
    <t>3206085</t>
  </si>
  <si>
    <t>Trzcińsko-Zdrój - obszar wiejski</t>
  </si>
  <si>
    <t>Widuchowa - gmina wiejska</t>
  </si>
  <si>
    <t>3207</t>
  </si>
  <si>
    <t>kamieński</t>
  </si>
  <si>
    <t>3207014</t>
  </si>
  <si>
    <t>Dziwnów - miasto</t>
  </si>
  <si>
    <t>3207015</t>
  </si>
  <si>
    <t>Dziwnów - obszar wiejski</t>
  </si>
  <si>
    <t>3207024</t>
  </si>
  <si>
    <t>Golczewo - miasto</t>
  </si>
  <si>
    <t>3207025</t>
  </si>
  <si>
    <t>Golczewo - obszar wiejski</t>
  </si>
  <si>
    <t>3207034</t>
  </si>
  <si>
    <t>Kamień Pomorski - miasto</t>
  </si>
  <si>
    <t>3207035</t>
  </si>
  <si>
    <t>Kamień Pomorski - obszar wiejski</t>
  </si>
  <si>
    <t>3207044</t>
  </si>
  <si>
    <t>Międzyzdroje - miasto</t>
  </si>
  <si>
    <t>3207045</t>
  </si>
  <si>
    <t>Międzyzdroje - obszar wiejski</t>
  </si>
  <si>
    <t>Świerzno - gmina wiejska</t>
  </si>
  <si>
    <t>3207064</t>
  </si>
  <si>
    <t>Wolin - miasto</t>
  </si>
  <si>
    <t>3207065</t>
  </si>
  <si>
    <t>Wolin - obszar wiejski</t>
  </si>
  <si>
    <t>3208</t>
  </si>
  <si>
    <t>kołobrzeski</t>
  </si>
  <si>
    <t>Kołobrzeg - gmina miejska</t>
  </si>
  <si>
    <t>Dygowo - gmina wiejska</t>
  </si>
  <si>
    <t>3208034</t>
  </si>
  <si>
    <t>Gościno - miasto</t>
  </si>
  <si>
    <t>3208035</t>
  </si>
  <si>
    <t>Gościno - obszar wiejski</t>
  </si>
  <si>
    <t>Kołobrzeg - gmina wiejska</t>
  </si>
  <si>
    <t>Rymań - gmina wiejska</t>
  </si>
  <si>
    <t>Siemyśl - gmina wiejska</t>
  </si>
  <si>
    <t>Ustronie Morskie - gmina wiejska</t>
  </si>
  <si>
    <t>3209</t>
  </si>
  <si>
    <t>koszaliński</t>
  </si>
  <si>
    <t>Będzino - gmina wiejska</t>
  </si>
  <si>
    <t>Biesiekierz - gmina wiejska</t>
  </si>
  <si>
    <t>3209034</t>
  </si>
  <si>
    <t>Bobolice - miasto</t>
  </si>
  <si>
    <t>3209035</t>
  </si>
  <si>
    <t>Bobolice - obszar wiejski</t>
  </si>
  <si>
    <t>Manowo - gmina wiejska</t>
  </si>
  <si>
    <t>3209054</t>
  </si>
  <si>
    <t>Mielno - miasto</t>
  </si>
  <si>
    <t>3209055</t>
  </si>
  <si>
    <t>Mielno - obszar wiejski</t>
  </si>
  <si>
    <t>3209064</t>
  </si>
  <si>
    <t>Polanów - miasto</t>
  </si>
  <si>
    <t>3209065</t>
  </si>
  <si>
    <t>Polanów - obszar wiejski</t>
  </si>
  <si>
    <t>3209074</t>
  </si>
  <si>
    <t>Sianów - miasto</t>
  </si>
  <si>
    <t>3209075</t>
  </si>
  <si>
    <t>Sianów - obszar wiejski</t>
  </si>
  <si>
    <t>Świeszyno - gmina wiejska</t>
  </si>
  <si>
    <t>3210</t>
  </si>
  <si>
    <t>myśliborski</t>
  </si>
  <si>
    <t>3210014</t>
  </si>
  <si>
    <t>Barlinek - miasto</t>
  </si>
  <si>
    <t>3210015</t>
  </si>
  <si>
    <t>Barlinek - obszar wiejski</t>
  </si>
  <si>
    <t>Boleszkowice - gmina wiejska</t>
  </si>
  <si>
    <t>3210034</t>
  </si>
  <si>
    <t>Dębno - miasto</t>
  </si>
  <si>
    <t>3210035</t>
  </si>
  <si>
    <t>Dębno - obszar wiejski</t>
  </si>
  <si>
    <t>3210044</t>
  </si>
  <si>
    <t>Myślibórz - miasto</t>
  </si>
  <si>
    <t>3210045</t>
  </si>
  <si>
    <t>Myślibórz - obszar wiejski</t>
  </si>
  <si>
    <t>Nowogródek Pomorski - gmina wiejska</t>
  </si>
  <si>
    <t>3211</t>
  </si>
  <si>
    <t>policki</t>
  </si>
  <si>
    <t>Dobra (Szczecińska) - gmina wiejska</t>
  </si>
  <si>
    <t>Kołbaskowo - gmina wiejska</t>
  </si>
  <si>
    <t>3211034</t>
  </si>
  <si>
    <t>Nowe Warpno - miasto</t>
  </si>
  <si>
    <t>3211035</t>
  </si>
  <si>
    <t>Nowe Warpno - obszar wiejski</t>
  </si>
  <si>
    <t>3211044</t>
  </si>
  <si>
    <t>Police - miasto</t>
  </si>
  <si>
    <t>3211045</t>
  </si>
  <si>
    <t>Police - obszar wiejski</t>
  </si>
  <si>
    <t>3212</t>
  </si>
  <si>
    <t>pyrzycki</t>
  </si>
  <si>
    <t>Bielice - gmina wiejska</t>
  </si>
  <si>
    <t>Kozielice - gmina wiejska</t>
  </si>
  <si>
    <t>3212034</t>
  </si>
  <si>
    <t>Lipiany - miasto</t>
  </si>
  <si>
    <t>3212035</t>
  </si>
  <si>
    <t>Lipiany - obszar wiejski</t>
  </si>
  <si>
    <t>Przelewice - gmina wiejska</t>
  </si>
  <si>
    <t>3212054</t>
  </si>
  <si>
    <t>Pyrzyce - miasto</t>
  </si>
  <si>
    <t>3212055</t>
  </si>
  <si>
    <t>Pyrzyce - obszar wiejski</t>
  </si>
  <si>
    <t>Warnice - gmina wiejska</t>
  </si>
  <si>
    <t>3213</t>
  </si>
  <si>
    <t>sławieński</t>
  </si>
  <si>
    <t>Darłowo - gmina miejska</t>
  </si>
  <si>
    <t>Sławno - gmina miejska</t>
  </si>
  <si>
    <t>Darłowo - gmina wiejska</t>
  </si>
  <si>
    <t>Malechowo - gmina wiejska</t>
  </si>
  <si>
    <t>Postomino - gmina wiejska</t>
  </si>
  <si>
    <t>3214</t>
  </si>
  <si>
    <t>stargardzki</t>
  </si>
  <si>
    <t>Stargard - gmina miejska</t>
  </si>
  <si>
    <t>3214024</t>
  </si>
  <si>
    <t>Chociwel - miasto</t>
  </si>
  <si>
    <t>3214025</t>
  </si>
  <si>
    <t>Chociwel - obszar wiejski</t>
  </si>
  <si>
    <t>3214034</t>
  </si>
  <si>
    <t>Dobrzany - miasto</t>
  </si>
  <si>
    <t>3214035</t>
  </si>
  <si>
    <t>Dobrzany - obszar wiejski</t>
  </si>
  <si>
    <t>Dolice - gmina wiejska</t>
  </si>
  <si>
    <t>3214054</t>
  </si>
  <si>
    <t>Ińsko - miasto</t>
  </si>
  <si>
    <t>3214055</t>
  </si>
  <si>
    <t>Ińsko - obszar wiejski</t>
  </si>
  <si>
    <t>Kobylanka - gmina wiejska</t>
  </si>
  <si>
    <t>Marianowo - gmina wiejska</t>
  </si>
  <si>
    <t>Stara Dąbrowa - gmina wiejska</t>
  </si>
  <si>
    <t>Stargard - gmina wiejska</t>
  </si>
  <si>
    <t>3214114</t>
  </si>
  <si>
    <t>Suchań - miasto</t>
  </si>
  <si>
    <t>3214115</t>
  </si>
  <si>
    <t>Suchań - obszar wiejski</t>
  </si>
  <si>
    <t>3215</t>
  </si>
  <si>
    <t>szczecinecki</t>
  </si>
  <si>
    <t>Szczecinek - gmina miejska</t>
  </si>
  <si>
    <t>3215024</t>
  </si>
  <si>
    <t>Barwice - miasto</t>
  </si>
  <si>
    <t>3215025</t>
  </si>
  <si>
    <t>Barwice - obszar wiejski</t>
  </si>
  <si>
    <t>3215034</t>
  </si>
  <si>
    <t>Biały Bór - miasto</t>
  </si>
  <si>
    <t>3215035</t>
  </si>
  <si>
    <t>Biały Bór - obszar wiejski</t>
  </si>
  <si>
    <t>3215044</t>
  </si>
  <si>
    <t>Borne Sulinowo - miasto</t>
  </si>
  <si>
    <t>3215045</t>
  </si>
  <si>
    <t>Borne Sulinowo - obszar wiejski</t>
  </si>
  <si>
    <t>Grzmiąca - gmina wiejska</t>
  </si>
  <si>
    <t>Szczecinek - gmina wiejska</t>
  </si>
  <si>
    <t>3216</t>
  </si>
  <si>
    <t>świdwiński</t>
  </si>
  <si>
    <t>Świdwin - gmina miejska</t>
  </si>
  <si>
    <t>Brzeżno - gmina wiejska</t>
  </si>
  <si>
    <t>3216034</t>
  </si>
  <si>
    <t>Połczyn-Zdrój - miasto</t>
  </si>
  <si>
    <t>3216035</t>
  </si>
  <si>
    <t>Połczyn-Zdrój - obszar wiejski</t>
  </si>
  <si>
    <t>Rąbino - gmina wiejska</t>
  </si>
  <si>
    <t>Sławoborze - gmina wiejska</t>
  </si>
  <si>
    <t>Świdwin - gmina wiejska</t>
  </si>
  <si>
    <t>3217</t>
  </si>
  <si>
    <t>wałecki</t>
  </si>
  <si>
    <t>Wałcz - gmina miejska</t>
  </si>
  <si>
    <t>3217024</t>
  </si>
  <si>
    <t>Człopa - miasto</t>
  </si>
  <si>
    <t>3217025</t>
  </si>
  <si>
    <t>Człopa - obszar wiejski</t>
  </si>
  <si>
    <t>3217034</t>
  </si>
  <si>
    <t>Mirosławiec - miasto</t>
  </si>
  <si>
    <t>3217035</t>
  </si>
  <si>
    <t>Mirosławiec - obszar wiejski</t>
  </si>
  <si>
    <t>3217044</t>
  </si>
  <si>
    <t>Tuczno - miasto</t>
  </si>
  <si>
    <t>3217045</t>
  </si>
  <si>
    <t>Tuczno - obszar wiejski</t>
  </si>
  <si>
    <t>Wałcz - gmina wiejska</t>
  </si>
  <si>
    <t>3218</t>
  </si>
  <si>
    <t>łobeski</t>
  </si>
  <si>
    <t>3218014</t>
  </si>
  <si>
    <t>3218015</t>
  </si>
  <si>
    <t>3218024</t>
  </si>
  <si>
    <t>Łobez - miasto</t>
  </si>
  <si>
    <t>3218025</t>
  </si>
  <si>
    <t>Łobez - obszar wiejski</t>
  </si>
  <si>
    <t>Radowo Małe - gmina wiejska</t>
  </si>
  <si>
    <t>3218044</t>
  </si>
  <si>
    <t>Resko - miasto</t>
  </si>
  <si>
    <t>3218045</t>
  </si>
  <si>
    <t>Resko - obszar wiejski</t>
  </si>
  <si>
    <t>3218054</t>
  </si>
  <si>
    <t>Węgorzyno - miasto</t>
  </si>
  <si>
    <t>3218055</t>
  </si>
  <si>
    <t>Węgorzyno - obszar wiejski</t>
  </si>
  <si>
    <t>3261</t>
  </si>
  <si>
    <t>Koszalin - gmina miejska</t>
  </si>
  <si>
    <t>Szczecin - gmina miejska</t>
  </si>
  <si>
    <t>3263</t>
  </si>
  <si>
    <t>Świnoujście - gmina miejska</t>
  </si>
  <si>
    <t>(puste)</t>
  </si>
  <si>
    <t>w stosunku do dróg gminnych</t>
  </si>
  <si>
    <t>które wyk. zadania zarządcze</t>
  </si>
  <si>
    <t>przekaz. w użytkowanie</t>
  </si>
  <si>
    <t>przekaz. w użytk. wiecz.</t>
  </si>
  <si>
    <t>w stosunku do dróg wojewódz.</t>
  </si>
  <si>
    <t>w stosunku do dróg powiato.</t>
  </si>
  <si>
    <t>grunty zadrzewione 
i zakrzewione na użytkach rolnych</t>
  </si>
  <si>
    <t>zurb. tereny niezabud. 
lub w trakcie zabudowy</t>
  </si>
  <si>
    <t>międzygminnych przekazane</t>
  </si>
  <si>
    <t>w uż. wieczyste</t>
  </si>
  <si>
    <t xml:space="preserve">Grunty SP przekazane </t>
  </si>
  <si>
    <t>w użytkowaniu wieczystym</t>
  </si>
  <si>
    <t xml:space="preserve">Grunty gmin i ich związków </t>
  </si>
  <si>
    <t xml:space="preserve">Grunty osób fizycznych  </t>
  </si>
  <si>
    <t>nie wchodzące w skład</t>
  </si>
  <si>
    <t>do 8 grupy</t>
  </si>
  <si>
    <t>gruntów zaliczanych</t>
  </si>
  <si>
    <t xml:space="preserve">Grunty powiatów </t>
  </si>
  <si>
    <t xml:space="preserve">Grunty województw </t>
  </si>
  <si>
    <t>i stowarzyszeń</t>
  </si>
  <si>
    <t>Grunty partii politycznych</t>
  </si>
  <si>
    <t>do 15 grupy</t>
  </si>
  <si>
    <t>gr. zadrz.
i zakrzew.</t>
  </si>
  <si>
    <t>Państwowe jedn. organ. sprawujące na podstawie 
ustawy o gosp. nieruchom. trwały zarząd 
nad nieruchomościami Skarbu Państwa</t>
  </si>
  <si>
    <t>Państwowe osoby prawne - użytkownicy wieczyści 
na gruntach Skarbu Państwa</t>
  </si>
  <si>
    <t>Spółdzielnie mieszkaniowe - użytkownicy wieczyści 
na gruntach Skarbu Państwa</t>
  </si>
  <si>
    <t>Spółki SP, przedsiębiorstwa państwowe 
i inne państwowe osoby prawne</t>
  </si>
  <si>
    <t>Organy i jednostki organizacyjne 
zarządzające drogami gminnymi</t>
  </si>
  <si>
    <t>Osoby fizyczne - użytkownicy wieczyści 
na gruntach gmin i związków międzygminnych</t>
  </si>
  <si>
    <t>Komunalne osoby prawne - użytkownicy wieczyści 
na gruntach gmin i związków międzygminnych</t>
  </si>
  <si>
    <t>Spółdzielnie mieszkaniowe - użytkownicy wieczyści 
na gruntach gmin i związków międzygminnych</t>
  </si>
  <si>
    <t>Pozostali użytkownicy wieczyści na gruntach 
gmin nie ujęci w podgrupach 5.1 - 5.3</t>
  </si>
  <si>
    <t>Jednoosobowe spółki województw 
oraz wojewódzkie osoby prawne</t>
  </si>
  <si>
    <t>Jednoosobowe spółki jednostek samorządu terytorialnego 
oraz osoby prawne tych jednostek</t>
  </si>
  <si>
    <t>Osoby fizyczne - właściciele 
indywidualnych gospodarstw rolnych</t>
  </si>
  <si>
    <t>Osoby fizyczne - nie będące właścicielami 
indywidualnych gospodarstw rolnych</t>
  </si>
  <si>
    <t>Spółdzielnie, spośród zaliczonych do 8 grupy rejestr., 
które są własn. innych osób niż wym. w podgrupach 8.1 i 8.2</t>
  </si>
  <si>
    <t>Organy powiatów gospodarujące powiatowymi zasobami nieruchomości, z wyłączeniem nieruchomości zaliczonych 
do podgrup 11.2 i 11.3 (przez które należy rozumieć nieruchomości gruntowe zabudowane lub nieruchomości budynkowe)</t>
  </si>
  <si>
    <t xml:space="preserve">Organy i jednostki organizacyjne 
zarządzające drogami powiatowymi </t>
  </si>
  <si>
    <t>Razem powiaty i związki powiatów, 
bez użytkowników wieczystych</t>
  </si>
  <si>
    <t>Osoby fizyczne - użytkownicy wieczyści 
na gruntach powiatów</t>
  </si>
  <si>
    <t>Powiatowe osoby prawne - użytkownicy wieczyści 
na gruntach powiatów</t>
  </si>
  <si>
    <t>Spółdzielnie mieszkaniowe - użytkownicy wieczyści 
na gruntach powiatów</t>
  </si>
  <si>
    <t>Pozostałe osoby - użytkownicy wieczyści 
na gruntach powiatów nie ujęci w podgrupach 12.1 - 12.3</t>
  </si>
  <si>
    <t>Organy województw gospodarujące wojewódzkimi zasobami nieruchomości, z wyłączeniem nieruchomości zaliczonych 
do podgrup 13.2 i 13.3 (przez które należy rozumieć nieruchomości gruntowe zabudowane lub nieruchomości budynkowe)</t>
  </si>
  <si>
    <t xml:space="preserve">Organy i jednostki organizacyjne 
zarządzające drogami wojewódzkimi </t>
  </si>
  <si>
    <t>Województwa bez użytkowników wieczystych 
na gruntach województw</t>
  </si>
  <si>
    <t>Osoby fizyczne - użytkownicy wieczyści 
na gruntach województw</t>
  </si>
  <si>
    <t>Wojewódzkie osoby prawne - użytkownicy wieczyści 
na gruntach województw</t>
  </si>
  <si>
    <t>Spółdzielnie mieszkaniowe - użytkownicy wieczyści 
na gruntach województw</t>
  </si>
  <si>
    <t>Pozostałe osoby - użytkownicy wieczyści 
na gruntach województw nie ujęci w podgrupach 14.1 - 14.3</t>
  </si>
  <si>
    <t>Partie polityczne i stowarzyszenia</t>
  </si>
  <si>
    <t>niewymienionych w grupach 1 - 14</t>
  </si>
  <si>
    <t xml:space="preserve">Organy administracji publicznej gospod. zasobem 
nieruchomości Skarbu Państwa, z wyłączeniem nieruchomości przekazanych w trwały zarząd 
(przez które należy rozumieć nieruchomości lokalowe)    </t>
  </si>
  <si>
    <t xml:space="preserve">Organy gospodarujące gruntami Skarbu Państwa 
pokrytymi wodami powierzchniowymi  </t>
  </si>
  <si>
    <t xml:space="preserve"> Skarb Państwa z wyłączeniem gruntów 
przekazanych w użytkowanie wieczyste</t>
  </si>
  <si>
    <t>Osoby fizyczne - użytkownicy wieczyści 
na gruntach Skarbu Państwa</t>
  </si>
  <si>
    <t>Pozostali użytkownicy wieczyści na gruntach Skarbu Państwa nie ujęci w podgrupach 2.1 - 2.3</t>
  </si>
  <si>
    <t>Organy gmin gospodarujące gminnymi zasobami nieruchomości, 
z wyłączeniem nieruchomości zaliczonych do podgrup 4.2 i 4.3 
(przez które należy rozumieć nieruchomości lokalowe)</t>
  </si>
  <si>
    <t>Jednostki  organizacyjne gmin i związków międzygminnych</t>
  </si>
  <si>
    <t>Pozostali użytkownicy wieczyści na gruntach gmin 
nie ujęci w podgrupach 5.1 - 5.3</t>
  </si>
  <si>
    <t xml:space="preserve">Rolnicze spółdzielnie produkcyjne i ich związki </t>
  </si>
  <si>
    <t>Organy powiatów gospodarujące powiatowymi zasobami nieruchomości, z wyłączeniem nieruchomości zaliczonych 
do podgrup 11.2 i 11.3 
(przez które należy rozumieć nieruchomości lokalowe)</t>
  </si>
  <si>
    <t>Organy województw gospodarujące wojewódzkimi zasobami nieruchomości, z wyłączeniem nieruchomości zaliczonych 
do podgrup 13.2 i 13.3 
(przez które należy rozumieć nieruchomości lokalowe)</t>
  </si>
  <si>
    <t>Razem spółki prawa handlowego i inne podmioty 
nie wymienione w grupach 1 - 14</t>
  </si>
  <si>
    <t>Razem spółki prawa handlowego i inne podmioty 
niewymienione w grupach 1 - 14</t>
  </si>
  <si>
    <t>Pozostałe osoby, spośród zalicz. do 15 grupy rejestrowej, 
nie zalicz. do podgrup 15.1. i 15.2</t>
  </si>
  <si>
    <t xml:space="preserve">Organy administracji publicznej gospod. zasobem nieruchomości Skarbu Państwa, z wyłączeniem nieruchomości przekazanych 
w trwały zarząd (przez które należy rozumieć nieruchomości gruntowe zabudowane lub nieruchomości budynkowe)    </t>
  </si>
  <si>
    <t>Pozostali użytkownicy wieczyści na gruntach Skarbu Państwa 
nie ujęci w podgrupach 2.1 - 2.3</t>
  </si>
  <si>
    <t>Wiersz</t>
  </si>
  <si>
    <t>Kolumna</t>
  </si>
  <si>
    <t>Nazwa zakadki docelowej</t>
  </si>
  <si>
    <t>Tu wklej dane</t>
  </si>
  <si>
    <r>
      <rPr>
        <b/>
        <u/>
        <sz val="10"/>
        <color theme="1"/>
        <rFont val="Calibri"/>
        <family val="2"/>
        <charset val="238"/>
        <scheme val="minor"/>
      </rPr>
      <t>WYPEŁNIANIE PÓŁAUTOMATYCZNE. Kopiuj - Wklej. Pomijaj komórki zablokowane.</t>
    </r>
    <r>
      <rPr>
        <sz val="10"/>
        <color theme="1"/>
        <rFont val="Calibri"/>
        <family val="2"/>
        <charset val="238"/>
        <scheme val="minor"/>
      </rPr>
      <t xml:space="preserve">
Funkcja umożliwiająca wklejenie wartości numecznych do wskazanego miejsca wybrango arkusza.
Dane są kopiowane z zakresu B20:AL220 a wartości komórek wklejane do niezablokowanych komórek arkusza docelowego.</t>
    </r>
  </si>
  <si>
    <t>222222_G</t>
  </si>
  <si>
    <t>O P C J A</t>
  </si>
  <si>
    <t>Razem podgrupy 1.1-1.8</t>
  </si>
  <si>
    <t>Ps VI</t>
  </si>
  <si>
    <t>*</t>
  </si>
  <si>
    <t>Koszyce - miasto</t>
  </si>
  <si>
    <t>Koszyce - obszar wiejski</t>
  </si>
  <si>
    <t>Lubowidz - miasto</t>
  </si>
  <si>
    <t>Lubowidz - obszar wiejski</t>
  </si>
  <si>
    <t>Nowy Korczyn - obszar wiejski</t>
  </si>
  <si>
    <t>Nowy Korczyn - miasto</t>
  </si>
  <si>
    <t>Pacanów - obszar wiejski</t>
  </si>
  <si>
    <t>Pacanów - miasto</t>
  </si>
  <si>
    <t>Opatowiec - obszar wiejski</t>
  </si>
  <si>
    <t>Opatowiec - miasto</t>
  </si>
  <si>
    <t>Nowa Słupia - obszar wiejski</t>
  </si>
  <si>
    <t>Nowa Słupia - miasto</t>
  </si>
  <si>
    <t>Pierzchnica - obszar wiejski</t>
  </si>
  <si>
    <t>Pierzchnica - miasto</t>
  </si>
  <si>
    <t>Oleśnica - obszar wiejski</t>
  </si>
  <si>
    <t>Oleśnica - miasto</t>
  </si>
  <si>
    <t>Szydłów - obszar wiejski</t>
  </si>
  <si>
    <t>Szydłów - miasto</t>
  </si>
  <si>
    <t>Wielbark - obszar wiejski</t>
  </si>
  <si>
    <t>Wielbark - miasto</t>
  </si>
  <si>
    <t>Józefów nad Wisłą - miasto</t>
  </si>
  <si>
    <t>Józefów nad Wisłą - obszar wiejski</t>
  </si>
  <si>
    <t>Otyń - miasto</t>
  </si>
  <si>
    <t>Otyń - obszar wiejski</t>
  </si>
  <si>
    <t>Sanniki - miasto</t>
  </si>
  <si>
    <t>Sanniki - obszar wiejski</t>
  </si>
  <si>
    <t>Tułowice - miasto</t>
  </si>
  <si>
    <t>Tułowice - obszar wiejski</t>
  </si>
  <si>
    <t>Wiślica - miasto</t>
  </si>
  <si>
    <t>Wiślica - obszar wiejski</t>
  </si>
  <si>
    <t>Łagów - miasto</t>
  </si>
  <si>
    <t>Łagów - obszar wiejski</t>
  </si>
  <si>
    <t>Radoszyce - miasto</t>
  </si>
  <si>
    <t>Radoszyce - obszar wiejski</t>
  </si>
  <si>
    <t>Słupia Konecka - gmina wiejska</t>
  </si>
  <si>
    <t>0612012</t>
  </si>
  <si>
    <t>0612024</t>
  </si>
  <si>
    <t>0612025</t>
  </si>
  <si>
    <t>0804074</t>
  </si>
  <si>
    <t>0804075</t>
  </si>
  <si>
    <t>Chełmiec - gmina wiejska</t>
  </si>
  <si>
    <t>Piątek - obszar wiejski</t>
  </si>
  <si>
    <t>Piątek - miasto</t>
  </si>
  <si>
    <t>Lututów - obszar wiejski</t>
  </si>
  <si>
    <t>Lututów - miasto</t>
  </si>
  <si>
    <t>Czerwińsk nad Wisłą - miasto</t>
  </si>
  <si>
    <t>Czerwińsk nad Wisłą - obszar wiejski</t>
  </si>
  <si>
    <t>Klimontów - miasto</t>
  </si>
  <si>
    <t>Klimontów - obszar wiejski</t>
  </si>
  <si>
    <t>Kraków - gmina miejska</t>
  </si>
  <si>
    <t>2021</t>
  </si>
  <si>
    <t>Goraj - miasto</t>
  </si>
  <si>
    <t>Goraj - obszar wiejski</t>
  </si>
  <si>
    <t>Kamionka - miasto</t>
  </si>
  <si>
    <t>Kamionka - obszar wiejski</t>
  </si>
  <si>
    <t>Sochocin - miasto</t>
  </si>
  <si>
    <t>Sochocin - obszar wiejski</t>
  </si>
  <si>
    <t>0602064</t>
  </si>
  <si>
    <t>0602065</t>
  </si>
  <si>
    <t>0608054</t>
  </si>
  <si>
    <t>0608055</t>
  </si>
  <si>
    <t>Solec nad Wisłą - miasto</t>
  </si>
  <si>
    <t>Solec nad Wisłą - obszar wiejski</t>
  </si>
  <si>
    <t>Wiskitki - miasto</t>
  </si>
  <si>
    <t>Wiskitki - obszar wiejski</t>
  </si>
  <si>
    <t>Dubiecko - miasto</t>
  </si>
  <si>
    <t>Dubiecko - obszar wiejski</t>
  </si>
  <si>
    <t>Wodzisław - miasto</t>
  </si>
  <si>
    <t>Wodzisław - obszar wiejski</t>
  </si>
  <si>
    <t>Budzyń - miasto</t>
  </si>
  <si>
    <t>Budzyń - obszar wiejski</t>
  </si>
  <si>
    <t>Koźminek - miasto</t>
  </si>
  <si>
    <t>Koźminek - obszar wiejski</t>
  </si>
  <si>
    <t>Kamieniec Ząbkowicki - miasto</t>
  </si>
  <si>
    <t>Kamieniec Ząbkowicki - obszar wiejski</t>
  </si>
  <si>
    <t>0224034</t>
  </si>
  <si>
    <t>0224035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</si>
</sst>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.5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 CE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8"/>
      <color indexed="9"/>
      <name val="Arial"/>
      <family val="2"/>
      <charset val="238"/>
    </font>
    <font>
      <b/>
      <sz val="8"/>
      <color indexed="10"/>
      <name val="Arial"/>
      <family val="2"/>
      <charset val="238"/>
    </font>
    <font>
      <sz val="10"/>
      <color indexed="10"/>
      <name val="Times New Roman"/>
      <family val="1"/>
      <charset val="238"/>
    </font>
    <font>
      <sz val="10"/>
      <color indexed="60"/>
      <name val="Times New Roman"/>
      <family val="1"/>
      <charset val="238"/>
    </font>
    <font>
      <b/>
      <sz val="10"/>
      <color indexed="60"/>
      <name val="Times New Roman"/>
      <family val="1"/>
      <charset val="238"/>
    </font>
    <font>
      <sz val="12"/>
      <color indexed="10"/>
      <name val="Arial CE"/>
      <family val="2"/>
      <charset val="238"/>
    </font>
    <font>
      <sz val="10"/>
      <color indexed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6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i/>
      <sz val="9"/>
      <color theme="1"/>
      <name val="Czcionka tekstu podstawowego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9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4" tint="0.7999816888943144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mediumGray">
        <fgColor indexed="57"/>
        <bgColor indexed="42"/>
      </patternFill>
    </fill>
    <fill>
      <patternFill patternType="solid">
        <fgColor indexed="2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30" fillId="0" borderId="0"/>
    <xf numFmtId="0" fontId="31" fillId="0" borderId="0"/>
    <xf numFmtId="0" fontId="31" fillId="0" borderId="0"/>
  </cellStyleXfs>
  <cellXfs count="576">
    <xf numFmtId="0" fontId="0" fillId="0" borderId="0" xfId="0"/>
    <xf numFmtId="49" fontId="1" fillId="2" borderId="1" xfId="1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Protection="1"/>
    <xf numFmtId="0" fontId="8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9" fillId="9" borderId="18" xfId="0" applyNumberFormat="1" applyFont="1" applyFill="1" applyBorder="1" applyAlignment="1">
      <alignment horizontal="center"/>
    </xf>
    <xf numFmtId="1" fontId="9" fillId="9" borderId="19" xfId="0" applyNumberFormat="1" applyFont="1" applyFill="1" applyBorder="1" applyAlignment="1">
      <alignment horizontal="center" vertical="center"/>
    </xf>
    <xf numFmtId="1" fontId="9" fillId="9" borderId="20" xfId="0" applyNumberFormat="1" applyFont="1" applyFill="1" applyBorder="1" applyAlignment="1">
      <alignment horizontal="center" vertical="center"/>
    </xf>
    <xf numFmtId="1" fontId="9" fillId="9" borderId="21" xfId="0" applyNumberFormat="1" applyFont="1" applyFill="1" applyBorder="1" applyAlignment="1">
      <alignment horizontal="center" vertical="center"/>
    </xf>
    <xf numFmtId="1" fontId="9" fillId="9" borderId="22" xfId="0" applyNumberFormat="1" applyFont="1" applyFill="1" applyBorder="1" applyAlignment="1">
      <alignment horizontal="center" vertical="center"/>
    </xf>
    <xf numFmtId="1" fontId="9" fillId="9" borderId="18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" fontId="8" fillId="0" borderId="11" xfId="0" applyNumberFormat="1" applyFont="1" applyFill="1" applyBorder="1"/>
    <xf numFmtId="3" fontId="8" fillId="0" borderId="3" xfId="0" applyNumberFormat="1" applyFont="1" applyFill="1" applyBorder="1"/>
    <xf numFmtId="3" fontId="8" fillId="0" borderId="10" xfId="0" applyNumberFormat="1" applyFont="1" applyFill="1" applyBorder="1"/>
    <xf numFmtId="0" fontId="8" fillId="10" borderId="13" xfId="0" applyFont="1" applyFill="1" applyBorder="1" applyAlignment="1">
      <alignment horizontal="center" vertical="center"/>
    </xf>
    <xf numFmtId="3" fontId="9" fillId="12" borderId="11" xfId="0" applyNumberFormat="1" applyFont="1" applyFill="1" applyBorder="1"/>
    <xf numFmtId="3" fontId="9" fillId="12" borderId="3" xfId="0" applyNumberFormat="1" applyFont="1" applyFill="1" applyBorder="1"/>
    <xf numFmtId="3" fontId="9" fillId="12" borderId="10" xfId="0" applyNumberFormat="1" applyFont="1" applyFill="1" applyBorder="1"/>
    <xf numFmtId="0" fontId="8" fillId="10" borderId="17" xfId="0" applyFont="1" applyFill="1" applyBorder="1" applyAlignment="1">
      <alignment horizontal="center" vertical="center"/>
    </xf>
    <xf numFmtId="3" fontId="9" fillId="12" borderId="8" xfId="0" applyNumberFormat="1" applyFont="1" applyFill="1" applyBorder="1"/>
    <xf numFmtId="3" fontId="9" fillId="12" borderId="9" xfId="0" applyNumberFormat="1" applyFont="1" applyFill="1" applyBorder="1"/>
    <xf numFmtId="3" fontId="9" fillId="12" borderId="16" xfId="0" applyNumberFormat="1" applyFont="1" applyFill="1" applyBorder="1"/>
    <xf numFmtId="0" fontId="8" fillId="0" borderId="7" xfId="0" applyFont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31" xfId="0" applyFont="1" applyFill="1" applyBorder="1" applyAlignment="1">
      <alignment horizontal="center" vertical="center"/>
    </xf>
    <xf numFmtId="3" fontId="8" fillId="12" borderId="8" xfId="0" applyNumberFormat="1" applyFont="1" applyFill="1" applyBorder="1"/>
    <xf numFmtId="3" fontId="8" fillId="12" borderId="9" xfId="0" applyNumberFormat="1" applyFont="1" applyFill="1" applyBorder="1"/>
    <xf numFmtId="3" fontId="8" fillId="12" borderId="16" xfId="0" applyNumberFormat="1" applyFont="1" applyFill="1" applyBorder="1"/>
    <xf numFmtId="3" fontId="8" fillId="0" borderId="11" xfId="0" applyNumberFormat="1" applyFont="1" applyBorder="1"/>
    <xf numFmtId="3" fontId="8" fillId="0" borderId="3" xfId="0" applyNumberFormat="1" applyFont="1" applyBorder="1"/>
    <xf numFmtId="3" fontId="8" fillId="0" borderId="10" xfId="0" applyNumberFormat="1" applyFont="1" applyBorder="1"/>
    <xf numFmtId="3" fontId="8" fillId="12" borderId="11" xfId="0" applyNumberFormat="1" applyFont="1" applyFill="1" applyBorder="1"/>
    <xf numFmtId="3" fontId="8" fillId="12" borderId="3" xfId="0" applyNumberFormat="1" applyFont="1" applyFill="1" applyBorder="1"/>
    <xf numFmtId="3" fontId="8" fillId="12" borderId="10" xfId="0" applyNumberFormat="1" applyFont="1" applyFill="1" applyBorder="1"/>
    <xf numFmtId="0" fontId="8" fillId="0" borderId="13" xfId="0" applyFont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3" fontId="8" fillId="12" borderId="29" xfId="0" applyNumberFormat="1" applyFont="1" applyFill="1" applyBorder="1"/>
    <xf numFmtId="3" fontId="8" fillId="12" borderId="30" xfId="0" applyNumberFormat="1" applyFont="1" applyFill="1" applyBorder="1"/>
    <xf numFmtId="3" fontId="8" fillId="12" borderId="32" xfId="0" applyNumberFormat="1" applyFont="1" applyFill="1" applyBorder="1"/>
    <xf numFmtId="0" fontId="8" fillId="10" borderId="7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3" fontId="11" fillId="13" borderId="4" xfId="0" applyNumberFormat="1" applyFont="1" applyFill="1" applyBorder="1"/>
    <xf numFmtId="3" fontId="11" fillId="13" borderId="5" xfId="0" applyNumberFormat="1" applyFont="1" applyFill="1" applyBorder="1"/>
    <xf numFmtId="3" fontId="11" fillId="13" borderId="6" xfId="0" applyNumberFormat="1" applyFont="1" applyFill="1" applyBorder="1"/>
    <xf numFmtId="0" fontId="9" fillId="13" borderId="13" xfId="0" applyFont="1" applyFill="1" applyBorder="1" applyAlignment="1">
      <alignment horizontal="center" vertical="center" wrapText="1"/>
    </xf>
    <xf numFmtId="3" fontId="11" fillId="13" borderId="11" xfId="0" applyNumberFormat="1" applyFont="1" applyFill="1" applyBorder="1"/>
    <xf numFmtId="3" fontId="11" fillId="13" borderId="3" xfId="0" applyNumberFormat="1" applyFont="1" applyFill="1" applyBorder="1"/>
    <xf numFmtId="3" fontId="11" fillId="13" borderId="10" xfId="0" applyNumberFormat="1" applyFont="1" applyFill="1" applyBorder="1"/>
    <xf numFmtId="0" fontId="9" fillId="13" borderId="31" xfId="0" applyFont="1" applyFill="1" applyBorder="1" applyAlignment="1">
      <alignment horizontal="center" vertical="center" wrapText="1"/>
    </xf>
    <xf numFmtId="3" fontId="11" fillId="13" borderId="29" xfId="0" applyNumberFormat="1" applyFont="1" applyFill="1" applyBorder="1"/>
    <xf numFmtId="3" fontId="11" fillId="13" borderId="30" xfId="0" applyNumberFormat="1" applyFont="1" applyFill="1" applyBorder="1"/>
    <xf numFmtId="3" fontId="11" fillId="13" borderId="32" xfId="0" applyNumberFormat="1" applyFont="1" applyFill="1" applyBorder="1"/>
    <xf numFmtId="49" fontId="12" fillId="10" borderId="9" xfId="0" applyNumberFormat="1" applyFont="1" applyFill="1" applyBorder="1" applyProtection="1"/>
    <xf numFmtId="49" fontId="12" fillId="10" borderId="35" xfId="0" applyNumberFormat="1" applyFont="1" applyFill="1" applyBorder="1" applyProtection="1"/>
    <xf numFmtId="49" fontId="12" fillId="10" borderId="15" xfId="0" applyNumberFormat="1" applyFont="1" applyFill="1" applyBorder="1" applyAlignment="1" applyProtection="1">
      <alignment horizontal="center"/>
    </xf>
    <xf numFmtId="49" fontId="12" fillId="10" borderId="0" xfId="0" applyNumberFormat="1" applyFont="1" applyFill="1" applyBorder="1" applyAlignment="1" applyProtection="1">
      <alignment horizontal="center"/>
    </xf>
    <xf numFmtId="49" fontId="12" fillId="12" borderId="35" xfId="0" applyNumberFormat="1" applyFont="1" applyFill="1" applyBorder="1" applyAlignment="1" applyProtection="1">
      <alignment horizontal="center"/>
    </xf>
    <xf numFmtId="49" fontId="12" fillId="12" borderId="9" xfId="0" applyNumberFormat="1" applyFont="1" applyFill="1" applyBorder="1" applyAlignment="1" applyProtection="1">
      <alignment horizontal="center"/>
    </xf>
    <xf numFmtId="49" fontId="12" fillId="12" borderId="0" xfId="0" applyNumberFormat="1" applyFont="1" applyFill="1" applyBorder="1" applyAlignment="1" applyProtection="1">
      <alignment horizontal="center"/>
    </xf>
    <xf numFmtId="49" fontId="12" fillId="12" borderId="15" xfId="0" applyNumberFormat="1" applyFont="1" applyFill="1" applyBorder="1" applyAlignment="1" applyProtection="1">
      <alignment horizontal="center"/>
    </xf>
    <xf numFmtId="49" fontId="12" fillId="12" borderId="38" xfId="0" applyNumberFormat="1" applyFont="1" applyFill="1" applyBorder="1" applyAlignment="1" applyProtection="1">
      <alignment horizontal="center"/>
    </xf>
    <xf numFmtId="49" fontId="12" fillId="12" borderId="23" xfId="0" applyNumberFormat="1" applyFont="1" applyFill="1" applyBorder="1" applyAlignment="1" applyProtection="1">
      <alignment horizontal="center"/>
    </xf>
    <xf numFmtId="49" fontId="0" fillId="10" borderId="23" xfId="0" applyNumberFormat="1" applyFill="1" applyBorder="1" applyProtection="1"/>
    <xf numFmtId="49" fontId="0" fillId="10" borderId="38" xfId="0" applyNumberFormat="1" applyFill="1" applyBorder="1" applyProtection="1"/>
    <xf numFmtId="0" fontId="0" fillId="12" borderId="10" xfId="0" applyFill="1" applyBorder="1" applyAlignment="1" applyProtection="1">
      <alignment horizontal="center"/>
    </xf>
    <xf numFmtId="0" fontId="12" fillId="14" borderId="3" xfId="0" applyFont="1" applyFill="1" applyBorder="1" applyAlignment="1" applyProtection="1">
      <alignment horizontal="center"/>
    </xf>
    <xf numFmtId="0" fontId="0" fillId="10" borderId="12" xfId="0" applyFill="1" applyBorder="1" applyAlignment="1" applyProtection="1">
      <alignment horizontal="center"/>
    </xf>
    <xf numFmtId="0" fontId="0" fillId="10" borderId="38" xfId="0" applyFill="1" applyBorder="1" applyProtection="1"/>
    <xf numFmtId="0" fontId="0" fillId="10" borderId="0" xfId="0" applyFill="1" applyProtection="1"/>
    <xf numFmtId="0" fontId="0" fillId="10" borderId="39" xfId="0" applyFill="1" applyBorder="1" applyProtection="1"/>
    <xf numFmtId="0" fontId="0" fillId="10" borderId="39" xfId="0" applyFill="1" applyBorder="1" applyAlignment="1" applyProtection="1">
      <alignment horizontal="center"/>
    </xf>
    <xf numFmtId="0" fontId="0" fillId="0" borderId="15" xfId="0" applyBorder="1" applyProtection="1"/>
    <xf numFmtId="49" fontId="0" fillId="0" borderId="3" xfId="0" applyNumberFormat="1" applyBorder="1" applyAlignment="1" applyProtection="1">
      <alignment horizontal="center"/>
    </xf>
    <xf numFmtId="49" fontId="0" fillId="0" borderId="23" xfId="0" applyNumberFormat="1" applyBorder="1" applyAlignment="1" applyProtection="1">
      <alignment horizontal="center"/>
    </xf>
    <xf numFmtId="49" fontId="0" fillId="0" borderId="15" xfId="0" applyNumberFormat="1" applyBorder="1" applyAlignment="1" applyProtection="1">
      <alignment horizontal="center"/>
    </xf>
    <xf numFmtId="49" fontId="0" fillId="10" borderId="9" xfId="0" applyNumberFormat="1" applyFill="1" applyBorder="1" applyProtection="1"/>
    <xf numFmtId="1" fontId="0" fillId="15" borderId="3" xfId="0" applyNumberFormat="1" applyFill="1" applyBorder="1" applyProtection="1"/>
    <xf numFmtId="1" fontId="0" fillId="0" borderId="3" xfId="0" applyNumberFormat="1" applyBorder="1" applyProtection="1">
      <protection locked="0"/>
    </xf>
    <xf numFmtId="1" fontId="0" fillId="15" borderId="10" xfId="0" applyNumberFormat="1" applyFill="1" applyBorder="1" applyProtection="1"/>
    <xf numFmtId="1" fontId="0" fillId="0" borderId="10" xfId="0" applyNumberFormat="1" applyBorder="1" applyProtection="1">
      <protection locked="0"/>
    </xf>
    <xf numFmtId="49" fontId="0" fillId="10" borderId="15" xfId="0" applyNumberFormat="1" applyFill="1" applyBorder="1" applyProtection="1"/>
    <xf numFmtId="1" fontId="0" fillId="14" borderId="3" xfId="0" applyNumberFormat="1" applyFill="1" applyBorder="1" applyProtection="1"/>
    <xf numFmtId="49" fontId="0" fillId="0" borderId="12" xfId="0" applyNumberFormat="1" applyBorder="1" applyAlignment="1" applyProtection="1">
      <alignment horizontal="center"/>
    </xf>
    <xf numFmtId="1" fontId="12" fillId="0" borderId="3" xfId="0" applyNumberFormat="1" applyFont="1" applyFill="1" applyBorder="1" applyProtection="1">
      <protection locked="0"/>
    </xf>
    <xf numFmtId="49" fontId="0" fillId="0" borderId="12" xfId="0" applyNumberForma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/>
    </xf>
    <xf numFmtId="49" fontId="0" fillId="10" borderId="15" xfId="0" applyNumberFormat="1" applyFill="1" applyBorder="1" applyAlignment="1" applyProtection="1">
      <alignment horizontal="center"/>
    </xf>
    <xf numFmtId="49" fontId="0" fillId="10" borderId="9" xfId="0" applyNumberFormat="1" applyFill="1" applyBorder="1" applyAlignment="1" applyProtection="1">
      <alignment horizontal="center"/>
    </xf>
    <xf numFmtId="49" fontId="0" fillId="10" borderId="3" xfId="0" applyNumberFormat="1" applyFill="1" applyBorder="1" applyAlignment="1" applyProtection="1">
      <alignment horizontal="center"/>
    </xf>
    <xf numFmtId="49" fontId="0" fillId="10" borderId="23" xfId="0" applyNumberFormat="1" applyFill="1" applyBorder="1" applyAlignment="1" applyProtection="1">
      <alignment horizontal="center"/>
    </xf>
    <xf numFmtId="49" fontId="0" fillId="10" borderId="16" xfId="0" applyNumberFormat="1" applyFill="1" applyBorder="1" applyAlignment="1" applyProtection="1">
      <alignment horizontal="center"/>
    </xf>
    <xf numFmtId="49" fontId="0" fillId="10" borderId="12" xfId="0" applyNumberFormat="1" applyFill="1" applyBorder="1" applyAlignment="1" applyProtection="1">
      <alignment horizontal="center"/>
    </xf>
    <xf numFmtId="49" fontId="0" fillId="10" borderId="36" xfId="0" applyNumberFormat="1" applyFill="1" applyBorder="1" applyAlignment="1" applyProtection="1">
      <alignment horizontal="center"/>
    </xf>
    <xf numFmtId="49" fontId="0" fillId="10" borderId="26" xfId="0" applyNumberFormat="1" applyFill="1" applyBorder="1" applyAlignment="1" applyProtection="1">
      <alignment horizontal="center"/>
    </xf>
    <xf numFmtId="49" fontId="0" fillId="0" borderId="9" xfId="0" applyNumberFormat="1" applyBorder="1" applyAlignment="1" applyProtection="1">
      <alignment horizontal="center"/>
    </xf>
    <xf numFmtId="1" fontId="0" fillId="15" borderId="9" xfId="0" applyNumberFormat="1" applyFill="1" applyBorder="1" applyProtection="1"/>
    <xf numFmtId="1" fontId="0" fillId="14" borderId="9" xfId="0" applyNumberFormat="1" applyFill="1" applyBorder="1" applyProtection="1"/>
    <xf numFmtId="1" fontId="0" fillId="15" borderId="16" xfId="0" applyNumberFormat="1" applyFill="1" applyBorder="1" applyProtection="1"/>
    <xf numFmtId="49" fontId="0" fillId="10" borderId="10" xfId="0" applyNumberFormat="1" applyFill="1" applyBorder="1" applyAlignment="1" applyProtection="1">
      <alignment horizontal="center"/>
    </xf>
    <xf numFmtId="1" fontId="0" fillId="14" borderId="12" xfId="0" applyNumberFormat="1" applyFill="1" applyBorder="1" applyProtection="1"/>
    <xf numFmtId="1" fontId="0" fillId="15" borderId="12" xfId="0" applyNumberFormat="1" applyFill="1" applyBorder="1" applyProtection="1"/>
    <xf numFmtId="49" fontId="0" fillId="10" borderId="34" xfId="0" applyNumberFormat="1" applyFill="1" applyBorder="1" applyAlignment="1" applyProtection="1">
      <alignment horizontal="center"/>
    </xf>
    <xf numFmtId="1" fontId="0" fillId="14" borderId="23" xfId="0" applyNumberFormat="1" applyFill="1" applyBorder="1" applyProtection="1"/>
    <xf numFmtId="1" fontId="0" fillId="15" borderId="23" xfId="0" applyNumberFormat="1" applyFill="1" applyBorder="1" applyProtection="1"/>
    <xf numFmtId="1" fontId="0" fillId="15" borderId="26" xfId="0" applyNumberFormat="1" applyFill="1" applyBorder="1" applyProtection="1"/>
    <xf numFmtId="49" fontId="0" fillId="16" borderId="9" xfId="0" applyNumberFormat="1" applyFill="1" applyBorder="1" applyAlignment="1" applyProtection="1">
      <alignment horizontal="center"/>
    </xf>
    <xf numFmtId="49" fontId="0" fillId="16" borderId="9" xfId="0" applyNumberFormat="1" applyFill="1" applyBorder="1" applyProtection="1"/>
    <xf numFmtId="49" fontId="0" fillId="16" borderId="3" xfId="0" applyNumberFormat="1" applyFill="1" applyBorder="1" applyAlignment="1" applyProtection="1">
      <alignment horizontal="center"/>
    </xf>
    <xf numFmtId="1" fontId="0" fillId="16" borderId="3" xfId="0" applyNumberFormat="1" applyFill="1" applyBorder="1" applyProtection="1"/>
    <xf numFmtId="1" fontId="0" fillId="17" borderId="3" xfId="0" applyNumberFormat="1" applyFill="1" applyBorder="1" applyProtection="1"/>
    <xf numFmtId="1" fontId="0" fillId="16" borderId="10" xfId="0" applyNumberFormat="1" applyFill="1" applyBorder="1" applyProtection="1"/>
    <xf numFmtId="49" fontId="0" fillId="16" borderId="15" xfId="0" applyNumberFormat="1" applyFill="1" applyBorder="1" applyAlignment="1" applyProtection="1">
      <alignment horizontal="center"/>
    </xf>
    <xf numFmtId="49" fontId="0" fillId="16" borderId="15" xfId="0" applyNumberFormat="1" applyFill="1" applyBorder="1" applyProtection="1"/>
    <xf numFmtId="49" fontId="0" fillId="16" borderId="23" xfId="0" applyNumberFormat="1" applyFill="1" applyBorder="1" applyAlignment="1" applyProtection="1">
      <alignment horizontal="center"/>
    </xf>
    <xf numFmtId="49" fontId="0" fillId="16" borderId="23" xfId="0" applyNumberFormat="1" applyFill="1" applyBorder="1" applyProtection="1"/>
    <xf numFmtId="49" fontId="14" fillId="16" borderId="3" xfId="0" applyNumberFormat="1" applyFont="1" applyFill="1" applyBorder="1" applyAlignment="1" applyProtection="1">
      <alignment horizontal="center"/>
    </xf>
    <xf numFmtId="1" fontId="14" fillId="16" borderId="3" xfId="0" applyNumberFormat="1" applyFont="1" applyFill="1" applyBorder="1" applyProtection="1"/>
    <xf numFmtId="1" fontId="14" fillId="17" borderId="9" xfId="0" applyNumberFormat="1" applyFont="1" applyFill="1" applyBorder="1" applyProtection="1"/>
    <xf numFmtId="1" fontId="0" fillId="16" borderId="9" xfId="0" applyNumberFormat="1" applyFill="1" applyBorder="1" applyProtection="1"/>
    <xf numFmtId="1" fontId="0" fillId="16" borderId="16" xfId="0" applyNumberFormat="1" applyFill="1" applyBorder="1" applyProtection="1"/>
    <xf numFmtId="49" fontId="15" fillId="18" borderId="3" xfId="0" applyNumberFormat="1" applyFont="1" applyFill="1" applyBorder="1" applyAlignment="1" applyProtection="1">
      <alignment horizontal="center"/>
    </xf>
    <xf numFmtId="1" fontId="15" fillId="18" borderId="10" xfId="0" applyNumberFormat="1" applyFont="1" applyFill="1" applyBorder="1" applyProtection="1"/>
    <xf numFmtId="1" fontId="0" fillId="0" borderId="16" xfId="0" applyNumberFormat="1" applyFill="1" applyBorder="1" applyProtection="1"/>
    <xf numFmtId="1" fontId="0" fillId="0" borderId="35" xfId="0" applyNumberFormat="1" applyFill="1" applyBorder="1" applyProtection="1"/>
    <xf numFmtId="1" fontId="0" fillId="0" borderId="36" xfId="0" applyNumberFormat="1" applyFill="1" applyBorder="1" applyProtection="1"/>
    <xf numFmtId="1" fontId="0" fillId="0" borderId="0" xfId="0" applyNumberFormat="1" applyFill="1" applyBorder="1" applyProtection="1"/>
    <xf numFmtId="1" fontId="16" fillId="18" borderId="10" xfId="0" applyNumberFormat="1" applyFont="1" applyFill="1" applyBorder="1" applyProtection="1"/>
    <xf numFmtId="1" fontId="0" fillId="0" borderId="26" xfId="0" applyNumberFormat="1" applyFill="1" applyBorder="1" applyProtection="1"/>
    <xf numFmtId="1" fontId="0" fillId="0" borderId="38" xfId="0" applyNumberFormat="1" applyFill="1" applyBorder="1" applyProtection="1"/>
    <xf numFmtId="49" fontId="0" fillId="19" borderId="3" xfId="0" applyNumberFormat="1" applyFill="1" applyBorder="1" applyAlignment="1" applyProtection="1">
      <alignment horizontal="center"/>
    </xf>
    <xf numFmtId="1" fontId="0" fillId="19" borderId="3" xfId="0" applyNumberFormat="1" applyFill="1" applyBorder="1" applyProtection="1"/>
    <xf numFmtId="1" fontId="0" fillId="17" borderId="15" xfId="0" applyNumberFormat="1" applyFill="1" applyBorder="1" applyProtection="1"/>
    <xf numFmtId="1" fontId="0" fillId="0" borderId="34" xfId="0" applyNumberFormat="1" applyBorder="1" applyProtection="1">
      <protection locked="0"/>
    </xf>
    <xf numFmtId="1" fontId="0" fillId="0" borderId="23" xfId="0" applyNumberFormat="1" applyBorder="1" applyProtection="1">
      <protection locked="0"/>
    </xf>
    <xf numFmtId="1" fontId="0" fillId="0" borderId="26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49" fontId="14" fillId="19" borderId="3" xfId="0" applyNumberFormat="1" applyFont="1" applyFill="1" applyBorder="1" applyAlignment="1" applyProtection="1">
      <alignment horizontal="center"/>
    </xf>
    <xf numFmtId="1" fontId="14" fillId="19" borderId="10" xfId="0" applyNumberFormat="1" applyFont="1" applyFill="1" applyBorder="1" applyProtection="1"/>
    <xf numFmtId="1" fontId="0" fillId="17" borderId="23" xfId="0" applyNumberFormat="1" applyFill="1" applyBorder="1" applyProtection="1"/>
    <xf numFmtId="0" fontId="8" fillId="0" borderId="7" xfId="0" applyFont="1" applyBorder="1" applyAlignment="1">
      <alignment horizontal="center" vertical="center" wrapText="1"/>
    </xf>
    <xf numFmtId="0" fontId="18" fillId="0" borderId="3" xfId="0" applyFont="1" applyFill="1" applyBorder="1"/>
    <xf numFmtId="0" fontId="18" fillId="0" borderId="9" xfId="0" applyFont="1" applyFill="1" applyBorder="1"/>
    <xf numFmtId="0" fontId="18" fillId="0" borderId="23" xfId="0" applyFont="1" applyFill="1" applyBorder="1"/>
    <xf numFmtId="0" fontId="0" fillId="0" borderId="3" xfId="0" applyFill="1" applyBorder="1"/>
    <xf numFmtId="0" fontId="0" fillId="7" borderId="3" xfId="0" applyFill="1" applyBorder="1" applyAlignment="1">
      <alignment horizontal="center" wrapText="1"/>
    </xf>
    <xf numFmtId="1" fontId="22" fillId="9" borderId="42" xfId="0" applyNumberFormat="1" applyFont="1" applyFill="1" applyBorder="1" applyAlignment="1">
      <alignment horizontal="center" vertical="center"/>
    </xf>
    <xf numFmtId="1" fontId="22" fillId="9" borderId="43" xfId="0" applyNumberFormat="1" applyFont="1" applyFill="1" applyBorder="1" applyAlignment="1">
      <alignment horizontal="center" vertical="center"/>
    </xf>
    <xf numFmtId="3" fontId="23" fillId="0" borderId="4" xfId="0" applyNumberFormat="1" applyFont="1" applyFill="1" applyBorder="1"/>
    <xf numFmtId="3" fontId="24" fillId="0" borderId="7" xfId="0" applyNumberFormat="1" applyFont="1" applyFill="1" applyBorder="1"/>
    <xf numFmtId="3" fontId="23" fillId="0" borderId="11" xfId="0" applyNumberFormat="1" applyFont="1" applyFill="1" applyBorder="1"/>
    <xf numFmtId="0" fontId="25" fillId="0" borderId="13" xfId="0" applyFont="1" applyFill="1" applyBorder="1"/>
    <xf numFmtId="0" fontId="24" fillId="0" borderId="13" xfId="0" applyFont="1" applyFill="1" applyBorder="1"/>
    <xf numFmtId="0" fontId="23" fillId="0" borderId="11" xfId="0" applyFont="1" applyFill="1" applyBorder="1"/>
    <xf numFmtId="3" fontId="23" fillId="0" borderId="29" xfId="0" applyNumberFormat="1" applyFont="1" applyFill="1" applyBorder="1"/>
    <xf numFmtId="3" fontId="24" fillId="0" borderId="31" xfId="0" applyNumberFormat="1" applyFont="1" applyFill="1" applyBorder="1"/>
    <xf numFmtId="0" fontId="18" fillId="6" borderId="3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0" fillId="0" borderId="3" xfId="0" quotePrefix="1" applyFill="1" applyBorder="1" applyAlignment="1">
      <alignment horizontal="left"/>
    </xf>
    <xf numFmtId="0" fontId="0" fillId="0" borderId="3" xfId="0" quotePrefix="1" applyFill="1" applyBorder="1" applyAlignment="1">
      <alignment horizontal="center"/>
    </xf>
    <xf numFmtId="0" fontId="18" fillId="21" borderId="3" xfId="0" applyFont="1" applyFill="1" applyBorder="1" applyAlignment="1">
      <alignment horizontal="center" vertical="center" wrapText="1"/>
    </xf>
    <xf numFmtId="0" fontId="18" fillId="21" borderId="3" xfId="0" applyFont="1" applyFill="1" applyBorder="1" applyAlignment="1">
      <alignment horizontal="center" vertical="center"/>
    </xf>
    <xf numFmtId="0" fontId="20" fillId="21" borderId="3" xfId="0" applyFont="1" applyFill="1" applyBorder="1" applyAlignment="1">
      <alignment horizontal="center" vertical="center" wrapText="1"/>
    </xf>
    <xf numFmtId="49" fontId="0" fillId="22" borderId="3" xfId="0" applyNumberFormat="1" applyFill="1" applyBorder="1" applyAlignment="1" applyProtection="1">
      <alignment horizontal="center"/>
    </xf>
    <xf numFmtId="49" fontId="12" fillId="22" borderId="3" xfId="0" applyNumberFormat="1" applyFont="1" applyFill="1" applyBorder="1" applyAlignment="1" applyProtection="1">
      <alignment horizontal="center"/>
    </xf>
    <xf numFmtId="0" fontId="18" fillId="22" borderId="3" xfId="0" applyFont="1" applyFill="1" applyBorder="1" applyAlignment="1">
      <alignment horizontal="center" vertical="center" wrapText="1"/>
    </xf>
    <xf numFmtId="0" fontId="0" fillId="23" borderId="0" xfId="0" applyFill="1"/>
    <xf numFmtId="0" fontId="0" fillId="23" borderId="0" xfId="0" applyFill="1" applyAlignment="1"/>
    <xf numFmtId="0" fontId="37" fillId="23" borderId="0" xfId="0" applyFont="1" applyFill="1"/>
    <xf numFmtId="0" fontId="37" fillId="23" borderId="0" xfId="0" applyFont="1" applyFill="1" applyAlignment="1">
      <alignment horizontal="right"/>
    </xf>
    <xf numFmtId="0" fontId="5" fillId="23" borderId="0" xfId="0" applyFont="1" applyFill="1"/>
    <xf numFmtId="0" fontId="0" fillId="23" borderId="0" xfId="0" applyFill="1" applyProtection="1"/>
    <xf numFmtId="49" fontId="5" fillId="23" borderId="0" xfId="0" applyNumberFormat="1" applyFont="1" applyFill="1" applyAlignment="1">
      <alignment horizontal="center"/>
    </xf>
    <xf numFmtId="49" fontId="8" fillId="23" borderId="0" xfId="0" applyNumberFormat="1" applyFont="1" applyFill="1"/>
    <xf numFmtId="49" fontId="0" fillId="23" borderId="0" xfId="0" applyNumberFormat="1" applyFill="1" applyAlignment="1">
      <alignment horizontal="center"/>
    </xf>
    <xf numFmtId="49" fontId="0" fillId="23" borderId="0" xfId="0" applyNumberFormat="1" applyFill="1"/>
    <xf numFmtId="0" fontId="0" fillId="23" borderId="0" xfId="0" applyFill="1" applyBorder="1" applyProtection="1"/>
    <xf numFmtId="0" fontId="0" fillId="23" borderId="38" xfId="0" applyFill="1" applyBorder="1" applyProtection="1"/>
    <xf numFmtId="0" fontId="7" fillId="23" borderId="0" xfId="0" applyFont="1" applyFill="1" applyAlignment="1">
      <alignment vertical="center" wrapText="1"/>
    </xf>
    <xf numFmtId="0" fontId="5" fillId="23" borderId="0" xfId="0" applyFont="1" applyFill="1" applyAlignment="1"/>
    <xf numFmtId="0" fontId="38" fillId="0" borderId="0" xfId="0" applyFont="1" applyAlignment="1"/>
    <xf numFmtId="0" fontId="36" fillId="23" borderId="0" xfId="0" applyFont="1" applyFill="1"/>
    <xf numFmtId="0" fontId="39" fillId="23" borderId="0" xfId="0" applyFont="1" applyFill="1" applyAlignment="1">
      <alignment horizontal="left"/>
    </xf>
    <xf numFmtId="0" fontId="37" fillId="23" borderId="0" xfId="0" applyFont="1" applyFill="1" applyAlignment="1">
      <alignment horizontal="left"/>
    </xf>
    <xf numFmtId="0" fontId="37" fillId="23" borderId="0" xfId="0" applyFont="1" applyFill="1" applyAlignment="1"/>
    <xf numFmtId="3" fontId="8" fillId="11" borderId="25" xfId="0" applyNumberFormat="1" applyFont="1" applyFill="1" applyBorder="1" applyProtection="1">
      <protection locked="0"/>
    </xf>
    <xf numFmtId="3" fontId="8" fillId="11" borderId="23" xfId="0" applyNumberFormat="1" applyFont="1" applyFill="1" applyBorder="1" applyProtection="1">
      <protection locked="0"/>
    </xf>
    <xf numFmtId="3" fontId="8" fillId="11" borderId="26" xfId="0" applyNumberFormat="1" applyFont="1" applyFill="1" applyBorder="1" applyProtection="1">
      <protection locked="0"/>
    </xf>
    <xf numFmtId="3" fontId="8" fillId="11" borderId="11" xfId="0" applyNumberFormat="1" applyFont="1" applyFill="1" applyBorder="1" applyProtection="1">
      <protection locked="0"/>
    </xf>
    <xf numFmtId="3" fontId="8" fillId="11" borderId="3" xfId="0" applyNumberFormat="1" applyFont="1" applyFill="1" applyBorder="1" applyProtection="1">
      <protection locked="0"/>
    </xf>
    <xf numFmtId="3" fontId="8" fillId="11" borderId="10" xfId="0" applyNumberFormat="1" applyFont="1" applyFill="1" applyBorder="1" applyProtection="1">
      <protection locked="0"/>
    </xf>
    <xf numFmtId="3" fontId="8" fillId="11" borderId="4" xfId="0" applyNumberFormat="1" applyFont="1" applyFill="1" applyBorder="1" applyProtection="1">
      <protection locked="0"/>
    </xf>
    <xf numFmtId="3" fontId="8" fillId="11" borderId="5" xfId="0" applyNumberFormat="1" applyFont="1" applyFill="1" applyBorder="1" applyProtection="1">
      <protection locked="0"/>
    </xf>
    <xf numFmtId="3" fontId="8" fillId="11" borderId="6" xfId="0" applyNumberFormat="1" applyFont="1" applyFill="1" applyBorder="1" applyProtection="1">
      <protection locked="0"/>
    </xf>
    <xf numFmtId="0" fontId="37" fillId="23" borderId="0" xfId="0" applyFont="1" applyFill="1" applyAlignment="1" applyProtection="1">
      <alignment horizontal="left"/>
    </xf>
    <xf numFmtId="0" fontId="37" fillId="23" borderId="0" xfId="0" applyFont="1" applyFill="1" applyAlignment="1" applyProtection="1"/>
    <xf numFmtId="0" fontId="39" fillId="23" borderId="0" xfId="0" applyFont="1" applyFill="1" applyAlignment="1" applyProtection="1">
      <alignment horizontal="left"/>
    </xf>
    <xf numFmtId="0" fontId="39" fillId="23" borderId="0" xfId="0" applyFont="1" applyFill="1" applyProtection="1"/>
    <xf numFmtId="0" fontId="5" fillId="23" borderId="0" xfId="0" applyFont="1" applyFill="1" applyProtection="1"/>
    <xf numFmtId="49" fontId="5" fillId="23" borderId="0" xfId="0" applyNumberFormat="1" applyFont="1" applyFill="1" applyAlignment="1" applyProtection="1">
      <alignment horizontal="center"/>
    </xf>
    <xf numFmtId="49" fontId="8" fillId="23" borderId="0" xfId="0" applyNumberFormat="1" applyFont="1" applyFill="1" applyProtection="1"/>
    <xf numFmtId="0" fontId="0" fillId="12" borderId="0" xfId="0" applyFill="1" applyProtection="1"/>
    <xf numFmtId="0" fontId="0" fillId="12" borderId="15" xfId="0" applyFill="1" applyBorder="1" applyProtection="1"/>
    <xf numFmtId="0" fontId="0" fillId="0" borderId="23" xfId="0" applyBorder="1" applyProtection="1"/>
    <xf numFmtId="0" fontId="31" fillId="23" borderId="0" xfId="3" applyFill="1" applyProtection="1"/>
    <xf numFmtId="0" fontId="31" fillId="0" borderId="0" xfId="3" applyProtection="1"/>
    <xf numFmtId="0" fontId="7" fillId="23" borderId="0" xfId="0" applyFont="1" applyFill="1" applyAlignment="1" applyProtection="1">
      <alignment vertical="center" wrapText="1"/>
    </xf>
    <xf numFmtId="0" fontId="8" fillId="0" borderId="29" xfId="3" applyFont="1" applyBorder="1" applyAlignment="1" applyProtection="1">
      <alignment horizontal="center" vertical="center" textRotation="90" wrapText="1"/>
    </xf>
    <xf numFmtId="0" fontId="8" fillId="0" borderId="30" xfId="3" applyFont="1" applyBorder="1" applyAlignment="1" applyProtection="1">
      <alignment horizontal="center" vertical="center" textRotation="90" wrapText="1"/>
    </xf>
    <xf numFmtId="0" fontId="10" fillId="0" borderId="29" xfId="3" applyFont="1" applyBorder="1" applyAlignment="1" applyProtection="1">
      <alignment horizontal="center" vertical="center" wrapText="1"/>
    </xf>
    <xf numFmtId="0" fontId="10" fillId="0" borderId="30" xfId="3" applyFont="1" applyBorder="1" applyAlignment="1" applyProtection="1">
      <alignment horizontal="center" vertical="center" wrapText="1"/>
    </xf>
    <xf numFmtId="0" fontId="10" fillId="0" borderId="31" xfId="3" applyFont="1" applyBorder="1" applyAlignment="1" applyProtection="1">
      <alignment horizontal="center" vertical="center" wrapText="1"/>
    </xf>
    <xf numFmtId="49" fontId="11" fillId="9" borderId="27" xfId="3" applyNumberFormat="1" applyFont="1" applyFill="1" applyBorder="1" applyAlignment="1" applyProtection="1">
      <alignment horizontal="center" vertical="center"/>
    </xf>
    <xf numFmtId="49" fontId="11" fillId="9" borderId="40" xfId="3" applyNumberFormat="1" applyFont="1" applyFill="1" applyBorder="1" applyAlignment="1" applyProtection="1">
      <alignment horizontal="center" vertical="center"/>
    </xf>
    <xf numFmtId="49" fontId="11" fillId="9" borderId="41" xfId="3" applyNumberFormat="1" applyFont="1" applyFill="1" applyBorder="1" applyAlignment="1" applyProtection="1">
      <alignment horizontal="center" vertical="center"/>
    </xf>
    <xf numFmtId="49" fontId="31" fillId="23" borderId="0" xfId="3" applyNumberFormat="1" applyFont="1" applyFill="1" applyAlignment="1" applyProtection="1">
      <alignment horizontal="center" vertical="center"/>
    </xf>
    <xf numFmtId="49" fontId="31" fillId="0" borderId="0" xfId="3" applyNumberFormat="1" applyFont="1" applyAlignment="1" applyProtection="1">
      <alignment horizontal="center" vertical="center"/>
    </xf>
    <xf numFmtId="0" fontId="8" fillId="0" borderId="7" xfId="3" applyFont="1" applyBorder="1" applyAlignment="1" applyProtection="1">
      <alignment horizontal="center" vertical="center"/>
    </xf>
    <xf numFmtId="3" fontId="31" fillId="23" borderId="0" xfId="3" applyNumberFormat="1" applyFill="1" applyProtection="1"/>
    <xf numFmtId="0" fontId="8" fillId="0" borderId="13" xfId="3" applyFont="1" applyBorder="1" applyAlignment="1" applyProtection="1">
      <alignment horizontal="center" vertical="center"/>
    </xf>
    <xf numFmtId="3" fontId="8" fillId="0" borderId="11" xfId="3" applyNumberFormat="1" applyFont="1" applyFill="1" applyBorder="1" applyProtection="1"/>
    <xf numFmtId="3" fontId="8" fillId="0" borderId="3" xfId="3" applyNumberFormat="1" applyFont="1" applyFill="1" applyBorder="1" applyProtection="1"/>
    <xf numFmtId="3" fontId="8" fillId="0" borderId="13" xfId="3" applyNumberFormat="1" applyFont="1" applyFill="1" applyBorder="1" applyProtection="1"/>
    <xf numFmtId="0" fontId="8" fillId="10" borderId="13" xfId="3" applyFont="1" applyFill="1" applyBorder="1" applyAlignment="1" applyProtection="1">
      <alignment horizontal="center" vertical="center"/>
    </xf>
    <xf numFmtId="3" fontId="8" fillId="12" borderId="11" xfId="3" applyNumberFormat="1" applyFont="1" applyFill="1" applyBorder="1" applyProtection="1"/>
    <xf numFmtId="3" fontId="8" fillId="12" borderId="3" xfId="3" applyNumberFormat="1" applyFont="1" applyFill="1" applyBorder="1" applyProtection="1"/>
    <xf numFmtId="3" fontId="8" fillId="12" borderId="13" xfId="3" applyNumberFormat="1" applyFont="1" applyFill="1" applyBorder="1" applyProtection="1"/>
    <xf numFmtId="0" fontId="8" fillId="10" borderId="17" xfId="3" applyFont="1" applyFill="1" applyBorder="1" applyAlignment="1" applyProtection="1">
      <alignment horizontal="center" vertical="center"/>
    </xf>
    <xf numFmtId="3" fontId="8" fillId="12" borderId="8" xfId="3" applyNumberFormat="1" applyFont="1" applyFill="1" applyBorder="1" applyProtection="1"/>
    <xf numFmtId="3" fontId="8" fillId="12" borderId="9" xfId="3" applyNumberFormat="1" applyFont="1" applyFill="1" applyBorder="1" applyProtection="1"/>
    <xf numFmtId="3" fontId="8" fillId="12" borderId="17" xfId="3" applyNumberFormat="1" applyFont="1" applyFill="1" applyBorder="1" applyProtection="1"/>
    <xf numFmtId="0" fontId="8" fillId="10" borderId="7" xfId="3" applyFont="1" applyFill="1" applyBorder="1" applyAlignment="1" applyProtection="1">
      <alignment horizontal="center" vertical="center"/>
    </xf>
    <xf numFmtId="0" fontId="8" fillId="10" borderId="31" xfId="3" applyFont="1" applyFill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3" fontId="8" fillId="0" borderId="11" xfId="3" applyNumberFormat="1" applyFont="1" applyBorder="1" applyProtection="1"/>
    <xf numFmtId="3" fontId="8" fillId="0" borderId="3" xfId="3" applyNumberFormat="1" applyFont="1" applyBorder="1" applyProtection="1"/>
    <xf numFmtId="3" fontId="8" fillId="0" borderId="13" xfId="3" applyNumberFormat="1" applyFont="1" applyBorder="1" applyProtection="1"/>
    <xf numFmtId="0" fontId="8" fillId="0" borderId="13" xfId="3" applyFont="1" applyBorder="1" applyAlignment="1" applyProtection="1">
      <alignment horizontal="center" vertical="center" wrapText="1"/>
    </xf>
    <xf numFmtId="0" fontId="8" fillId="10" borderId="13" xfId="3" applyFont="1" applyFill="1" applyBorder="1" applyAlignment="1" applyProtection="1">
      <alignment horizontal="center" vertical="center" wrapText="1"/>
    </xf>
    <xf numFmtId="0" fontId="8" fillId="10" borderId="17" xfId="3" applyFont="1" applyFill="1" applyBorder="1" applyAlignment="1" applyProtection="1">
      <alignment horizontal="center" vertical="center" wrapText="1"/>
    </xf>
    <xf numFmtId="3" fontId="8" fillId="12" borderId="29" xfId="3" applyNumberFormat="1" applyFont="1" applyFill="1" applyBorder="1" applyProtection="1"/>
    <xf numFmtId="3" fontId="8" fillId="12" borderId="30" xfId="3" applyNumberFormat="1" applyFont="1" applyFill="1" applyBorder="1" applyProtection="1"/>
    <xf numFmtId="3" fontId="8" fillId="12" borderId="31" xfId="3" applyNumberFormat="1" applyFont="1" applyFill="1" applyBorder="1" applyProtection="1"/>
    <xf numFmtId="0" fontId="8" fillId="10" borderId="7" xfId="3" applyFont="1" applyFill="1" applyBorder="1" applyAlignment="1" applyProtection="1">
      <alignment horizontal="center" vertical="center" wrapText="1"/>
    </xf>
    <xf numFmtId="0" fontId="8" fillId="10" borderId="31" xfId="3" applyFont="1" applyFill="1" applyBorder="1" applyAlignment="1" applyProtection="1">
      <alignment horizontal="center" vertical="center" wrapText="1"/>
    </xf>
    <xf numFmtId="3" fontId="11" fillId="13" borderId="5" xfId="3" applyNumberFormat="1" applyFont="1" applyFill="1" applyBorder="1" applyProtection="1"/>
    <xf numFmtId="3" fontId="11" fillId="13" borderId="7" xfId="3" applyNumberFormat="1" applyFont="1" applyFill="1" applyBorder="1" applyProtection="1"/>
    <xf numFmtId="3" fontId="11" fillId="13" borderId="11" xfId="3" applyNumberFormat="1" applyFont="1" applyFill="1" applyBorder="1" applyProtection="1"/>
    <xf numFmtId="3" fontId="11" fillId="13" borderId="3" xfId="3" applyNumberFormat="1" applyFont="1" applyFill="1" applyBorder="1" applyProtection="1"/>
    <xf numFmtId="3" fontId="11" fillId="13" borderId="13" xfId="3" applyNumberFormat="1" applyFont="1" applyFill="1" applyBorder="1" applyProtection="1"/>
    <xf numFmtId="3" fontId="11" fillId="13" borderId="29" xfId="3" applyNumberFormat="1" applyFont="1" applyFill="1" applyBorder="1" applyProtection="1"/>
    <xf numFmtId="3" fontId="11" fillId="13" borderId="30" xfId="3" applyNumberFormat="1" applyFont="1" applyFill="1" applyBorder="1" applyProtection="1"/>
    <xf numFmtId="3" fontId="11" fillId="13" borderId="31" xfId="3" applyNumberFormat="1" applyFont="1" applyFill="1" applyBorder="1" applyProtection="1"/>
    <xf numFmtId="49" fontId="31" fillId="23" borderId="0" xfId="3" applyNumberFormat="1" applyFill="1" applyProtection="1"/>
    <xf numFmtId="0" fontId="32" fillId="23" borderId="0" xfId="3" applyFont="1" applyFill="1" applyProtection="1"/>
    <xf numFmtId="3" fontId="32" fillId="23" borderId="0" xfId="3" applyNumberFormat="1" applyFont="1" applyFill="1" applyProtection="1"/>
    <xf numFmtId="49" fontId="31" fillId="0" borderId="0" xfId="3" applyNumberFormat="1" applyProtection="1"/>
    <xf numFmtId="3" fontId="8" fillId="11" borderId="4" xfId="3" applyNumberFormat="1" applyFont="1" applyFill="1" applyBorder="1" applyProtection="1">
      <protection locked="0"/>
    </xf>
    <xf numFmtId="3" fontId="8" fillId="11" borderId="5" xfId="3" applyNumberFormat="1" applyFont="1" applyFill="1" applyBorder="1" applyProtection="1">
      <protection locked="0"/>
    </xf>
    <xf numFmtId="3" fontId="8" fillId="11" borderId="7" xfId="3" applyNumberFormat="1" applyFont="1" applyFill="1" applyBorder="1" applyProtection="1">
      <protection locked="0"/>
    </xf>
    <xf numFmtId="3" fontId="8" fillId="11" borderId="11" xfId="3" applyNumberFormat="1" applyFont="1" applyFill="1" applyBorder="1" applyProtection="1">
      <protection locked="0"/>
    </xf>
    <xf numFmtId="3" fontId="8" fillId="11" borderId="3" xfId="3" applyNumberFormat="1" applyFont="1" applyFill="1" applyBorder="1" applyProtection="1">
      <protection locked="0"/>
    </xf>
    <xf numFmtId="3" fontId="8" fillId="11" borderId="13" xfId="3" applyNumberFormat="1" applyFont="1" applyFill="1" applyBorder="1" applyProtection="1">
      <protection locked="0"/>
    </xf>
    <xf numFmtId="49" fontId="4" fillId="8" borderId="3" xfId="0" applyNumberFormat="1" applyFont="1" applyFill="1" applyBorder="1" applyAlignment="1" applyProtection="1">
      <alignment horizontal="center"/>
      <protection locked="0"/>
    </xf>
    <xf numFmtId="0" fontId="36" fillId="23" borderId="0" xfId="0" applyFont="1" applyFill="1" applyProtection="1">
      <protection locked="0"/>
    </xf>
    <xf numFmtId="0" fontId="36" fillId="0" borderId="0" xfId="0" applyFont="1" applyProtection="1">
      <protection locked="0"/>
    </xf>
    <xf numFmtId="0" fontId="36" fillId="23" borderId="0" xfId="0" applyFont="1" applyFill="1" applyAlignment="1" applyProtection="1">
      <protection locked="0"/>
    </xf>
    <xf numFmtId="0" fontId="8" fillId="0" borderId="7" xfId="3" applyFont="1" applyBorder="1" applyAlignment="1" applyProtection="1">
      <alignment horizontal="center" vertical="center" wrapText="1"/>
    </xf>
    <xf numFmtId="49" fontId="9" fillId="9" borderId="27" xfId="3" applyNumberFormat="1" applyFont="1" applyFill="1" applyBorder="1" applyAlignment="1" applyProtection="1">
      <alignment horizontal="center" vertical="center"/>
    </xf>
    <xf numFmtId="49" fontId="9" fillId="9" borderId="40" xfId="3" applyNumberFormat="1" applyFont="1" applyFill="1" applyBorder="1" applyAlignment="1" applyProtection="1">
      <alignment horizontal="center" vertical="center"/>
    </xf>
    <xf numFmtId="49" fontId="9" fillId="9" borderId="41" xfId="3" applyNumberFormat="1" applyFont="1" applyFill="1" applyBorder="1" applyAlignment="1" applyProtection="1">
      <alignment horizontal="center" vertical="center"/>
    </xf>
    <xf numFmtId="49" fontId="0" fillId="23" borderId="9" xfId="0" applyNumberFormat="1" applyFill="1" applyBorder="1" applyAlignment="1" applyProtection="1">
      <alignment horizontal="center"/>
    </xf>
    <xf numFmtId="49" fontId="0" fillId="23" borderId="15" xfId="0" applyNumberFormat="1" applyFill="1" applyBorder="1" applyAlignment="1" applyProtection="1">
      <alignment horizontal="center"/>
    </xf>
    <xf numFmtId="0" fontId="0" fillId="23" borderId="0" xfId="0" applyFill="1" applyAlignment="1" applyProtection="1"/>
    <xf numFmtId="49" fontId="0" fillId="23" borderId="23" xfId="0" applyNumberFormat="1" applyFill="1" applyBorder="1" applyAlignment="1" applyProtection="1">
      <alignment horizontal="center"/>
    </xf>
    <xf numFmtId="49" fontId="0" fillId="23" borderId="33" xfId="0" applyNumberFormat="1" applyFill="1" applyBorder="1" applyProtection="1"/>
    <xf numFmtId="49" fontId="0" fillId="23" borderId="37" xfId="0" applyNumberFormat="1" applyFill="1" applyBorder="1" applyProtection="1"/>
    <xf numFmtId="49" fontId="0" fillId="23" borderId="34" xfId="0" applyNumberFormat="1" applyFill="1" applyBorder="1" applyAlignment="1" applyProtection="1">
      <alignment horizontal="center"/>
    </xf>
    <xf numFmtId="49" fontId="0" fillId="23" borderId="35" xfId="0" applyNumberFormat="1" applyFill="1" applyBorder="1" applyProtection="1"/>
    <xf numFmtId="49" fontId="0" fillId="23" borderId="0" xfId="0" applyNumberFormat="1" applyFill="1" applyBorder="1" applyProtection="1"/>
    <xf numFmtId="49" fontId="0" fillId="23" borderId="38" xfId="0" applyNumberFormat="1" applyFill="1" applyBorder="1" applyAlignment="1" applyProtection="1">
      <alignment horizontal="center"/>
    </xf>
    <xf numFmtId="49" fontId="0" fillId="23" borderId="9" xfId="0" applyNumberFormat="1" applyFill="1" applyBorder="1" applyProtection="1"/>
    <xf numFmtId="0" fontId="0" fillId="23" borderId="0" xfId="0" applyFill="1" applyAlignment="1" applyProtection="1">
      <alignment horizontal="center"/>
    </xf>
    <xf numFmtId="0" fontId="1" fillId="0" borderId="2" xfId="1" applyFont="1" applyFill="1" applyBorder="1" applyAlignment="1">
      <alignment wrapText="1"/>
    </xf>
    <xf numFmtId="49" fontId="0" fillId="0" borderId="0" xfId="0" applyNumberFormat="1" applyAlignment="1"/>
    <xf numFmtId="0" fontId="0" fillId="0" borderId="0" xfId="0" pivotButton="1" applyAlignment="1"/>
    <xf numFmtId="0" fontId="37" fillId="23" borderId="0" xfId="0" applyFont="1" applyFill="1" applyAlignment="1" applyProtection="1">
      <alignment vertical="center"/>
    </xf>
    <xf numFmtId="0" fontId="39" fillId="23" borderId="0" xfId="0" applyFont="1" applyFill="1" applyAlignment="1" applyProtection="1">
      <alignment horizontal="left" vertical="center"/>
    </xf>
    <xf numFmtId="0" fontId="0" fillId="23" borderId="0" xfId="0" applyFill="1" applyAlignment="1" applyProtection="1">
      <alignment vertical="center"/>
    </xf>
    <xf numFmtId="0" fontId="5" fillId="23" borderId="0" xfId="0" applyFont="1" applyFill="1" applyAlignment="1" applyProtection="1">
      <alignment vertical="center"/>
    </xf>
    <xf numFmtId="49" fontId="12" fillId="10" borderId="9" xfId="0" applyNumberFormat="1" applyFont="1" applyFill="1" applyBorder="1" applyAlignment="1" applyProtection="1">
      <alignment horizontal="center" vertical="center"/>
    </xf>
    <xf numFmtId="49" fontId="12" fillId="10" borderId="15" xfId="0" applyNumberFormat="1" applyFont="1" applyFill="1" applyBorder="1" applyAlignment="1" applyProtection="1">
      <alignment horizontal="center" vertical="center"/>
    </xf>
    <xf numFmtId="49" fontId="0" fillId="10" borderId="23" xfId="0" applyNumberFormat="1" applyFill="1" applyBorder="1" applyAlignment="1" applyProtection="1">
      <alignment horizontal="center" vertical="center"/>
    </xf>
    <xf numFmtId="49" fontId="0" fillId="22" borderId="3" xfId="0" applyNumberFormat="1" applyFill="1" applyBorder="1" applyAlignment="1" applyProtection="1">
      <alignment horizontal="center" vertical="center"/>
    </xf>
    <xf numFmtId="49" fontId="0" fillId="23" borderId="9" xfId="0" applyNumberFormat="1" applyFill="1" applyBorder="1" applyAlignment="1" applyProtection="1">
      <alignment horizontal="left" vertical="center"/>
    </xf>
    <xf numFmtId="49" fontId="0" fillId="23" borderId="15" xfId="0" applyNumberFormat="1" applyFill="1" applyBorder="1" applyAlignment="1" applyProtection="1">
      <alignment horizontal="left" vertical="center"/>
    </xf>
    <xf numFmtId="0" fontId="0" fillId="23" borderId="23" xfId="0" applyFill="1" applyBorder="1" applyAlignment="1" applyProtection="1">
      <alignment horizontal="left" vertical="center"/>
    </xf>
    <xf numFmtId="49" fontId="0" fillId="23" borderId="23" xfId="0" applyNumberFormat="1" applyFill="1" applyBorder="1" applyAlignment="1" applyProtection="1">
      <alignment horizontal="left" vertical="center"/>
    </xf>
    <xf numFmtId="49" fontId="0" fillId="23" borderId="15" xfId="0" applyNumberFormat="1" applyFill="1" applyBorder="1" applyAlignment="1" applyProtection="1">
      <alignment vertical="center"/>
    </xf>
    <xf numFmtId="0" fontId="0" fillId="23" borderId="23" xfId="0" applyFill="1" applyBorder="1" applyAlignment="1" applyProtection="1">
      <alignment vertical="center"/>
    </xf>
    <xf numFmtId="49" fontId="0" fillId="10" borderId="9" xfId="0" applyNumberFormat="1" applyFill="1" applyBorder="1" applyAlignment="1" applyProtection="1">
      <alignment horizontal="left" vertical="center"/>
    </xf>
    <xf numFmtId="49" fontId="0" fillId="10" borderId="15" xfId="0" applyNumberFormat="1" applyFill="1" applyBorder="1" applyAlignment="1" applyProtection="1">
      <alignment horizontal="left" vertical="center"/>
    </xf>
    <xf numFmtId="49" fontId="0" fillId="10" borderId="23" xfId="0" applyNumberFormat="1" applyFill="1" applyBorder="1" applyAlignment="1" applyProtection="1">
      <alignment horizontal="left" vertical="center"/>
    </xf>
    <xf numFmtId="49" fontId="0" fillId="23" borderId="23" xfId="0" applyNumberFormat="1" applyFill="1" applyBorder="1" applyAlignment="1" applyProtection="1">
      <alignment vertical="center"/>
    </xf>
    <xf numFmtId="49" fontId="0" fillId="23" borderId="9" xfId="0" applyNumberFormat="1" applyFill="1" applyBorder="1" applyAlignment="1" applyProtection="1">
      <alignment vertical="center"/>
    </xf>
    <xf numFmtId="49" fontId="0" fillId="10" borderId="33" xfId="0" applyNumberFormat="1" applyFill="1" applyBorder="1" applyAlignment="1" applyProtection="1">
      <alignment horizontal="left" vertical="center"/>
    </xf>
    <xf numFmtId="49" fontId="0" fillId="10" borderId="37" xfId="0" applyNumberFormat="1" applyFill="1" applyBorder="1" applyAlignment="1" applyProtection="1">
      <alignment horizontal="left" vertical="center"/>
    </xf>
    <xf numFmtId="49" fontId="0" fillId="10" borderId="34" xfId="0" applyNumberFormat="1" applyFill="1" applyBorder="1" applyAlignment="1" applyProtection="1">
      <alignment horizontal="left" vertical="center"/>
    </xf>
    <xf numFmtId="49" fontId="0" fillId="16" borderId="9" xfId="0" applyNumberFormat="1" applyFill="1" applyBorder="1" applyAlignment="1" applyProtection="1">
      <alignment horizontal="center" vertical="center"/>
    </xf>
    <xf numFmtId="49" fontId="0" fillId="16" borderId="15" xfId="0" applyNumberFormat="1" applyFill="1" applyBorder="1" applyAlignment="1" applyProtection="1">
      <alignment horizontal="center" vertical="center"/>
    </xf>
    <xf numFmtId="49" fontId="0" fillId="16" borderId="23" xfId="0" applyNumberFormat="1" applyFill="1" applyBorder="1" applyAlignment="1" applyProtection="1">
      <alignment horizontal="center" vertical="center"/>
    </xf>
    <xf numFmtId="49" fontId="15" fillId="18" borderId="15" xfId="0" applyNumberFormat="1" applyFont="1" applyFill="1" applyBorder="1" applyAlignment="1" applyProtection="1">
      <alignment horizontal="center" vertical="center"/>
    </xf>
    <xf numFmtId="49" fontId="15" fillId="18" borderId="23" xfId="0" applyNumberFormat="1" applyFont="1" applyFill="1" applyBorder="1" applyAlignment="1" applyProtection="1">
      <alignment horizontal="center" vertical="center"/>
    </xf>
    <xf numFmtId="49" fontId="0" fillId="19" borderId="9" xfId="0" applyNumberFormat="1" applyFill="1" applyBorder="1" applyAlignment="1" applyProtection="1">
      <alignment horizontal="center" vertical="center"/>
    </xf>
    <xf numFmtId="49" fontId="0" fillId="19" borderId="15" xfId="0" applyNumberFormat="1" applyFill="1" applyBorder="1" applyAlignment="1" applyProtection="1">
      <alignment horizontal="center" vertical="center"/>
    </xf>
    <xf numFmtId="49" fontId="0" fillId="19" borderId="23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0" fillId="6" borderId="3" xfId="0" applyFont="1" applyFill="1" applyBorder="1" applyAlignment="1">
      <alignment horizontal="center" vertical="center" wrapText="1"/>
    </xf>
    <xf numFmtId="3" fontId="11" fillId="26" borderId="4" xfId="3" applyNumberFormat="1" applyFont="1" applyFill="1" applyBorder="1" applyProtection="1"/>
    <xf numFmtId="0" fontId="9" fillId="26" borderId="6" xfId="3" applyFont="1" applyFill="1" applyBorder="1" applyAlignment="1" applyProtection="1">
      <alignment horizontal="center" vertical="center" wrapText="1"/>
    </xf>
    <xf numFmtId="0" fontId="9" fillId="26" borderId="10" xfId="3" applyFont="1" applyFill="1" applyBorder="1" applyAlignment="1" applyProtection="1">
      <alignment horizontal="center" vertical="center" wrapText="1"/>
    </xf>
    <xf numFmtId="0" fontId="9" fillId="26" borderId="32" xfId="3" applyFont="1" applyFill="1" applyBorder="1" applyAlignment="1" applyProtection="1">
      <alignment horizontal="center" vertical="center" wrapText="1"/>
    </xf>
    <xf numFmtId="49" fontId="41" fillId="18" borderId="9" xfId="0" applyNumberFormat="1" applyFont="1" applyFill="1" applyBorder="1" applyAlignment="1" applyProtection="1">
      <alignment horizontal="center" vertical="center"/>
    </xf>
    <xf numFmtId="0" fontId="0" fillId="23" borderId="0" xfId="0" applyFill="1" applyProtection="1">
      <protection locked="0"/>
    </xf>
    <xf numFmtId="0" fontId="43" fillId="23" borderId="0" xfId="0" applyFont="1" applyFill="1" applyAlignment="1" applyProtection="1">
      <alignment vertical="top" wrapText="1"/>
    </xf>
    <xf numFmtId="0" fontId="0" fillId="23" borderId="0" xfId="0" applyFill="1" applyAlignment="1" applyProtection="1">
      <protection locked="0"/>
    </xf>
    <xf numFmtId="0" fontId="0" fillId="27" borderId="16" xfId="0" applyFill="1" applyBorder="1" applyProtection="1">
      <protection locked="0"/>
    </xf>
    <xf numFmtId="0" fontId="0" fillId="23" borderId="45" xfId="0" applyFill="1" applyBorder="1" applyProtection="1">
      <protection locked="0"/>
    </xf>
    <xf numFmtId="0" fontId="0" fillId="23" borderId="46" xfId="0" applyFill="1" applyBorder="1" applyAlignment="1" applyProtection="1">
      <protection locked="0"/>
    </xf>
    <xf numFmtId="0" fontId="0" fillId="23" borderId="36" xfId="0" applyFill="1" applyBorder="1" applyProtection="1">
      <protection locked="0"/>
    </xf>
    <xf numFmtId="1" fontId="0" fillId="23" borderId="0" xfId="0" applyNumberFormat="1" applyFill="1" applyBorder="1" applyProtection="1">
      <protection locked="0"/>
    </xf>
    <xf numFmtId="0" fontId="0" fillId="23" borderId="47" xfId="0" applyFill="1" applyBorder="1" applyProtection="1">
      <protection locked="0"/>
    </xf>
    <xf numFmtId="0" fontId="0" fillId="28" borderId="38" xfId="0" applyFill="1" applyBorder="1" applyProtection="1"/>
    <xf numFmtId="0" fontId="0" fillId="28" borderId="0" xfId="0" applyFill="1" applyBorder="1" applyProtection="1"/>
    <xf numFmtId="0" fontId="0" fillId="28" borderId="0" xfId="0" applyFill="1" applyBorder="1" applyProtection="1">
      <protection locked="0"/>
    </xf>
    <xf numFmtId="0" fontId="0" fillId="28" borderId="37" xfId="0" applyFill="1" applyBorder="1" applyProtection="1">
      <protection locked="0"/>
    </xf>
    <xf numFmtId="0" fontId="0" fillId="28" borderId="38" xfId="0" applyFill="1" applyBorder="1" applyProtection="1">
      <protection locked="0"/>
    </xf>
    <xf numFmtId="0" fontId="0" fillId="28" borderId="34" xfId="0" applyFill="1" applyBorder="1" applyProtection="1">
      <protection locked="0"/>
    </xf>
    <xf numFmtId="0" fontId="42" fillId="28" borderId="26" xfId="0" applyFont="1" applyFill="1" applyBorder="1" applyAlignment="1" applyProtection="1">
      <alignment horizontal="center" vertical="center" textRotation="90"/>
    </xf>
    <xf numFmtId="0" fontId="45" fillId="28" borderId="38" xfId="0" applyFont="1" applyFill="1" applyBorder="1" applyAlignment="1" applyProtection="1">
      <alignment horizontal="center" wrapText="1"/>
    </xf>
    <xf numFmtId="0" fontId="46" fillId="28" borderId="38" xfId="0" applyFont="1" applyFill="1" applyBorder="1" applyAlignment="1" applyProtection="1">
      <alignment horizontal="center" vertical="center"/>
      <protection locked="0"/>
    </xf>
    <xf numFmtId="0" fontId="43" fillId="28" borderId="48" xfId="0" applyFont="1" applyFill="1" applyBorder="1" applyAlignment="1" applyProtection="1">
      <alignment horizontal="center"/>
    </xf>
    <xf numFmtId="0" fontId="46" fillId="28" borderId="48" xfId="0" applyFont="1" applyFill="1" applyBorder="1" applyAlignment="1" applyProtection="1">
      <alignment horizontal="center" vertical="center"/>
      <protection locked="0"/>
    </xf>
    <xf numFmtId="0" fontId="47" fillId="0" borderId="0" xfId="0" applyFont="1" applyProtection="1">
      <protection locked="0"/>
    </xf>
    <xf numFmtId="0" fontId="45" fillId="28" borderId="0" xfId="0" applyFont="1" applyFill="1" applyBorder="1" applyAlignment="1" applyProtection="1">
      <alignment wrapText="1"/>
    </xf>
    <xf numFmtId="0" fontId="48" fillId="28" borderId="0" xfId="0" applyFont="1" applyFill="1" applyBorder="1" applyAlignment="1" applyProtection="1">
      <alignment vertical="top" wrapText="1"/>
      <protection locked="0"/>
    </xf>
    <xf numFmtId="0" fontId="0" fillId="21" borderId="3" xfId="0" applyFill="1" applyBorder="1" applyAlignment="1">
      <alignment horizontal="center"/>
    </xf>
    <xf numFmtId="0" fontId="20" fillId="21" borderId="3" xfId="0" applyFont="1" applyFill="1" applyBorder="1" applyAlignment="1">
      <alignment horizontal="center"/>
    </xf>
    <xf numFmtId="3" fontId="9" fillId="12" borderId="49" xfId="0" applyNumberFormat="1" applyFont="1" applyFill="1" applyBorder="1"/>
    <xf numFmtId="3" fontId="9" fillId="12" borderId="12" xfId="0" applyNumberFormat="1" applyFont="1" applyFill="1" applyBorder="1"/>
    <xf numFmtId="3" fontId="24" fillId="0" borderId="13" xfId="0" applyNumberFormat="1" applyFont="1" applyFill="1" applyBorder="1"/>
    <xf numFmtId="3" fontId="8" fillId="12" borderId="49" xfId="3" applyNumberFormat="1" applyFont="1" applyFill="1" applyBorder="1" applyProtection="1"/>
    <xf numFmtId="3" fontId="8" fillId="12" borderId="50" xfId="3" applyNumberFormat="1" applyFont="1" applyFill="1" applyBorder="1" applyProtection="1"/>
    <xf numFmtId="49" fontId="0" fillId="0" borderId="0" xfId="0" applyNumberFormat="1" applyBorder="1" applyProtection="1"/>
    <xf numFmtId="1" fontId="18" fillId="6" borderId="23" xfId="0" applyNumberFormat="1" applyFont="1" applyFill="1" applyBorder="1" applyAlignment="1">
      <alignment horizontal="center"/>
    </xf>
    <xf numFmtId="1" fontId="18" fillId="0" borderId="23" xfId="0" applyNumberFormat="1" applyFont="1" applyBorder="1" applyAlignment="1" applyProtection="1">
      <alignment horizontal="center"/>
      <protection locked="0"/>
    </xf>
    <xf numFmtId="1" fontId="18" fillId="6" borderId="26" xfId="0" applyNumberFormat="1" applyFont="1" applyFill="1" applyBorder="1" applyAlignment="1">
      <alignment horizontal="center"/>
    </xf>
    <xf numFmtId="1" fontId="20" fillId="0" borderId="23" xfId="0" applyNumberFormat="1" applyFont="1" applyBorder="1" applyAlignment="1" applyProtection="1">
      <alignment horizontal="center"/>
      <protection locked="0"/>
    </xf>
    <xf numFmtId="1" fontId="20" fillId="6" borderId="23" xfId="0" applyNumberFormat="1" applyFont="1" applyFill="1" applyBorder="1" applyAlignment="1">
      <alignment horizontal="center"/>
    </xf>
    <xf numFmtId="1" fontId="18" fillId="6" borderId="3" xfId="0" applyNumberFormat="1" applyFont="1" applyFill="1" applyBorder="1" applyAlignment="1">
      <alignment horizontal="center"/>
    </xf>
    <xf numFmtId="1" fontId="18" fillId="0" borderId="3" xfId="0" applyNumberFormat="1" applyFont="1" applyBorder="1" applyAlignment="1" applyProtection="1">
      <alignment horizontal="center"/>
      <protection locked="0"/>
    </xf>
    <xf numFmtId="1" fontId="20" fillId="0" borderId="3" xfId="0" applyNumberFormat="1" applyFont="1" applyBorder="1" applyAlignment="1" applyProtection="1">
      <alignment horizontal="center"/>
      <protection locked="0"/>
    </xf>
    <xf numFmtId="1" fontId="20" fillId="6" borderId="3" xfId="0" applyNumberFormat="1" applyFont="1" applyFill="1" applyBorder="1" applyAlignment="1">
      <alignment horizontal="center"/>
    </xf>
    <xf numFmtId="1" fontId="18" fillId="21" borderId="3" xfId="0" applyNumberFormat="1" applyFont="1" applyFill="1" applyBorder="1" applyAlignment="1">
      <alignment horizontal="center"/>
    </xf>
    <xf numFmtId="1" fontId="20" fillId="0" borderId="12" xfId="0" applyNumberFormat="1" applyFont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18" fillId="6" borderId="12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1" fontId="18" fillId="0" borderId="3" xfId="0" applyNumberFormat="1" applyFont="1" applyFill="1" applyBorder="1" applyAlignment="1" applyProtection="1">
      <alignment horizontal="center"/>
      <protection locked="0"/>
    </xf>
    <xf numFmtId="1" fontId="20" fillId="0" borderId="12" xfId="0" applyNumberFormat="1" applyFont="1" applyFill="1" applyBorder="1" applyAlignment="1" applyProtection="1">
      <alignment horizontal="center"/>
      <protection locked="0"/>
    </xf>
    <xf numFmtId="1" fontId="20" fillId="0" borderId="3" xfId="0" applyNumberFormat="1" applyFont="1" applyFill="1" applyBorder="1" applyAlignment="1" applyProtection="1">
      <alignment horizontal="center"/>
      <protection locked="0"/>
    </xf>
    <xf numFmtId="1" fontId="0" fillId="6" borderId="12" xfId="0" applyNumberFormat="1" applyFill="1" applyBorder="1" applyAlignment="1">
      <alignment horizontal="center"/>
    </xf>
    <xf numFmtId="1" fontId="0" fillId="21" borderId="12" xfId="0" applyNumberFormat="1" applyFill="1" applyBorder="1" applyAlignment="1">
      <alignment horizontal="center"/>
    </xf>
    <xf numFmtId="1" fontId="18" fillId="6" borderId="9" xfId="0" applyNumberFormat="1" applyFont="1" applyFill="1" applyBorder="1" applyAlignment="1">
      <alignment horizontal="center"/>
    </xf>
    <xf numFmtId="1" fontId="0" fillId="0" borderId="9" xfId="0" applyNumberFormat="1" applyBorder="1" applyAlignment="1" applyProtection="1">
      <alignment horizontal="center"/>
      <protection locked="0"/>
    </xf>
    <xf numFmtId="1" fontId="18" fillId="0" borderId="9" xfId="0" applyNumberFormat="1" applyFont="1" applyBorder="1" applyAlignment="1" applyProtection="1">
      <alignment horizontal="center"/>
      <protection locked="0"/>
    </xf>
    <xf numFmtId="1" fontId="0" fillId="0" borderId="23" xfId="0" applyNumberFormat="1" applyBorder="1" applyAlignment="1" applyProtection="1">
      <alignment horizontal="center"/>
      <protection locked="0"/>
    </xf>
    <xf numFmtId="1" fontId="0" fillId="6" borderId="3" xfId="0" applyNumberFormat="1" applyFill="1" applyBorder="1" applyAlignment="1">
      <alignment horizontal="center"/>
    </xf>
    <xf numFmtId="1" fontId="33" fillId="0" borderId="3" xfId="0" applyNumberFormat="1" applyFont="1" applyBorder="1" applyAlignment="1">
      <alignment horizontal="center"/>
    </xf>
    <xf numFmtId="1" fontId="0" fillId="0" borderId="0" xfId="0" applyNumberFormat="1" applyAlignment="1"/>
    <xf numFmtId="0" fontId="1" fillId="0" borderId="51" xfId="1" applyFont="1" applyFill="1" applyBorder="1" applyAlignment="1">
      <alignment wrapText="1"/>
    </xf>
    <xf numFmtId="49" fontId="1" fillId="0" borderId="51" xfId="1" applyNumberFormat="1" applyFont="1" applyFill="1" applyBorder="1" applyAlignment="1">
      <alignment wrapText="1"/>
    </xf>
    <xf numFmtId="49" fontId="1" fillId="0" borderId="2" xfId="1" applyNumberFormat="1" applyFont="1" applyFill="1" applyBorder="1" applyAlignment="1">
      <alignment wrapText="1"/>
    </xf>
    <xf numFmtId="0" fontId="1" fillId="0" borderId="2" xfId="1" applyNumberFormat="1" applyFont="1" applyFill="1" applyBorder="1" applyAlignment="1">
      <alignment wrapText="1"/>
    </xf>
    <xf numFmtId="0" fontId="0" fillId="4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34" fillId="3" borderId="3" xfId="0" applyFont="1" applyFill="1" applyBorder="1" applyAlignment="1">
      <alignment horizontal="right" wrapText="1"/>
    </xf>
    <xf numFmtId="0" fontId="34" fillId="3" borderId="3" xfId="0" applyFont="1" applyFill="1" applyBorder="1" applyAlignment="1">
      <alignment horizontal="right"/>
    </xf>
    <xf numFmtId="0" fontId="35" fillId="27" borderId="10" xfId="0" applyFont="1" applyFill="1" applyBorder="1" applyAlignment="1" applyProtection="1">
      <alignment horizontal="center" vertical="top" wrapText="1"/>
    </xf>
    <xf numFmtId="0" fontId="35" fillId="27" borderId="39" xfId="0" applyFont="1" applyFill="1" applyBorder="1" applyAlignment="1" applyProtection="1">
      <alignment horizontal="center" vertical="top" wrapText="1"/>
    </xf>
    <xf numFmtId="0" fontId="35" fillId="27" borderId="12" xfId="0" applyFont="1" applyFill="1" applyBorder="1" applyAlignment="1" applyProtection="1">
      <alignment horizontal="center" vertical="top" wrapText="1"/>
    </xf>
    <xf numFmtId="0" fontId="42" fillId="28" borderId="16" xfId="0" applyFont="1" applyFill="1" applyBorder="1" applyAlignment="1" applyProtection="1">
      <alignment horizontal="center" vertical="center" textRotation="90"/>
    </xf>
    <xf numFmtId="0" fontId="42" fillId="28" borderId="36" xfId="0" applyFont="1" applyFill="1" applyBorder="1" applyAlignment="1" applyProtection="1">
      <alignment horizontal="center" vertical="center" textRotation="90"/>
    </xf>
    <xf numFmtId="0" fontId="43" fillId="28" borderId="45" xfId="0" applyFont="1" applyFill="1" applyBorder="1" applyAlignment="1" applyProtection="1">
      <alignment horizontal="left" vertical="top" wrapText="1"/>
    </xf>
    <xf numFmtId="0" fontId="43" fillId="28" borderId="33" xfId="0" applyFont="1" applyFill="1" applyBorder="1" applyAlignment="1" applyProtection="1">
      <alignment horizontal="left" vertical="top" wrapText="1"/>
    </xf>
    <xf numFmtId="0" fontId="35" fillId="23" borderId="0" xfId="0" applyFont="1" applyFill="1" applyAlignment="1">
      <alignment horizontal="left" vertical="top" wrapText="1"/>
    </xf>
    <xf numFmtId="0" fontId="0" fillId="5" borderId="3" xfId="0" applyFill="1" applyBorder="1" applyAlignment="1">
      <alignment horizontal="center" wrapText="1"/>
    </xf>
    <xf numFmtId="0" fontId="0" fillId="5" borderId="3" xfId="0" applyFill="1" applyBorder="1" applyAlignment="1">
      <alignment horizontal="center"/>
    </xf>
    <xf numFmtId="49" fontId="3" fillId="5" borderId="0" xfId="0" applyNumberFormat="1" applyFont="1" applyFill="1" applyAlignment="1">
      <alignment horizontal="center" vertical="center"/>
    </xf>
    <xf numFmtId="0" fontId="0" fillId="10" borderId="9" xfId="0" applyFill="1" applyBorder="1" applyAlignment="1" applyProtection="1">
      <alignment horizontal="center" vertical="center"/>
    </xf>
    <xf numFmtId="0" fontId="0" fillId="10" borderId="15" xfId="0" applyFill="1" applyBorder="1" applyAlignment="1" applyProtection="1">
      <alignment horizontal="center" vertical="center"/>
    </xf>
    <xf numFmtId="0" fontId="0" fillId="10" borderId="23" xfId="0" applyFill="1" applyBorder="1" applyAlignment="1" applyProtection="1">
      <alignment horizontal="center" vertical="center"/>
    </xf>
    <xf numFmtId="49" fontId="12" fillId="10" borderId="9" xfId="0" applyNumberFormat="1" applyFont="1" applyFill="1" applyBorder="1" applyAlignment="1" applyProtection="1">
      <alignment horizontal="center" vertical="center" wrapText="1"/>
    </xf>
    <xf numFmtId="0" fontId="0" fillId="10" borderId="15" xfId="0" applyFill="1" applyBorder="1" applyAlignment="1" applyProtection="1">
      <alignment horizontal="center" vertical="center" wrapText="1"/>
    </xf>
    <xf numFmtId="0" fontId="0" fillId="10" borderId="23" xfId="0" applyFill="1" applyBorder="1" applyAlignment="1" applyProtection="1">
      <alignment horizontal="center" vertical="center" wrapText="1"/>
    </xf>
    <xf numFmtId="49" fontId="12" fillId="25" borderId="9" xfId="0" applyNumberFormat="1" applyFont="1" applyFill="1" applyBorder="1" applyAlignment="1" applyProtection="1">
      <alignment horizontal="center" vertical="center" wrapText="1"/>
    </xf>
    <xf numFmtId="0" fontId="0" fillId="25" borderId="15" xfId="0" applyFill="1" applyBorder="1" applyAlignment="1" applyProtection="1">
      <alignment horizontal="center" vertical="center" wrapText="1"/>
    </xf>
    <xf numFmtId="0" fontId="0" fillId="25" borderId="23" xfId="0" applyFill="1" applyBorder="1" applyAlignment="1" applyProtection="1">
      <alignment horizontal="center" vertical="center" wrapText="1"/>
    </xf>
    <xf numFmtId="49" fontId="12" fillId="0" borderId="9" xfId="0" applyNumberFormat="1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49" fontId="14" fillId="10" borderId="9" xfId="0" applyNumberFormat="1" applyFont="1" applyFill="1" applyBorder="1" applyAlignment="1" applyProtection="1">
      <alignment horizontal="center" vertical="center" wrapText="1"/>
    </xf>
    <xf numFmtId="0" fontId="6" fillId="10" borderId="15" xfId="0" applyFont="1" applyFill="1" applyBorder="1" applyAlignment="1" applyProtection="1">
      <alignment horizontal="center" vertical="center" wrapText="1"/>
    </xf>
    <xf numFmtId="0" fontId="6" fillId="10" borderId="23" xfId="0" applyFont="1" applyFill="1" applyBorder="1" applyAlignment="1" applyProtection="1">
      <alignment horizontal="center" vertical="center" wrapText="1"/>
    </xf>
    <xf numFmtId="49" fontId="13" fillId="10" borderId="10" xfId="0" applyNumberFormat="1" applyFont="1" applyFill="1" applyBorder="1" applyAlignment="1" applyProtection="1">
      <alignment horizontal="center"/>
    </xf>
    <xf numFmtId="0" fontId="0" fillId="10" borderId="39" xfId="0" applyFill="1" applyBorder="1" applyAlignment="1" applyProtection="1">
      <alignment horizontal="center"/>
    </xf>
    <xf numFmtId="0" fontId="0" fillId="10" borderId="12" xfId="0" applyFill="1" applyBorder="1" applyAlignment="1" applyProtection="1">
      <alignment horizontal="center"/>
    </xf>
    <xf numFmtId="49" fontId="12" fillId="10" borderId="35" xfId="0" applyNumberFormat="1" applyFont="1" applyFill="1" applyBorder="1" applyAlignment="1" applyProtection="1">
      <alignment horizontal="center" vertical="center"/>
    </xf>
    <xf numFmtId="0" fontId="0" fillId="10" borderId="35" xfId="0" applyFill="1" applyBorder="1" applyAlignment="1" applyProtection="1">
      <alignment horizontal="center" vertical="center"/>
    </xf>
    <xf numFmtId="0" fontId="0" fillId="10" borderId="39" xfId="0" applyFill="1" applyBorder="1" applyAlignment="1" applyProtection="1">
      <alignment horizontal="center" vertical="center"/>
    </xf>
    <xf numFmtId="0" fontId="0" fillId="10" borderId="12" xfId="0" applyFill="1" applyBorder="1" applyAlignment="1" applyProtection="1">
      <alignment horizontal="center" vertical="center"/>
    </xf>
    <xf numFmtId="49" fontId="12" fillId="25" borderId="15" xfId="0" applyNumberFormat="1" applyFont="1" applyFill="1" applyBorder="1" applyAlignment="1" applyProtection="1">
      <alignment horizontal="center" vertical="center" wrapText="1"/>
    </xf>
    <xf numFmtId="49" fontId="12" fillId="25" borderId="23" xfId="0" applyNumberFormat="1" applyFont="1" applyFill="1" applyBorder="1" applyAlignment="1" applyProtection="1">
      <alignment horizontal="center" vertical="center" wrapText="1"/>
    </xf>
    <xf numFmtId="0" fontId="0" fillId="10" borderId="39" xfId="0" applyFill="1" applyBorder="1" applyAlignment="1" applyProtection="1"/>
    <xf numFmtId="0" fontId="0" fillId="10" borderId="12" xfId="0" applyFill="1" applyBorder="1" applyAlignment="1" applyProtection="1"/>
    <xf numFmtId="0" fontId="5" fillId="23" borderId="0" xfId="0" applyFont="1" applyFill="1" applyAlignment="1" applyProtection="1">
      <alignment horizontal="left"/>
    </xf>
    <xf numFmtId="0" fontId="7" fillId="23" borderId="0" xfId="0" applyFont="1" applyFill="1" applyAlignment="1" applyProtection="1">
      <alignment horizontal="center" vertical="center" wrapText="1"/>
    </xf>
    <xf numFmtId="49" fontId="12" fillId="12" borderId="9" xfId="0" applyNumberFormat="1" applyFont="1" applyFill="1" applyBorder="1" applyAlignment="1" applyProtection="1">
      <alignment horizontal="center" vertical="center" wrapText="1"/>
    </xf>
    <xf numFmtId="0" fontId="0" fillId="12" borderId="15" xfId="0" applyFill="1" applyBorder="1" applyAlignment="1" applyProtection="1">
      <alignment horizontal="center" vertical="center" wrapText="1"/>
    </xf>
    <xf numFmtId="0" fontId="0" fillId="12" borderId="23" xfId="0" applyFill="1" applyBorder="1" applyAlignment="1" applyProtection="1">
      <alignment horizontal="center" vertical="center" wrapText="1"/>
    </xf>
    <xf numFmtId="0" fontId="6" fillId="10" borderId="10" xfId="0" applyFont="1" applyFill="1" applyBorder="1" applyAlignment="1" applyProtection="1">
      <alignment horizontal="center"/>
    </xf>
    <xf numFmtId="49" fontId="12" fillId="14" borderId="9" xfId="0" applyNumberFormat="1" applyFont="1" applyFill="1" applyBorder="1" applyAlignment="1" applyProtection="1">
      <alignment horizontal="center" vertical="center" wrapText="1"/>
    </xf>
    <xf numFmtId="0" fontId="0" fillId="14" borderId="15" xfId="0" applyFill="1" applyBorder="1" applyAlignment="1" applyProtection="1">
      <alignment horizontal="center" vertical="center" wrapText="1"/>
    </xf>
    <xf numFmtId="0" fontId="0" fillId="14" borderId="23" xfId="0" applyFill="1" applyBorder="1" applyAlignment="1" applyProtection="1">
      <alignment horizontal="center" vertical="center" wrapText="1"/>
    </xf>
    <xf numFmtId="49" fontId="12" fillId="10" borderId="10" xfId="0" applyNumberFormat="1" applyFont="1" applyFill="1" applyBorder="1" applyAlignment="1" applyProtection="1">
      <alignment horizontal="center"/>
    </xf>
    <xf numFmtId="49" fontId="0" fillId="10" borderId="9" xfId="0" applyNumberFormat="1" applyFill="1" applyBorder="1" applyAlignment="1" applyProtection="1">
      <alignment horizontal="center" vertical="center"/>
    </xf>
    <xf numFmtId="49" fontId="0" fillId="10" borderId="15" xfId="0" applyNumberFormat="1" applyFill="1" applyBorder="1" applyAlignment="1" applyProtection="1">
      <alignment horizontal="center" vertical="center"/>
    </xf>
    <xf numFmtId="49" fontId="0" fillId="10" borderId="23" xfId="0" applyNumberFormat="1" applyFill="1" applyBorder="1" applyAlignment="1" applyProtection="1">
      <alignment horizontal="center" vertical="center"/>
    </xf>
    <xf numFmtId="0" fontId="51" fillId="0" borderId="0" xfId="0" applyFont="1" applyFill="1" applyAlignment="1" applyProtection="1">
      <alignment horizontal="center"/>
    </xf>
    <xf numFmtId="0" fontId="0" fillId="21" borderId="10" xfId="0" applyFill="1" applyBorder="1" applyAlignment="1">
      <alignment horizontal="center" vertical="center"/>
    </xf>
    <xf numFmtId="0" fontId="0" fillId="21" borderId="12" xfId="0" applyFill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1" borderId="3" xfId="0" applyFill="1" applyBorder="1" applyAlignment="1">
      <alignment horizontal="center"/>
    </xf>
    <xf numFmtId="0" fontId="0" fillId="21" borderId="3" xfId="0" applyFill="1" applyBorder="1" applyAlignment="1">
      <alignment horizontal="center" vertical="center"/>
    </xf>
    <xf numFmtId="0" fontId="0" fillId="21" borderId="9" xfId="0" applyFill="1" applyBorder="1" applyAlignment="1">
      <alignment horizontal="center" vertical="center"/>
    </xf>
    <xf numFmtId="0" fontId="0" fillId="21" borderId="15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0" fontId="19" fillId="21" borderId="3" xfId="0" applyFont="1" applyFill="1" applyBorder="1" applyAlignment="1">
      <alignment horizontal="center"/>
    </xf>
    <xf numFmtId="0" fontId="20" fillId="21" borderId="3" xfId="0" applyFont="1" applyFill="1" applyBorder="1" applyAlignment="1">
      <alignment horizontal="center"/>
    </xf>
    <xf numFmtId="0" fontId="18" fillId="21" borderId="15" xfId="0" applyFont="1" applyFill="1" applyBorder="1" applyAlignment="1">
      <alignment horizontal="center" vertical="center"/>
    </xf>
    <xf numFmtId="0" fontId="18" fillId="21" borderId="23" xfId="0" applyFont="1" applyFill="1" applyBorder="1" applyAlignment="1">
      <alignment horizontal="center" vertical="center"/>
    </xf>
    <xf numFmtId="0" fontId="18" fillId="21" borderId="3" xfId="0" applyFont="1" applyFill="1" applyBorder="1" applyAlignment="1">
      <alignment horizontal="center"/>
    </xf>
    <xf numFmtId="0" fontId="18" fillId="21" borderId="9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7" fillId="23" borderId="0" xfId="0" applyFont="1" applyFill="1" applyAlignment="1">
      <alignment horizontal="center" vertical="center" wrapText="1"/>
    </xf>
    <xf numFmtId="0" fontId="18" fillId="21" borderId="3" xfId="0" applyFont="1" applyFill="1" applyBorder="1" applyAlignment="1">
      <alignment horizontal="center" vertical="center" wrapText="1"/>
    </xf>
    <xf numFmtId="0" fontId="19" fillId="21" borderId="35" xfId="0" applyFont="1" applyFill="1" applyBorder="1" applyAlignment="1">
      <alignment horizontal="center" vertical="center" wrapText="1"/>
    </xf>
    <xf numFmtId="0" fontId="18" fillId="21" borderId="35" xfId="0" applyFont="1" applyFill="1" applyBorder="1" applyAlignment="1">
      <alignment horizontal="center" vertical="center" wrapText="1"/>
    </xf>
    <xf numFmtId="0" fontId="8" fillId="23" borderId="3" xfId="4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23" borderId="5" xfId="4" applyFont="1" applyFill="1" applyBorder="1" applyAlignment="1">
      <alignment horizontal="center" vertical="center" wrapText="1"/>
    </xf>
    <xf numFmtId="0" fontId="8" fillId="23" borderId="44" xfId="4" applyFont="1" applyFill="1" applyBorder="1" applyAlignment="1">
      <alignment horizontal="center" vertical="center" wrapText="1"/>
    </xf>
    <xf numFmtId="0" fontId="8" fillId="24" borderId="15" xfId="4" applyFont="1" applyFill="1" applyBorder="1" applyAlignment="1">
      <alignment horizontal="center" vertical="center" wrapText="1"/>
    </xf>
    <xf numFmtId="0" fontId="8" fillId="24" borderId="23" xfId="4" applyFont="1" applyFill="1" applyBorder="1" applyAlignment="1">
      <alignment horizontal="center" vertical="center" wrapText="1"/>
    </xf>
    <xf numFmtId="0" fontId="8" fillId="23" borderId="9" xfId="4" applyFont="1" applyFill="1" applyBorder="1" applyAlignment="1">
      <alignment horizontal="center" vertical="center" wrapText="1"/>
    </xf>
    <xf numFmtId="0" fontId="8" fillId="10" borderId="5" xfId="4" applyFont="1" applyFill="1" applyBorder="1" applyAlignment="1">
      <alignment horizontal="center" vertical="center" wrapText="1"/>
    </xf>
    <xf numFmtId="0" fontId="8" fillId="10" borderId="3" xfId="4" applyFont="1" applyFill="1" applyBorder="1" applyAlignment="1">
      <alignment horizontal="center" vertical="center" wrapText="1"/>
    </xf>
    <xf numFmtId="0" fontId="8" fillId="10" borderId="30" xfId="4" applyFont="1" applyFill="1" applyBorder="1" applyAlignment="1">
      <alignment horizontal="center" vertical="center" wrapText="1"/>
    </xf>
    <xf numFmtId="0" fontId="8" fillId="10" borderId="9" xfId="4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29" xfId="0" applyFont="1" applyFill="1" applyBorder="1" applyAlignment="1">
      <alignment horizontal="center" vertical="center" wrapText="1"/>
    </xf>
    <xf numFmtId="0" fontId="6" fillId="13" borderId="30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49" fontId="9" fillId="10" borderId="11" xfId="0" applyNumberFormat="1" applyFont="1" applyFill="1" applyBorder="1" applyAlignment="1">
      <alignment horizontal="center" vertical="center" wrapText="1"/>
    </xf>
    <xf numFmtId="49" fontId="9" fillId="10" borderId="8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10" borderId="3" xfId="0" applyNumberFormat="1" applyFont="1" applyFill="1" applyBorder="1" applyAlignment="1">
      <alignment horizontal="center" vertical="center" wrapText="1"/>
    </xf>
    <xf numFmtId="49" fontId="8" fillId="10" borderId="9" xfId="0" applyNumberFormat="1" applyFont="1" applyFill="1" applyBorder="1" applyAlignment="1">
      <alignment horizontal="center" vertical="center" wrapText="1"/>
    </xf>
    <xf numFmtId="49" fontId="9" fillId="10" borderId="28" xfId="0" applyNumberFormat="1" applyFont="1" applyFill="1" applyBorder="1" applyAlignment="1">
      <alignment horizontal="center" vertical="center" wrapText="1"/>
    </xf>
    <xf numFmtId="49" fontId="9" fillId="10" borderId="14" xfId="0" applyNumberFormat="1" applyFont="1" applyFill="1" applyBorder="1" applyAlignment="1">
      <alignment horizontal="center" vertical="center" wrapText="1"/>
    </xf>
    <xf numFmtId="49" fontId="9" fillId="10" borderId="27" xfId="0" applyNumberFormat="1" applyFont="1" applyFill="1" applyBorder="1" applyAlignment="1">
      <alignment horizontal="center" vertical="center" wrapText="1"/>
    </xf>
    <xf numFmtId="49" fontId="8" fillId="10" borderId="5" xfId="0" applyNumberFormat="1" applyFont="1" applyFill="1" applyBorder="1" applyAlignment="1">
      <alignment horizontal="center" vertical="center" wrapText="1"/>
    </xf>
    <xf numFmtId="49" fontId="8" fillId="10" borderId="30" xfId="0" applyNumberFormat="1" applyFont="1" applyFill="1" applyBorder="1" applyAlignment="1">
      <alignment horizontal="center" vertical="center" wrapText="1"/>
    </xf>
    <xf numFmtId="49" fontId="40" fillId="0" borderId="5" xfId="0" applyNumberFormat="1" applyFont="1" applyBorder="1" applyAlignment="1">
      <alignment horizontal="center" vertical="center" wrapText="1"/>
    </xf>
    <xf numFmtId="49" fontId="40" fillId="0" borderId="3" xfId="0" applyNumberFormat="1" applyFont="1" applyBorder="1" applyAlignment="1">
      <alignment horizontal="center" vertical="center" wrapText="1"/>
    </xf>
    <xf numFmtId="49" fontId="9" fillId="10" borderId="25" xfId="0" applyNumberFormat="1" applyFont="1" applyFill="1" applyBorder="1" applyAlignment="1">
      <alignment horizontal="center" vertical="center" wrapText="1"/>
    </xf>
    <xf numFmtId="49" fontId="40" fillId="0" borderId="23" xfId="0" applyNumberFormat="1" applyFont="1" applyBorder="1" applyAlignment="1">
      <alignment horizontal="center" vertical="center" wrapText="1"/>
    </xf>
    <xf numFmtId="49" fontId="9" fillId="10" borderId="29" xfId="0" applyNumberFormat="1" applyFont="1" applyFill="1" applyBorder="1" applyAlignment="1">
      <alignment horizontal="center" vertical="center" wrapText="1"/>
    </xf>
    <xf numFmtId="49" fontId="40" fillId="10" borderId="5" xfId="0" applyNumberFormat="1" applyFont="1" applyFill="1" applyBorder="1" applyAlignment="1">
      <alignment horizontal="center" vertical="center" wrapText="1"/>
    </xf>
    <xf numFmtId="49" fontId="40" fillId="10" borderId="3" xfId="0" applyNumberFormat="1" applyFont="1" applyFill="1" applyBorder="1" applyAlignment="1">
      <alignment horizontal="center" vertical="center" wrapText="1"/>
    </xf>
    <xf numFmtId="49" fontId="40" fillId="10" borderId="30" xfId="0" applyNumberFormat="1" applyFont="1" applyFill="1" applyBorder="1" applyAlignment="1">
      <alignment horizontal="center" vertical="center" wrapText="1"/>
    </xf>
    <xf numFmtId="0" fontId="8" fillId="23" borderId="15" xfId="4" applyFont="1" applyFill="1" applyBorder="1" applyAlignment="1">
      <alignment horizontal="center" vertical="center" wrapText="1"/>
    </xf>
    <xf numFmtId="0" fontId="8" fillId="23" borderId="23" xfId="4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24" borderId="3" xfId="4" applyFont="1" applyFill="1" applyBorder="1" applyAlignment="1">
      <alignment horizontal="center" vertical="center" wrapText="1"/>
    </xf>
    <xf numFmtId="49" fontId="8" fillId="0" borderId="3" xfId="4" applyNumberFormat="1" applyFont="1" applyBorder="1" applyAlignment="1">
      <alignment horizontal="center" vertical="center"/>
    </xf>
    <xf numFmtId="0" fontId="21" fillId="20" borderId="4" xfId="0" applyFont="1" applyFill="1" applyBorder="1" applyAlignment="1">
      <alignment horizontal="center" vertical="center" wrapText="1"/>
    </xf>
    <xf numFmtId="0" fontId="21" fillId="20" borderId="11" xfId="0" applyFont="1" applyFill="1" applyBorder="1" applyAlignment="1">
      <alignment horizontal="center" vertical="center" wrapText="1"/>
    </xf>
    <xf numFmtId="0" fontId="21" fillId="20" borderId="2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49" fontId="26" fillId="23" borderId="0" xfId="0" applyNumberFormat="1" applyFont="1" applyFill="1" applyAlignment="1">
      <alignment horizontal="left"/>
    </xf>
    <xf numFmtId="49" fontId="27" fillId="23" borderId="0" xfId="0" applyNumberFormat="1" applyFont="1" applyFill="1" applyAlignment="1">
      <alignment horizontal="left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textRotation="90" wrapText="1"/>
    </xf>
    <xf numFmtId="49" fontId="8" fillId="0" borderId="14" xfId="0" applyNumberFormat="1" applyFont="1" applyBorder="1" applyAlignment="1">
      <alignment horizontal="center" vertical="center" textRotation="90" wrapText="1"/>
    </xf>
    <xf numFmtId="49" fontId="8" fillId="0" borderId="9" xfId="0" applyNumberFormat="1" applyFont="1" applyBorder="1" applyAlignment="1">
      <alignment horizontal="center" vertical="center" textRotation="90" wrapText="1"/>
    </xf>
    <xf numFmtId="49" fontId="8" fillId="0" borderId="15" xfId="0" applyNumberFormat="1" applyFont="1" applyBorder="1" applyAlignment="1">
      <alignment horizontal="center" vertical="center" textRotation="90" wrapText="1"/>
    </xf>
    <xf numFmtId="49" fontId="9" fillId="10" borderId="14" xfId="0" applyNumberFormat="1" applyFont="1" applyFill="1" applyBorder="1" applyAlignment="1">
      <alignment horizontal="center" vertical="center"/>
    </xf>
    <xf numFmtId="49" fontId="9" fillId="10" borderId="27" xfId="0" applyNumberFormat="1" applyFont="1" applyFill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vertical="center" wrapText="1"/>
    </xf>
    <xf numFmtId="0" fontId="8" fillId="23" borderId="3" xfId="0" applyFont="1" applyFill="1" applyBorder="1" applyAlignment="1">
      <alignment horizontal="center" vertical="center" wrapText="1"/>
    </xf>
    <xf numFmtId="0" fontId="8" fillId="0" borderId="4" xfId="3" applyFont="1" applyBorder="1" applyAlignment="1" applyProtection="1">
      <alignment horizontal="center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8" fillId="0" borderId="30" xfId="3" applyFont="1" applyBorder="1" applyAlignment="1" applyProtection="1">
      <alignment horizontal="center" vertical="center" wrapText="1"/>
    </xf>
    <xf numFmtId="0" fontId="8" fillId="0" borderId="7" xfId="3" applyFont="1" applyBorder="1" applyAlignment="1" applyProtection="1">
      <alignment horizontal="center" vertical="center" wrapText="1"/>
    </xf>
    <xf numFmtId="0" fontId="8" fillId="0" borderId="31" xfId="3" applyFont="1" applyBorder="1" applyAlignment="1" applyProtection="1">
      <alignment horizontal="center" vertical="center" wrapText="1"/>
    </xf>
    <xf numFmtId="49" fontId="8" fillId="23" borderId="3" xfId="3" applyNumberFormat="1" applyFont="1" applyFill="1" applyBorder="1" applyAlignment="1" applyProtection="1">
      <alignment horizontal="center" vertical="center"/>
    </xf>
    <xf numFmtId="0" fontId="8" fillId="23" borderId="9" xfId="0" applyFont="1" applyFill="1" applyBorder="1" applyAlignment="1">
      <alignment horizontal="center" vertical="center" wrapText="1"/>
    </xf>
    <xf numFmtId="0" fontId="8" fillId="23" borderId="15" xfId="0" applyFont="1" applyFill="1" applyBorder="1" applyAlignment="1">
      <alignment horizontal="center" vertical="center" wrapText="1"/>
    </xf>
    <xf numFmtId="0" fontId="8" fillId="23" borderId="23" xfId="0" applyFont="1" applyFill="1" applyBorder="1" applyAlignment="1">
      <alignment horizontal="center" vertical="center" wrapText="1"/>
    </xf>
    <xf numFmtId="49" fontId="8" fillId="10" borderId="3" xfId="3" applyNumberFormat="1" applyFont="1" applyFill="1" applyBorder="1" applyAlignment="1" applyProtection="1">
      <alignment horizontal="center" vertical="center" wrapText="1"/>
    </xf>
    <xf numFmtId="49" fontId="8" fillId="10" borderId="9" xfId="3" applyNumberFormat="1" applyFont="1" applyFill="1" applyBorder="1" applyAlignment="1" applyProtection="1">
      <alignment horizontal="center" vertical="center" wrapText="1"/>
    </xf>
    <xf numFmtId="49" fontId="9" fillId="10" borderId="28" xfId="3" applyNumberFormat="1" applyFont="1" applyFill="1" applyBorder="1" applyAlignment="1" applyProtection="1">
      <alignment horizontal="center" vertical="center"/>
    </xf>
    <xf numFmtId="49" fontId="9" fillId="10" borderId="14" xfId="3" applyNumberFormat="1" applyFont="1" applyFill="1" applyBorder="1" applyAlignment="1" applyProtection="1">
      <alignment horizontal="center" vertical="center"/>
    </xf>
    <xf numFmtId="49" fontId="9" fillId="10" borderId="27" xfId="3" applyNumberFormat="1" applyFont="1" applyFill="1" applyBorder="1" applyAlignment="1" applyProtection="1">
      <alignment horizontal="center" vertical="center"/>
    </xf>
    <xf numFmtId="49" fontId="8" fillId="0" borderId="5" xfId="3" applyNumberFormat="1" applyFont="1" applyBorder="1" applyAlignment="1" applyProtection="1">
      <alignment horizontal="center" vertical="center"/>
    </xf>
    <xf numFmtId="49" fontId="8" fillId="0" borderId="3" xfId="3" applyNumberFormat="1" applyFont="1" applyBorder="1" applyAlignment="1" applyProtection="1">
      <alignment horizontal="center" vertical="center"/>
    </xf>
    <xf numFmtId="49" fontId="9" fillId="10" borderId="4" xfId="3" applyNumberFormat="1" applyFont="1" applyFill="1" applyBorder="1" applyAlignment="1" applyProtection="1">
      <alignment horizontal="center" vertical="center" wrapText="1"/>
    </xf>
    <xf numFmtId="49" fontId="9" fillId="10" borderId="11" xfId="3" applyNumberFormat="1" applyFont="1" applyFill="1" applyBorder="1" applyAlignment="1" applyProtection="1">
      <alignment horizontal="center" vertical="center" wrapText="1"/>
    </xf>
    <xf numFmtId="49" fontId="9" fillId="10" borderId="29" xfId="3" applyNumberFormat="1" applyFont="1" applyFill="1" applyBorder="1" applyAlignment="1" applyProtection="1">
      <alignment horizontal="center" vertical="center" wrapText="1"/>
    </xf>
    <xf numFmtId="49" fontId="8" fillId="10" borderId="5" xfId="3" applyNumberFormat="1" applyFont="1" applyFill="1" applyBorder="1" applyAlignment="1" applyProtection="1">
      <alignment horizontal="center" vertical="center" wrapText="1"/>
    </xf>
    <xf numFmtId="49" fontId="8" fillId="10" borderId="30" xfId="3" applyNumberFormat="1" applyFont="1" applyFill="1" applyBorder="1" applyAlignment="1" applyProtection="1">
      <alignment horizontal="center" vertical="center" wrapText="1"/>
    </xf>
    <xf numFmtId="49" fontId="9" fillId="10" borderId="25" xfId="3" applyNumberFormat="1" applyFont="1" applyFill="1" applyBorder="1" applyAlignment="1" applyProtection="1">
      <alignment horizontal="center" vertical="center" wrapText="1"/>
    </xf>
    <xf numFmtId="49" fontId="9" fillId="10" borderId="8" xfId="3" applyNumberFormat="1" applyFont="1" applyFill="1" applyBorder="1" applyAlignment="1" applyProtection="1">
      <alignment horizontal="center" vertical="center" wrapText="1"/>
    </xf>
    <xf numFmtId="49" fontId="8" fillId="0" borderId="23" xfId="3" applyNumberFormat="1" applyFont="1" applyBorder="1" applyAlignment="1" applyProtection="1">
      <alignment horizontal="center" vertical="center" wrapText="1"/>
    </xf>
    <xf numFmtId="49" fontId="8" fillId="0" borderId="3" xfId="3" applyNumberFormat="1" applyFont="1" applyBorder="1" applyAlignment="1" applyProtection="1">
      <alignment horizontal="center" vertical="center" wrapText="1"/>
    </xf>
    <xf numFmtId="49" fontId="9" fillId="10" borderId="28" xfId="3" applyNumberFormat="1" applyFont="1" applyFill="1" applyBorder="1" applyAlignment="1" applyProtection="1">
      <alignment horizontal="center" vertical="center" wrapText="1"/>
    </xf>
    <xf numFmtId="49" fontId="9" fillId="10" borderId="14" xfId="3" applyNumberFormat="1" applyFont="1" applyFill="1" applyBorder="1" applyAlignment="1" applyProtection="1">
      <alignment horizontal="center" vertical="center" wrapText="1"/>
    </xf>
    <xf numFmtId="49" fontId="9" fillId="10" borderId="27" xfId="3" applyNumberFormat="1" applyFont="1" applyFill="1" applyBorder="1" applyAlignment="1" applyProtection="1">
      <alignment horizontal="center" vertical="center" wrapText="1"/>
    </xf>
    <xf numFmtId="49" fontId="8" fillId="0" borderId="5" xfId="3" applyNumberFormat="1" applyFont="1" applyBorder="1" applyAlignment="1" applyProtection="1">
      <alignment horizontal="center" vertical="center" wrapText="1"/>
    </xf>
    <xf numFmtId="0" fontId="6" fillId="26" borderId="4" xfId="3" applyFont="1" applyFill="1" applyBorder="1" applyAlignment="1" applyProtection="1">
      <alignment horizontal="center" vertical="center" wrapText="1"/>
    </xf>
    <xf numFmtId="0" fontId="6" fillId="26" borderId="5" xfId="3" applyFont="1" applyFill="1" applyBorder="1" applyAlignment="1" applyProtection="1">
      <alignment horizontal="center" vertical="center" wrapText="1"/>
    </xf>
    <xf numFmtId="0" fontId="6" fillId="26" borderId="11" xfId="3" applyFont="1" applyFill="1" applyBorder="1" applyAlignment="1" applyProtection="1">
      <alignment horizontal="center" vertical="center" wrapText="1"/>
    </xf>
    <xf numFmtId="0" fontId="6" fillId="26" borderId="3" xfId="3" applyFont="1" applyFill="1" applyBorder="1" applyAlignment="1" applyProtection="1">
      <alignment horizontal="center" vertical="center" wrapText="1"/>
    </xf>
    <xf numFmtId="0" fontId="6" fillId="26" borderId="29" xfId="3" applyFont="1" applyFill="1" applyBorder="1" applyAlignment="1" applyProtection="1">
      <alignment horizontal="center" vertical="center" wrapText="1"/>
    </xf>
    <xf numFmtId="0" fontId="6" fillId="26" borderId="30" xfId="3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2"/>
    <cellStyle name="Normalny 3" xfId="3"/>
    <cellStyle name="Normalny_Arkusz1" xfId="1"/>
    <cellStyle name="Normalny_Arkusz1 2" xfId="4"/>
  </cellStyles>
  <dxfs count="2">
    <dxf>
      <alignment wrapText="0" readingOrder="0"/>
    </dxf>
    <dxf>
      <alignment wrapText="0" readingOrder="0"/>
    </dxf>
  </dxfs>
  <tableStyles count="0" defaultTableStyle="TableStyleMedium2" defaultPivotStyle="PivotStyleLight16"/>
  <colors>
    <mruColors>
      <color rgb="FF99CCFF"/>
      <color rgb="FFFFCC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127000</xdr:colOff>
          <xdr:row>1</xdr:row>
          <xdr:rowOff>88900</xdr:rowOff>
        </xdr:from>
        <xdr:to>
          <xdr:col>4</xdr:col>
          <xdr:colOff>381000</xdr:colOff>
          <xdr:row>2</xdr:row>
          <xdr:rowOff>190500</xdr:rowOff>
        </xdr:to>
        <xdr:sp macro="" textlink="">
          <xdr:nvSpPr>
            <xdr:cNvPr id="4099" name="Button 3" descr="Twórz SZABLON powiatowy z zakładkami gmin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Twórz SZABLON powiatowy</a:t>
              </a:r>
            </a:p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z zakładkami gmin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127000</xdr:colOff>
          <xdr:row>4</xdr:row>
          <xdr:rowOff>88900</xdr:rowOff>
        </xdr:from>
        <xdr:to>
          <xdr:col>4</xdr:col>
          <xdr:colOff>381000</xdr:colOff>
          <xdr:row>5</xdr:row>
          <xdr:rowOff>190500</xdr:rowOff>
        </xdr:to>
        <xdr:sp macro="" textlink="">
          <xdr:nvSpPr>
            <xdr:cNvPr id="4101" name="Button 5" descr="Twórz SZABLON powiatowy z zakładkami gmin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Twórz ARKUSZ wojewódzki</a:t>
              </a:r>
            </a:p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z zakładkami powiatów*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7</xdr:row>
          <xdr:rowOff>95250</xdr:rowOff>
        </xdr:from>
        <xdr:to>
          <xdr:col>4</xdr:col>
          <xdr:colOff>374650</xdr:colOff>
          <xdr:row>8</xdr:row>
          <xdr:rowOff>203200</xdr:rowOff>
        </xdr:to>
        <xdr:sp macro="" textlink="">
          <xdr:nvSpPr>
            <xdr:cNvPr id="4102" name="Button 6" descr="Twórz SZABLON powiatowy z zakładkami gmin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Twórz ARKUSZ krajowy</a:t>
              </a:r>
            </a:p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z zakładkami województw*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13</xdr:row>
          <xdr:rowOff>0</xdr:rowOff>
        </xdr:from>
        <xdr:to>
          <xdr:col>3</xdr:col>
          <xdr:colOff>419100</xdr:colOff>
          <xdr:row>13</xdr:row>
          <xdr:rowOff>0</xdr:rowOff>
        </xdr:to>
        <xdr:sp macro="" textlink="">
          <xdr:nvSpPr>
            <xdr:cNvPr id="4104" name="Button 8" descr="Twórz SZABLON powiatowy z zakładkami gmin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Wklej dane numeryczne</a:t>
              </a:r>
            </a:p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do wskazanego arkusza 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12</xdr:row>
          <xdr:rowOff>76200</xdr:rowOff>
        </xdr:from>
        <xdr:to>
          <xdr:col>2</xdr:col>
          <xdr:colOff>488950</xdr:colOff>
          <xdr:row>12</xdr:row>
          <xdr:rowOff>336550</xdr:rowOff>
        </xdr:to>
        <xdr:sp macro="" textlink="">
          <xdr:nvSpPr>
            <xdr:cNvPr id="4105" name="Button 9" descr="Twórz SZABLON powiatowy z zakładkami gmin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Odkryj opcje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50800</xdr:colOff>
          <xdr:row>12</xdr:row>
          <xdr:rowOff>88900</xdr:rowOff>
        </xdr:from>
        <xdr:to>
          <xdr:col>4</xdr:col>
          <xdr:colOff>393700</xdr:colOff>
          <xdr:row>12</xdr:row>
          <xdr:rowOff>342900</xdr:rowOff>
        </xdr:to>
        <xdr:sp macro="" textlink="">
          <xdr:nvSpPr>
            <xdr:cNvPr id="4106" name="Button 10" descr="Twórz SZABLON powiatowy z zakładkami gmin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Ukryj opcje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łodziejczyk Sylwia" refreshedDate="42780.494705787038" createdVersion="4" refreshedVersion="4" minRefreshableVersion="3" recordCount="3742">
  <cacheSource type="worksheet">
    <worksheetSource ref="C3:H4014" sheet="TERYT"/>
  </cacheSource>
  <cacheFields count="6">
    <cacheField name="woj_kod" numFmtId="0">
      <sharedItems containsBlank="1" count="17">
        <s v="02"/>
        <s v="04"/>
        <s v="06"/>
        <s v="08"/>
        <s v="10"/>
        <s v="12"/>
        <s v="14"/>
        <s v="16"/>
        <s v="18"/>
        <s v="20"/>
        <s v="22"/>
        <s v="24"/>
        <s v="26"/>
        <s v="28"/>
        <s v="30"/>
        <s v="32"/>
        <m/>
      </sharedItems>
    </cacheField>
    <cacheField name="woj_nazwa" numFmtId="0">
      <sharedItems containsBlank="1" count="17">
        <s v="DOLNOŚLĄSKIE"/>
        <s v="KUJAWSKO-POMORSKIE"/>
        <s v="LUBELSKIE"/>
        <s v="LUBUSKIE"/>
        <s v="ŁÓDZKIE"/>
        <s v="MAŁOPOLSKIE"/>
        <s v="MAZOWIECKIE"/>
        <s v="OPOLSKIE"/>
        <s v="PODKARPACKIE"/>
        <s v="PODLASKIE"/>
        <s v="POMORSKIE"/>
        <s v="ŚLĄSKIE"/>
        <s v="ŚWIĘTOKRZYSKIE"/>
        <s v="WARMIŃSKO-MAZURSKIE"/>
        <s v="WIELKOPOLSKIE"/>
        <s v="ZACHODNIOPOMORSKIE"/>
        <m/>
      </sharedItems>
    </cacheField>
    <cacheField name="pow_kod" numFmtId="0">
      <sharedItems containsBlank="1" count="381">
        <s v="0201"/>
        <s v="0202"/>
        <s v="0203"/>
        <s v="0204"/>
        <s v="0205"/>
        <s v="0206"/>
        <s v="0207"/>
        <s v="0208"/>
        <s v="0209"/>
        <s v="0210"/>
        <s v="0211"/>
        <s v="0212"/>
        <s v="0213"/>
        <s v="0214"/>
        <s v="0215"/>
        <s v="0216"/>
        <s v="0217"/>
        <s v="0218"/>
        <s v="0219"/>
        <s v="0220"/>
        <s v="0221"/>
        <s v="0222"/>
        <s v="0223"/>
        <s v="0224"/>
        <s v="0225"/>
        <s v="0226"/>
        <s v="0261"/>
        <s v="0262"/>
        <s v="0264"/>
        <s v="0265"/>
        <s v="0401"/>
        <s v="0402"/>
        <s v="0403"/>
        <s v="0404"/>
        <s v="0405"/>
        <s v="0406"/>
        <s v="0407"/>
        <s v="0408"/>
        <s v="0409"/>
        <s v="0410"/>
        <s v="0411"/>
        <s v="0412"/>
        <s v="0413"/>
        <s v="0414"/>
        <s v="0415"/>
        <s v="0416"/>
        <s v="0417"/>
        <s v="0418"/>
        <s v="0419"/>
        <s v="0461"/>
        <s v="0462"/>
        <s v="0463"/>
        <s v="0464"/>
        <s v="0601"/>
        <s v="0602"/>
        <s v="0603"/>
        <s v="0604"/>
        <s v="0605"/>
        <s v="0606"/>
        <s v="0607"/>
        <s v="0608"/>
        <s v="0609"/>
        <s v="0610"/>
        <s v="0611"/>
        <s v="0612"/>
        <s v="0613"/>
        <s v="0614"/>
        <s v="0615"/>
        <s v="0616"/>
        <s v="0617"/>
        <s v="0618"/>
        <s v="0619"/>
        <s v="0620"/>
        <s v="0661"/>
        <s v="0662"/>
        <s v="0663"/>
        <s v="0664"/>
        <s v="0801"/>
        <s v="0802"/>
        <s v="0803"/>
        <s v="0804"/>
        <s v="0805"/>
        <s v="0806"/>
        <s v="0807"/>
        <s v="0808"/>
        <s v="0809"/>
        <s v="0810"/>
        <s v="0811"/>
        <s v="0812"/>
        <s v="0861"/>
        <s v="0862"/>
        <s v="1001"/>
        <s v="1002"/>
        <s v="1003"/>
        <s v="1004"/>
        <s v="1005"/>
        <s v="1006"/>
        <s v="1007"/>
        <s v="1008"/>
        <s v="1009"/>
        <s v="1010"/>
        <s v="1011"/>
        <s v="1012"/>
        <s v="1013"/>
        <s v="1014"/>
        <s v="1015"/>
        <s v="1016"/>
        <s v="1017"/>
        <s v="1018"/>
        <s v="1019"/>
        <s v="1020"/>
        <s v="1021"/>
        <s v="1061"/>
        <s v="1062"/>
        <s v="1063"/>
        <s v="1201"/>
        <s v="1202"/>
        <s v="1203"/>
        <s v="1204"/>
        <s v="1205"/>
        <s v="1206"/>
        <s v="1207"/>
        <s v="1208"/>
        <s v="1209"/>
        <s v="1210"/>
        <s v="1211"/>
        <s v="1212"/>
        <s v="1213"/>
        <s v="1214"/>
        <s v="1215"/>
        <s v="1216"/>
        <s v="1217"/>
        <s v="1218"/>
        <s v="1219"/>
        <s v="1261"/>
        <s v="1262"/>
        <s v="1263"/>
        <s v="1401"/>
        <s v="1402"/>
        <s v="1403"/>
        <s v="1404"/>
        <s v="1405"/>
        <s v="1406"/>
        <s v="1407"/>
        <s v="1408"/>
        <s v="1409"/>
        <s v="1410"/>
        <s v="1411"/>
        <s v="1412"/>
        <s v="1413"/>
        <s v="1414"/>
        <s v="1415"/>
        <s v="1416"/>
        <s v="1417"/>
        <s v="1418"/>
        <s v="1419"/>
        <s v="1420"/>
        <s v="1421"/>
        <s v="1422"/>
        <s v="1423"/>
        <s v="1424"/>
        <s v="1425"/>
        <s v="1426"/>
        <s v="1427"/>
        <s v="1428"/>
        <s v="1429"/>
        <s v="1430"/>
        <s v="1432"/>
        <s v="1433"/>
        <s v="1434"/>
        <s v="1435"/>
        <s v="1436"/>
        <s v="1437"/>
        <s v="1438"/>
        <s v="1461"/>
        <s v="1462"/>
        <s v="1463"/>
        <s v="1464"/>
        <s v="1465"/>
        <s v="1601"/>
        <s v="1602"/>
        <s v="1603"/>
        <s v="1604"/>
        <s v="1605"/>
        <s v="1606"/>
        <s v="1607"/>
        <s v="1608"/>
        <s v="1609"/>
        <s v="1610"/>
        <s v="1611"/>
        <s v="1661"/>
        <s v="1801"/>
        <s v="1802"/>
        <s v="1803"/>
        <s v="1804"/>
        <s v="1805"/>
        <s v="1806"/>
        <s v="1807"/>
        <s v="1808"/>
        <s v="1809"/>
        <s v="1810"/>
        <s v="1811"/>
        <s v="1812"/>
        <s v="1813"/>
        <s v="1814"/>
        <s v="1815"/>
        <s v="1816"/>
        <s v="1817"/>
        <s v="1818"/>
        <s v="1819"/>
        <s v="1820"/>
        <s v="1821"/>
        <s v="1861"/>
        <s v="1862"/>
        <s v="1863"/>
        <s v="1864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61"/>
        <s v="2062"/>
        <s v="2063"/>
        <s v="2201"/>
        <s v="2202"/>
        <s v="2203"/>
        <s v="2204"/>
        <s v="2205"/>
        <s v="2206"/>
        <s v="2207"/>
        <s v="2208"/>
        <s v="2209"/>
        <s v="2210"/>
        <s v="2211"/>
        <s v="2212"/>
        <s v="2213"/>
        <s v="2214"/>
        <s v="2215"/>
        <s v="2216"/>
        <s v="2261"/>
        <s v="2262"/>
        <s v="2263"/>
        <s v="2264"/>
        <s v="2401"/>
        <s v="2402"/>
        <s v="2403"/>
        <s v="2404"/>
        <s v="2405"/>
        <s v="2406"/>
        <s v="2407"/>
        <s v="2408"/>
        <s v="2409"/>
        <s v="2410"/>
        <s v="2411"/>
        <s v="2412"/>
        <s v="2413"/>
        <s v="2414"/>
        <s v="2415"/>
        <s v="2416"/>
        <s v="2417"/>
        <s v="2461"/>
        <s v="2462"/>
        <s v="2463"/>
        <s v="2464"/>
        <s v="2465"/>
        <s v="2466"/>
        <s v="2467"/>
        <s v="2468"/>
        <s v="2469"/>
        <s v="2470"/>
        <s v="2471"/>
        <s v="2472"/>
        <s v="2473"/>
        <s v="2474"/>
        <s v="2475"/>
        <s v="2476"/>
        <s v="2477"/>
        <s v="2478"/>
        <s v="2479"/>
        <s v="2601"/>
        <s v="2602"/>
        <s v="2603"/>
        <s v="2604"/>
        <s v="2605"/>
        <s v="2606"/>
        <s v="2607"/>
        <s v="2608"/>
        <s v="2609"/>
        <s v="2610"/>
        <s v="2611"/>
        <s v="2612"/>
        <s v="2613"/>
        <s v="2661"/>
        <s v="2801"/>
        <s v="2802"/>
        <s v="2803"/>
        <s v="2804"/>
        <s v="2805"/>
        <s v="2806"/>
        <s v="2807"/>
        <s v="2808"/>
        <s v="2809"/>
        <s v="2810"/>
        <s v="2811"/>
        <s v="2812"/>
        <s v="2813"/>
        <s v="2814"/>
        <s v="2815"/>
        <s v="2816"/>
        <s v="2817"/>
        <s v="2818"/>
        <s v="2819"/>
        <s v="2861"/>
        <s v="2862"/>
        <s v="3001"/>
        <s v="3002"/>
        <s v="3003"/>
        <s v="3004"/>
        <s v="3005"/>
        <s v="3006"/>
        <s v="3007"/>
        <s v="3008"/>
        <s v="3009"/>
        <s v="3010"/>
        <s v="3011"/>
        <s v="3012"/>
        <s v="3013"/>
        <s v="3014"/>
        <s v="3015"/>
        <s v="3016"/>
        <s v="3017"/>
        <s v="3018"/>
        <s v="3019"/>
        <s v="3020"/>
        <s v="3021"/>
        <s v="3022"/>
        <s v="3023"/>
        <s v="3024"/>
        <s v="3025"/>
        <s v="3026"/>
        <s v="3027"/>
        <s v="3028"/>
        <s v="3029"/>
        <s v="3030"/>
        <s v="3031"/>
        <s v="3061"/>
        <s v="3062"/>
        <s v="3063"/>
        <s v="3064"/>
        <s v="3201"/>
        <s v="3202"/>
        <s v="3203"/>
        <s v="3204"/>
        <s v="3205"/>
        <s v="3206"/>
        <s v="3207"/>
        <s v="3208"/>
        <s v="3209"/>
        <s v="3210"/>
        <s v="3211"/>
        <s v="3212"/>
        <s v="3213"/>
        <s v="3214"/>
        <s v="3215"/>
        <s v="3216"/>
        <s v="3217"/>
        <s v="3218"/>
        <s v="3261"/>
        <s v="3262"/>
        <s v="3263"/>
        <m/>
      </sharedItems>
    </cacheField>
    <cacheField name="pow_nazwa" numFmtId="0">
      <sharedItems containsBlank="1" count="371">
        <s v="bolesławiecki"/>
        <s v="dzierżoniowski"/>
        <s v="głogowski"/>
        <s v="górowski"/>
        <s v="jaworski"/>
        <s v="jeleniogórski"/>
        <s v="kamiennogórski"/>
        <s v="kłodzki"/>
        <s v="legnicki"/>
        <s v="lubański"/>
        <s v="lubiński"/>
        <s v="lwówecki"/>
        <s v="milicki"/>
        <s v="oleśnicki"/>
        <s v="oławski"/>
        <s v="polkowicki"/>
        <s v="strzeliński"/>
        <s v="średzki"/>
        <s v="świdnicki"/>
        <s v="trzebnicki"/>
        <s v="wałbrzyski"/>
        <s v="wołowski"/>
        <s v="wrocławski"/>
        <s v="ząbkowicki"/>
        <s v="zgorzelecki"/>
        <s v="złotoryjski"/>
        <s v="Jelenia Góra"/>
        <s v="Legnica"/>
        <s v="Wrocław"/>
        <s v="Wałbrzych"/>
        <s v="aleksandrowski"/>
        <s v="brodnicki"/>
        <s v="bydgoski"/>
        <s v="chełmiński"/>
        <s v="golubsko-dobrzyński"/>
        <s v="grudziądzki"/>
        <s v="inowrocławski"/>
        <s v="lipnowski"/>
        <s v="mogileński"/>
        <s v="nakielski"/>
        <s v="radziejowski"/>
        <s v="rypiński"/>
        <s v="sępoleński"/>
        <s v="świecki"/>
        <s v="toruński"/>
        <s v="tucholski"/>
        <s v="wąbrzeski"/>
        <s v="włocławski"/>
        <s v="żniński"/>
        <s v="Bydgoszcz"/>
        <s v="Grudziądz"/>
        <s v="Toruń"/>
        <s v="Włocławek"/>
        <s v="bialski"/>
        <s v="biłgorajski"/>
        <s v="chełmski"/>
        <s v="hrubieszowski"/>
        <s v="janowski"/>
        <s v="krasnostawski"/>
        <s v="kraśnicki"/>
        <s v="lubartowski"/>
        <s v="lubelski"/>
        <s v="łęczyński"/>
        <s v="łukowski"/>
        <s v="opolski"/>
        <s v="parczewski"/>
        <s v="puławski"/>
        <s v="radzyński"/>
        <s v="rycki"/>
        <s v="tomaszowski"/>
        <s v="włodawski"/>
        <s v="zamojski"/>
        <s v="Biała Podlaska"/>
        <s v="Chełm"/>
        <s v="Lublin"/>
        <s v="Zamość"/>
        <s v="gorzowski"/>
        <s v="krośnieński"/>
        <s v="międzyrzecki"/>
        <s v="nowosolski"/>
        <s v="słubicki"/>
        <s v="strzelecko-drezdenecki"/>
        <s v="sulęciński"/>
        <s v="świebodziński"/>
        <s v="zielonogórski"/>
        <s v="żagański"/>
        <s v="żarski"/>
        <s v="wschowski"/>
        <s v="Gorzów Wielkopolski"/>
        <s v="Zielona Góra"/>
        <s v="bełchatowski"/>
        <s v="kutnowski"/>
        <s v="łaski"/>
        <s v="łęczycki"/>
        <s v="łowicki"/>
        <s v="łódzki wschodni"/>
        <s v="opoczyński"/>
        <s v="pabianicki"/>
        <s v="pajęczański"/>
        <s v="piotrkowski"/>
        <s v="poddębicki"/>
        <s v="radomszczański"/>
        <s v="rawski"/>
        <s v="sieradzki"/>
        <s v="skierniewicki"/>
        <s v="wieluński"/>
        <s v="wieruszowski"/>
        <s v="zduńskowolski"/>
        <s v="zgierski"/>
        <s v="brzeziński"/>
        <s v="Łódź"/>
        <s v="Piotrków Trybunalski"/>
        <s v="Skierniewice"/>
        <s v="bocheński"/>
        <s v="brzeski"/>
        <s v="chrzanowski"/>
        <s v="dąbrowski"/>
        <s v="gorlicki"/>
        <s v="krakowski"/>
        <s v="limanowski"/>
        <s v="miechowski"/>
        <s v="myślenicki"/>
        <s v="nowosądecki"/>
        <s v="nowotarski"/>
        <s v="olkuski"/>
        <s v="oświęcimski"/>
        <s v="proszowicki"/>
        <s v="suski"/>
        <s v="tarnowski"/>
        <s v="tatrzański"/>
        <s v="wadowicki"/>
        <s v="wielicki"/>
        <s v="Kraków"/>
        <s v="Nowy Sącz"/>
        <s v="Tarnów"/>
        <s v="białobrzeski"/>
        <s v="ciechanowski"/>
        <s v="garwoliński"/>
        <s v="gostyniński"/>
        <s v="grodziski"/>
        <s v="grójecki"/>
        <s v="kozienicki"/>
        <s v="legionowski"/>
        <s v="lipski"/>
        <s v="łosicki"/>
        <s v="makowski"/>
        <s v="miński"/>
        <s v="mławski"/>
        <s v="nowodworski"/>
        <s v="ostrołęcki"/>
        <s v="ostrowski"/>
        <s v="otwocki"/>
        <s v="piaseczyński"/>
        <s v="płocki"/>
        <s v="płoński"/>
        <s v="pruszkowski"/>
        <s v="przasnyski"/>
        <s v="przysuski"/>
        <s v="pułtuski"/>
        <s v="radomski"/>
        <s v="siedlecki"/>
        <s v="sierpecki"/>
        <s v="sochaczewski"/>
        <s v="sokołowski"/>
        <s v="szydłowiecki"/>
        <s v="warszawski zachodni"/>
        <s v="węgrowski"/>
        <s v="wołomiński"/>
        <s v="wyszkowski"/>
        <s v="zwoleński"/>
        <s v="żuromiński"/>
        <s v="żyrardowski"/>
        <s v="Ostrołęka"/>
        <s v="Płock"/>
        <s v="Radom"/>
        <s v="Siedlce"/>
        <s v="Warszawa"/>
        <s v="głubczycki"/>
        <s v="kędzierzyńsko-kozielski"/>
        <s v="kluczborski"/>
        <s v="krapkowicki"/>
        <s v="namysłowski"/>
        <s v="nyski"/>
        <s v="oleski"/>
        <s v="prudnicki"/>
        <s v="strzelecki"/>
        <s v="Opole"/>
        <s v="bieszczadzki"/>
        <s v="brzozowski"/>
        <s v="dębicki"/>
        <s v="jarosławski"/>
        <s v="jasielski"/>
        <s v="kolbuszowski"/>
        <s v="leżajski"/>
        <s v="lubaczowski"/>
        <s v="łańcucki"/>
        <s v="mielecki"/>
        <s v="niżański"/>
        <s v="przemyski"/>
        <s v="przeworski"/>
        <s v="ropczycko-sędziszowski"/>
        <s v="rzeszowski"/>
        <s v="sanocki"/>
        <s v="stalowowolski"/>
        <s v="strzyżowski"/>
        <s v="tarnobrzeski"/>
        <s v="leski"/>
        <s v="Krosno"/>
        <s v="Przemyśl"/>
        <s v="Rzeszów"/>
        <s v="Tarnobrzeg"/>
        <s v="augustowski"/>
        <s v="białostocki"/>
        <s v="bielski"/>
        <s v="grajewski"/>
        <s v="hajnowski"/>
        <s v="kolneński"/>
        <s v="łomżyński"/>
        <s v="moniecki"/>
        <s v="sejneński"/>
        <s v="siemiatycki"/>
        <s v="sokólski"/>
        <s v="suwalski"/>
        <s v="wysokomazowiecki"/>
        <s v="zambrowski"/>
        <s v="Białystok"/>
        <s v="Łomża"/>
        <s v="Suwałki"/>
        <s v="bytowski"/>
        <s v="chojnicki"/>
        <s v="człuchowski"/>
        <s v="gdański"/>
        <s v="kartuski"/>
        <s v="kościerski"/>
        <s v="kwidzyński"/>
        <s v="lęborski"/>
        <s v="malborski"/>
        <s v="pucki"/>
        <s v="słupski"/>
        <s v="starogardzki"/>
        <s v="tczewski"/>
        <s v="wejherowski"/>
        <s v="sztumski"/>
        <s v="Gdańsk"/>
        <s v="Gdynia"/>
        <s v="Słupsk"/>
        <s v="Sopot"/>
        <s v="będziński"/>
        <s v="cieszyński"/>
        <s v="częstochowski"/>
        <s v="gliwicki"/>
        <s v="kłobucki"/>
        <s v="lubliniecki"/>
        <s v="mikołowski"/>
        <s v="myszkowski"/>
        <s v="pszczyński"/>
        <s v="raciborski"/>
        <s v="rybnicki"/>
        <s v="tarnogórski"/>
        <s v="bieruńsko-lędziński"/>
        <s v="wodzisławski"/>
        <s v="zawierciański"/>
        <s v="żywiecki"/>
        <s v="Bielsko-Biała"/>
        <s v="Bytom"/>
        <s v="Chorzów"/>
        <s v="Częstochowa"/>
        <s v="Dąbrowa Górnicza"/>
        <s v="Gliwice"/>
        <s v="Jastrzębie-Zdrój"/>
        <s v="Jaworzno"/>
        <s v="Katowice"/>
        <s v="Mysłowice"/>
        <s v="Piekary Śląskie"/>
        <s v="Ruda Śląska"/>
        <s v="Rybnik"/>
        <s v="Siemianowice Śląskie"/>
        <s v="Sosnowiec"/>
        <s v="Świętochłowice"/>
        <s v="Tychy"/>
        <s v="Zabrze"/>
        <s v="Żory"/>
        <s v="buski"/>
        <s v="jędrzejowski"/>
        <s v="kazimierski"/>
        <s v="kielecki"/>
        <s v="konecki"/>
        <s v="opatowski"/>
        <s v="ostrowiecki"/>
        <s v="pińczowski"/>
        <s v="sandomierski"/>
        <s v="skarżyski"/>
        <s v="starachowicki"/>
        <s v="staszowski"/>
        <s v="włoszczowski"/>
        <s v="Kielce"/>
        <s v="bartoszycki"/>
        <s v="braniewski"/>
        <s v="działdowski"/>
        <s v="elbląski"/>
        <s v="ełcki"/>
        <s v="giżycki"/>
        <s v="iławski"/>
        <s v="kętrzyński"/>
        <s v="lidzbarski"/>
        <s v="mrągowski"/>
        <s v="nidzicki"/>
        <s v="nowomiejski"/>
        <s v="olecki"/>
        <s v="olsztyński"/>
        <s v="ostródzki"/>
        <s v="piski"/>
        <s v="szczycieński"/>
        <s v="gołdapski"/>
        <s v="węgorzewski"/>
        <s v="Elbląg"/>
        <s v="Olsztyn"/>
        <s v="chodzieski"/>
        <s v="czarnkowsko-trzcianecki"/>
        <s v="gnieźnieński"/>
        <s v="gostyński"/>
        <s v="jarociński"/>
        <s v="kaliski"/>
        <s v="kępiński"/>
        <s v="kolski"/>
        <s v="koniński"/>
        <s v="kościański"/>
        <s v="krotoszyński"/>
        <s v="leszczyński"/>
        <s v="międzychodzki"/>
        <s v="nowotomyski"/>
        <s v="obornicki"/>
        <s v="ostrzeszowski"/>
        <s v="pilski"/>
        <s v="pleszewski"/>
        <s v="poznański"/>
        <s v="rawicki"/>
        <s v="słupecki"/>
        <s v="szamotulski"/>
        <s v="śremski"/>
        <s v="turecki"/>
        <s v="wągrowiecki"/>
        <s v="wolsztyński"/>
        <s v="wrzesiński"/>
        <s v="złotowski"/>
        <s v="Kalisz"/>
        <s v="Konin"/>
        <s v="Leszno"/>
        <s v="Poznań"/>
        <s v="białogardzki"/>
        <s v="choszczeński"/>
        <s v="drawski"/>
        <s v="goleniowski"/>
        <s v="gryficki"/>
        <s v="gryfiński"/>
        <s v="kamieński"/>
        <s v="kołobrzeski"/>
        <s v="koszaliński"/>
        <s v="myśliborski"/>
        <s v="policki"/>
        <s v="pyrzycki"/>
        <s v="sławieński"/>
        <s v="stargardzki"/>
        <s v="szczecinecki"/>
        <s v="świdwiński"/>
        <s v="wałecki"/>
        <s v="łobeski"/>
        <s v="Koszalin"/>
        <s v="Szczecin"/>
        <s v="Świnoujście"/>
        <m/>
      </sharedItems>
    </cacheField>
    <cacheField name="gmi_kod" numFmtId="0">
      <sharedItems containsBlank="1"/>
    </cacheField>
    <cacheField name="gmi_nazw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42">
  <r>
    <x v="0"/>
    <x v="0"/>
    <x v="0"/>
    <x v="0"/>
    <s v="0201011"/>
    <s v="Bolesławiec - gmina miejska"/>
  </r>
  <r>
    <x v="0"/>
    <x v="0"/>
    <x v="0"/>
    <x v="0"/>
    <s v="0201022"/>
    <s v="Bolesławiec - gmina wiejska"/>
  </r>
  <r>
    <x v="0"/>
    <x v="0"/>
    <x v="0"/>
    <x v="0"/>
    <s v="0201032"/>
    <s v="Gromadka - gmina wiejska"/>
  </r>
  <r>
    <x v="0"/>
    <x v="0"/>
    <x v="0"/>
    <x v="0"/>
    <s v="0201044"/>
    <s v="Nowogrodziec - miasto"/>
  </r>
  <r>
    <x v="0"/>
    <x v="0"/>
    <x v="0"/>
    <x v="0"/>
    <s v="0201045"/>
    <s v="Nowogrodziec - obszar wiejski"/>
  </r>
  <r>
    <x v="0"/>
    <x v="0"/>
    <x v="0"/>
    <x v="0"/>
    <s v="0201052"/>
    <s v="Osiecznica - gmina wiejska"/>
  </r>
  <r>
    <x v="0"/>
    <x v="0"/>
    <x v="0"/>
    <x v="0"/>
    <s v="0201062"/>
    <s v="Warta Bolesławiecka - gmina wiejska"/>
  </r>
  <r>
    <x v="0"/>
    <x v="0"/>
    <x v="1"/>
    <x v="1"/>
    <s v="0202011"/>
    <s v="Bielawa - gmina miejska"/>
  </r>
  <r>
    <x v="0"/>
    <x v="0"/>
    <x v="1"/>
    <x v="1"/>
    <s v="0202021"/>
    <s v="Dzierżoniów - gmina miejska"/>
  </r>
  <r>
    <x v="0"/>
    <x v="0"/>
    <x v="1"/>
    <x v="1"/>
    <s v="0202034"/>
    <s v="Pieszyce - miasto"/>
  </r>
  <r>
    <x v="0"/>
    <x v="0"/>
    <x v="1"/>
    <x v="1"/>
    <s v="0202035"/>
    <s v="Pieszyce - obszar wiejski"/>
  </r>
  <r>
    <x v="0"/>
    <x v="0"/>
    <x v="1"/>
    <x v="1"/>
    <s v="0202041"/>
    <s v="Piława Górna - gmina miejska"/>
  </r>
  <r>
    <x v="0"/>
    <x v="0"/>
    <x v="1"/>
    <x v="1"/>
    <s v="0202052"/>
    <s v="Dzierżoniów - gmina wiejska"/>
  </r>
  <r>
    <x v="0"/>
    <x v="0"/>
    <x v="1"/>
    <x v="1"/>
    <s v="0202062"/>
    <s v="Łagiewniki - gmina wiejska"/>
  </r>
  <r>
    <x v="0"/>
    <x v="0"/>
    <x v="1"/>
    <x v="1"/>
    <s v="0202074"/>
    <s v="Niemcza - miasto"/>
  </r>
  <r>
    <x v="0"/>
    <x v="0"/>
    <x v="1"/>
    <x v="1"/>
    <s v="0202075"/>
    <s v="Niemcza - obszar wiejski"/>
  </r>
  <r>
    <x v="0"/>
    <x v="0"/>
    <x v="2"/>
    <x v="2"/>
    <s v="0203011"/>
    <s v="Głogów - gmina miejska"/>
  </r>
  <r>
    <x v="0"/>
    <x v="0"/>
    <x v="2"/>
    <x v="2"/>
    <s v="0203022"/>
    <s v="Głogów - gmina wiejska"/>
  </r>
  <r>
    <x v="0"/>
    <x v="0"/>
    <x v="2"/>
    <x v="2"/>
    <s v="0203032"/>
    <s v="Jerzmanowa - gmina wiejska"/>
  </r>
  <r>
    <x v="0"/>
    <x v="0"/>
    <x v="2"/>
    <x v="2"/>
    <s v="0203042"/>
    <s v="Kotla - gmina wiejska"/>
  </r>
  <r>
    <x v="0"/>
    <x v="0"/>
    <x v="2"/>
    <x v="2"/>
    <s v="0203052"/>
    <s v="Pęcław - gmina wiejska"/>
  </r>
  <r>
    <x v="0"/>
    <x v="0"/>
    <x v="2"/>
    <x v="2"/>
    <s v="0203062"/>
    <s v="Żukowice - gmina wiejska"/>
  </r>
  <r>
    <x v="0"/>
    <x v="0"/>
    <x v="3"/>
    <x v="3"/>
    <s v="0204014"/>
    <s v="Góra - miasto"/>
  </r>
  <r>
    <x v="0"/>
    <x v="0"/>
    <x v="3"/>
    <x v="3"/>
    <s v="0204015"/>
    <s v="Góra - obszar wiejski"/>
  </r>
  <r>
    <x v="0"/>
    <x v="0"/>
    <x v="3"/>
    <x v="3"/>
    <s v="0204022"/>
    <s v="Jemielno - gmina wiejska"/>
  </r>
  <r>
    <x v="0"/>
    <x v="0"/>
    <x v="3"/>
    <x v="3"/>
    <s v="0204032"/>
    <s v="Niechlów - gmina wiejska"/>
  </r>
  <r>
    <x v="0"/>
    <x v="0"/>
    <x v="3"/>
    <x v="3"/>
    <s v="0204044"/>
    <s v="Wąsosz - miasto"/>
  </r>
  <r>
    <x v="0"/>
    <x v="0"/>
    <x v="3"/>
    <x v="3"/>
    <s v="0204045"/>
    <s v="Wąsosz - obszar wiejski"/>
  </r>
  <r>
    <x v="0"/>
    <x v="0"/>
    <x v="4"/>
    <x v="4"/>
    <s v="0205011"/>
    <s v="Jawor - gmina miejska"/>
  </r>
  <r>
    <x v="0"/>
    <x v="0"/>
    <x v="4"/>
    <x v="4"/>
    <s v="0205024"/>
    <s v="Bolków - miasto"/>
  </r>
  <r>
    <x v="0"/>
    <x v="0"/>
    <x v="4"/>
    <x v="4"/>
    <s v="0205025"/>
    <s v="Bolków - obszar wiejski"/>
  </r>
  <r>
    <x v="0"/>
    <x v="0"/>
    <x v="4"/>
    <x v="4"/>
    <s v="0205032"/>
    <s v="Męcinka - gmina wiejska"/>
  </r>
  <r>
    <x v="0"/>
    <x v="0"/>
    <x v="4"/>
    <x v="4"/>
    <s v="0205042"/>
    <s v="Mściwojów - gmina wiejska"/>
  </r>
  <r>
    <x v="0"/>
    <x v="0"/>
    <x v="4"/>
    <x v="4"/>
    <s v="0205052"/>
    <s v="Paszowice - gmina wiejska"/>
  </r>
  <r>
    <x v="0"/>
    <x v="0"/>
    <x v="4"/>
    <x v="4"/>
    <s v="0205062"/>
    <s v="Wądroże Wielkie - gmina wiejska"/>
  </r>
  <r>
    <x v="0"/>
    <x v="0"/>
    <x v="5"/>
    <x v="5"/>
    <s v="0206011"/>
    <s v="Karpacz - gmina miejska"/>
  </r>
  <r>
    <x v="0"/>
    <x v="0"/>
    <x v="5"/>
    <x v="5"/>
    <s v="0206021"/>
    <s v="Kowary - gmina miejska"/>
  </r>
  <r>
    <x v="0"/>
    <x v="0"/>
    <x v="5"/>
    <x v="5"/>
    <s v="0206031"/>
    <s v="Piechowice - gmina miejska"/>
  </r>
  <r>
    <x v="0"/>
    <x v="0"/>
    <x v="5"/>
    <x v="5"/>
    <s v="0206041"/>
    <s v="Szklarska Poręba - gmina miejska"/>
  </r>
  <r>
    <x v="0"/>
    <x v="0"/>
    <x v="5"/>
    <x v="5"/>
    <s v="0206052"/>
    <s v="Janowice Wielkie - gmina wiejska"/>
  </r>
  <r>
    <x v="0"/>
    <x v="0"/>
    <x v="5"/>
    <x v="5"/>
    <s v="0206062"/>
    <s v="Jeżów Sudecki - gmina wiejska"/>
  </r>
  <r>
    <x v="0"/>
    <x v="0"/>
    <x v="5"/>
    <x v="5"/>
    <s v="0206072"/>
    <s v="Mysłakowice - gmina wiejska"/>
  </r>
  <r>
    <x v="0"/>
    <x v="0"/>
    <x v="5"/>
    <x v="5"/>
    <s v="0206082"/>
    <s v="Podgórzyn - gmina wiejska"/>
  </r>
  <r>
    <x v="0"/>
    <x v="0"/>
    <x v="5"/>
    <x v="5"/>
    <s v="0206092"/>
    <s v="Stara Kamienica - gmina wiejska"/>
  </r>
  <r>
    <x v="0"/>
    <x v="0"/>
    <x v="6"/>
    <x v="6"/>
    <s v="0207011"/>
    <s v="Kamienna Góra - gmina miejska"/>
  </r>
  <r>
    <x v="0"/>
    <x v="0"/>
    <x v="6"/>
    <x v="6"/>
    <s v="0207022"/>
    <s v="Kamienna Góra - gmina wiejska"/>
  </r>
  <r>
    <x v="0"/>
    <x v="0"/>
    <x v="6"/>
    <x v="6"/>
    <s v="0207034"/>
    <s v="Lubawka - miasto"/>
  </r>
  <r>
    <x v="0"/>
    <x v="0"/>
    <x v="6"/>
    <x v="6"/>
    <s v="0207035"/>
    <s v="Lubawka - obszar wiejski"/>
  </r>
  <r>
    <x v="0"/>
    <x v="0"/>
    <x v="6"/>
    <x v="6"/>
    <s v="0207042"/>
    <s v="Marciszów - gmina wiejska"/>
  </r>
  <r>
    <x v="0"/>
    <x v="0"/>
    <x v="7"/>
    <x v="7"/>
    <s v="0208011"/>
    <s v="Duszniki-Zdrój - gmina miejska"/>
  </r>
  <r>
    <x v="0"/>
    <x v="0"/>
    <x v="7"/>
    <x v="7"/>
    <s v="0208021"/>
    <s v="Kłodzko - gmina miejska"/>
  </r>
  <r>
    <x v="0"/>
    <x v="0"/>
    <x v="7"/>
    <x v="7"/>
    <s v="0208031"/>
    <s v="Kudowa-Zdrój - gmina miejska"/>
  </r>
  <r>
    <x v="0"/>
    <x v="0"/>
    <x v="7"/>
    <x v="7"/>
    <s v="0208041"/>
    <s v="Nowa Ruda - gmina miejska"/>
  </r>
  <r>
    <x v="0"/>
    <x v="0"/>
    <x v="7"/>
    <x v="7"/>
    <s v="0208051"/>
    <s v="Polanica-Zdrój - gmina miejska"/>
  </r>
  <r>
    <x v="0"/>
    <x v="0"/>
    <x v="7"/>
    <x v="7"/>
    <s v="0208064"/>
    <s v="Bystrzyca Kłodzka - miasto"/>
  </r>
  <r>
    <x v="0"/>
    <x v="0"/>
    <x v="7"/>
    <x v="7"/>
    <s v="0208065"/>
    <s v="Bystrzyca Kłodzka - obszar wiejski"/>
  </r>
  <r>
    <x v="0"/>
    <x v="0"/>
    <x v="7"/>
    <x v="7"/>
    <s v="0208072"/>
    <s v="Kłodzko - gmina wiejska"/>
  </r>
  <r>
    <x v="0"/>
    <x v="0"/>
    <x v="7"/>
    <x v="7"/>
    <s v="0208084"/>
    <s v="Lądek-Zdrój - miasto"/>
  </r>
  <r>
    <x v="0"/>
    <x v="0"/>
    <x v="7"/>
    <x v="7"/>
    <s v="0208085"/>
    <s v="Lądek-Zdrój - obszar wiejski"/>
  </r>
  <r>
    <x v="0"/>
    <x v="0"/>
    <x v="7"/>
    <x v="7"/>
    <s v="0208092"/>
    <s v="Lewin Kłodzki - gmina wiejska"/>
  </r>
  <r>
    <x v="0"/>
    <x v="0"/>
    <x v="7"/>
    <x v="7"/>
    <s v="0208104"/>
    <s v="Międzylesie - miasto"/>
  </r>
  <r>
    <x v="0"/>
    <x v="0"/>
    <x v="7"/>
    <x v="7"/>
    <s v="0208105"/>
    <s v="Międzylesie - obszar wiejski"/>
  </r>
  <r>
    <x v="0"/>
    <x v="0"/>
    <x v="7"/>
    <x v="7"/>
    <s v="0208112"/>
    <s v="Nowa Ruda - gmina wiejska"/>
  </r>
  <r>
    <x v="0"/>
    <x v="0"/>
    <x v="7"/>
    <x v="7"/>
    <s v="0208124"/>
    <s v="Radków - miasto"/>
  </r>
  <r>
    <x v="0"/>
    <x v="0"/>
    <x v="7"/>
    <x v="7"/>
    <s v="0208125"/>
    <s v="Radków - obszar wiejski"/>
  </r>
  <r>
    <x v="0"/>
    <x v="0"/>
    <x v="7"/>
    <x v="7"/>
    <s v="0208134"/>
    <s v="Stronie Śląskie - miasto"/>
  </r>
  <r>
    <x v="0"/>
    <x v="0"/>
    <x v="7"/>
    <x v="7"/>
    <s v="0208135"/>
    <s v="Stronie Śląskie - obszar wiejski"/>
  </r>
  <r>
    <x v="0"/>
    <x v="0"/>
    <x v="7"/>
    <x v="7"/>
    <s v="0208144"/>
    <s v="Szczytna - miasto"/>
  </r>
  <r>
    <x v="0"/>
    <x v="0"/>
    <x v="7"/>
    <x v="7"/>
    <s v="0208145"/>
    <s v="Szczytna - obszar wiejski"/>
  </r>
  <r>
    <x v="0"/>
    <x v="0"/>
    <x v="8"/>
    <x v="8"/>
    <s v="0209011"/>
    <s v="Chojnów - gmina miejska"/>
  </r>
  <r>
    <x v="0"/>
    <x v="0"/>
    <x v="8"/>
    <x v="8"/>
    <s v="0209022"/>
    <s v="Chojnów - gmina wiejska"/>
  </r>
  <r>
    <x v="0"/>
    <x v="0"/>
    <x v="8"/>
    <x v="8"/>
    <s v="0209032"/>
    <s v="Krotoszyce - gmina wiejska"/>
  </r>
  <r>
    <x v="0"/>
    <x v="0"/>
    <x v="8"/>
    <x v="8"/>
    <s v="0209042"/>
    <s v="Kunice - gmina wiejska"/>
  </r>
  <r>
    <x v="0"/>
    <x v="0"/>
    <x v="8"/>
    <x v="8"/>
    <s v="0209052"/>
    <s v="Legnickie Pole - gmina wiejska"/>
  </r>
  <r>
    <x v="0"/>
    <x v="0"/>
    <x v="8"/>
    <x v="8"/>
    <s v="0209062"/>
    <s v="Miłkowice - gmina wiejska"/>
  </r>
  <r>
    <x v="0"/>
    <x v="0"/>
    <x v="8"/>
    <x v="8"/>
    <s v="0209074"/>
    <s v="Prochowice - miasto"/>
  </r>
  <r>
    <x v="0"/>
    <x v="0"/>
    <x v="8"/>
    <x v="8"/>
    <s v="0209075"/>
    <s v="Prochowice - obszar wiejski"/>
  </r>
  <r>
    <x v="0"/>
    <x v="0"/>
    <x v="8"/>
    <x v="8"/>
    <s v="0209082"/>
    <s v="Ruja - gmina wiejska"/>
  </r>
  <r>
    <x v="0"/>
    <x v="0"/>
    <x v="9"/>
    <x v="9"/>
    <s v="0210011"/>
    <s v="Lubań - gmina miejska"/>
  </r>
  <r>
    <x v="0"/>
    <x v="0"/>
    <x v="9"/>
    <x v="9"/>
    <s v="0210021"/>
    <s v="Świeradów-Zdrój - gmina miejska"/>
  </r>
  <r>
    <x v="0"/>
    <x v="0"/>
    <x v="9"/>
    <x v="9"/>
    <s v="0210034"/>
    <s v="Leśna - miasto"/>
  </r>
  <r>
    <x v="0"/>
    <x v="0"/>
    <x v="9"/>
    <x v="9"/>
    <s v="0210035"/>
    <s v="Leśna - obszar wiejski"/>
  </r>
  <r>
    <x v="0"/>
    <x v="0"/>
    <x v="9"/>
    <x v="9"/>
    <s v="0210042"/>
    <s v="Lubań - gmina wiejska"/>
  </r>
  <r>
    <x v="0"/>
    <x v="0"/>
    <x v="9"/>
    <x v="9"/>
    <s v="0210054"/>
    <s v="Olszyna - miasto"/>
  </r>
  <r>
    <x v="0"/>
    <x v="0"/>
    <x v="9"/>
    <x v="9"/>
    <s v="0210055"/>
    <s v="Olszyna - obszar wiejski"/>
  </r>
  <r>
    <x v="0"/>
    <x v="0"/>
    <x v="9"/>
    <x v="9"/>
    <s v="0210062"/>
    <s v="Platerówka - gmina wiejska"/>
  </r>
  <r>
    <x v="0"/>
    <x v="0"/>
    <x v="9"/>
    <x v="9"/>
    <s v="0210072"/>
    <s v="Siekierczyn - gmina wiejska"/>
  </r>
  <r>
    <x v="0"/>
    <x v="0"/>
    <x v="10"/>
    <x v="10"/>
    <s v="0211011"/>
    <s v="Lubin - gmina miejska"/>
  </r>
  <r>
    <x v="0"/>
    <x v="0"/>
    <x v="10"/>
    <x v="10"/>
    <s v="0211022"/>
    <s v="Lubin - gmina wiejska"/>
  </r>
  <r>
    <x v="0"/>
    <x v="0"/>
    <x v="10"/>
    <x v="10"/>
    <s v="0211032"/>
    <s v="Rudna - gmina wiejska"/>
  </r>
  <r>
    <x v="0"/>
    <x v="0"/>
    <x v="10"/>
    <x v="10"/>
    <s v="0211044"/>
    <s v="Ścinawa - miasto"/>
  </r>
  <r>
    <x v="0"/>
    <x v="0"/>
    <x v="10"/>
    <x v="10"/>
    <s v="0211045"/>
    <s v="Ścinawa - obszar wiejski"/>
  </r>
  <r>
    <x v="0"/>
    <x v="0"/>
    <x v="11"/>
    <x v="11"/>
    <s v="0212014"/>
    <s v="Gryfów Śląski - miasto"/>
  </r>
  <r>
    <x v="0"/>
    <x v="0"/>
    <x v="11"/>
    <x v="11"/>
    <s v="0212015"/>
    <s v="Gryfów Śląski - obszar wiejski"/>
  </r>
  <r>
    <x v="0"/>
    <x v="0"/>
    <x v="11"/>
    <x v="11"/>
    <s v="0212024"/>
    <s v="Lubomierz - miasto"/>
  </r>
  <r>
    <x v="0"/>
    <x v="0"/>
    <x v="11"/>
    <x v="11"/>
    <s v="0212025"/>
    <s v="Lubomierz - obszar wiejski"/>
  </r>
  <r>
    <x v="0"/>
    <x v="0"/>
    <x v="11"/>
    <x v="11"/>
    <s v="0212034"/>
    <s v="Lwówek Śląski - miasto"/>
  </r>
  <r>
    <x v="0"/>
    <x v="0"/>
    <x v="11"/>
    <x v="11"/>
    <s v="0212035"/>
    <s v="Lwówek Śląski - obszar wiejski"/>
  </r>
  <r>
    <x v="0"/>
    <x v="0"/>
    <x v="11"/>
    <x v="11"/>
    <s v="0212044"/>
    <s v="Mirsk - miasto"/>
  </r>
  <r>
    <x v="0"/>
    <x v="0"/>
    <x v="11"/>
    <x v="11"/>
    <s v="0212045"/>
    <s v="Mirsk - obszar wiejski"/>
  </r>
  <r>
    <x v="0"/>
    <x v="0"/>
    <x v="11"/>
    <x v="11"/>
    <s v="0212054"/>
    <s v="Wleń - miasto"/>
  </r>
  <r>
    <x v="0"/>
    <x v="0"/>
    <x v="11"/>
    <x v="11"/>
    <s v="0212055"/>
    <s v="Wleń - obszar wiejski"/>
  </r>
  <r>
    <x v="0"/>
    <x v="0"/>
    <x v="12"/>
    <x v="12"/>
    <s v="0213012"/>
    <s v="Cieszków - gmina wiejska"/>
  </r>
  <r>
    <x v="0"/>
    <x v="0"/>
    <x v="12"/>
    <x v="12"/>
    <s v="0213022"/>
    <s v="Krośnice - gmina wiejska"/>
  </r>
  <r>
    <x v="0"/>
    <x v="0"/>
    <x v="12"/>
    <x v="12"/>
    <s v="0213034"/>
    <s v="Milicz - miasto"/>
  </r>
  <r>
    <x v="0"/>
    <x v="0"/>
    <x v="12"/>
    <x v="12"/>
    <s v="0213035"/>
    <s v="Milicz - obszar wiejski"/>
  </r>
  <r>
    <x v="0"/>
    <x v="0"/>
    <x v="13"/>
    <x v="13"/>
    <s v="0214011"/>
    <s v="Oleśnica - gmina miejska"/>
  </r>
  <r>
    <x v="0"/>
    <x v="0"/>
    <x v="13"/>
    <x v="13"/>
    <s v="0214024"/>
    <s v="Bierutów - miasto"/>
  </r>
  <r>
    <x v="0"/>
    <x v="0"/>
    <x v="13"/>
    <x v="13"/>
    <s v="0214025"/>
    <s v="Bierutów - obszar wiejski"/>
  </r>
  <r>
    <x v="0"/>
    <x v="0"/>
    <x v="13"/>
    <x v="13"/>
    <s v="0214032"/>
    <s v="Dobroszyce - gmina wiejska"/>
  </r>
  <r>
    <x v="0"/>
    <x v="0"/>
    <x v="13"/>
    <x v="13"/>
    <s v="0214042"/>
    <s v="Dziadowa Kłoda - gmina wiejska"/>
  </r>
  <r>
    <x v="0"/>
    <x v="0"/>
    <x v="13"/>
    <x v="13"/>
    <s v="0214054"/>
    <s v="Międzybórz - miasto"/>
  </r>
  <r>
    <x v="0"/>
    <x v="0"/>
    <x v="13"/>
    <x v="13"/>
    <s v="0214055"/>
    <s v="Międzybórz - obszar wiejski"/>
  </r>
  <r>
    <x v="0"/>
    <x v="0"/>
    <x v="13"/>
    <x v="13"/>
    <s v="0214062"/>
    <s v="Oleśnica - gmina wiejska"/>
  </r>
  <r>
    <x v="0"/>
    <x v="0"/>
    <x v="13"/>
    <x v="13"/>
    <s v="0214074"/>
    <s v="Syców - miasto"/>
  </r>
  <r>
    <x v="0"/>
    <x v="0"/>
    <x v="13"/>
    <x v="13"/>
    <s v="0214075"/>
    <s v="Syców - obszar wiejski"/>
  </r>
  <r>
    <x v="0"/>
    <x v="0"/>
    <x v="13"/>
    <x v="13"/>
    <s v="0214084"/>
    <s v="Twardogóra - miasto"/>
  </r>
  <r>
    <x v="0"/>
    <x v="0"/>
    <x v="13"/>
    <x v="13"/>
    <s v="0214085"/>
    <s v="Twardogóra - obszar wiejski"/>
  </r>
  <r>
    <x v="0"/>
    <x v="0"/>
    <x v="14"/>
    <x v="14"/>
    <s v="0215011"/>
    <s v="Oława - gmina miejska"/>
  </r>
  <r>
    <x v="0"/>
    <x v="0"/>
    <x v="14"/>
    <x v="14"/>
    <s v="0215022"/>
    <s v="Domaniów - gmina wiejska"/>
  </r>
  <r>
    <x v="0"/>
    <x v="0"/>
    <x v="14"/>
    <x v="14"/>
    <s v="0215034"/>
    <s v="Jelcz-Laskowice - miasto"/>
  </r>
  <r>
    <x v="0"/>
    <x v="0"/>
    <x v="14"/>
    <x v="14"/>
    <s v="0215035"/>
    <s v="Jelcz-Laskowice - obszar wiejski"/>
  </r>
  <r>
    <x v="0"/>
    <x v="0"/>
    <x v="14"/>
    <x v="14"/>
    <s v="0215042"/>
    <s v="Oława - gmina wiejska"/>
  </r>
  <r>
    <x v="0"/>
    <x v="0"/>
    <x v="15"/>
    <x v="15"/>
    <s v="0216014"/>
    <s v="Chocianów - miasto"/>
  </r>
  <r>
    <x v="0"/>
    <x v="0"/>
    <x v="15"/>
    <x v="15"/>
    <s v="0216015"/>
    <s v="Chocianów - obszar wiejski"/>
  </r>
  <r>
    <x v="0"/>
    <x v="0"/>
    <x v="15"/>
    <x v="15"/>
    <s v="0216022"/>
    <s v="Gaworzyce - gmina wiejska"/>
  </r>
  <r>
    <x v="0"/>
    <x v="0"/>
    <x v="15"/>
    <x v="15"/>
    <s v="0216032"/>
    <s v="Grębocice - gmina wiejska"/>
  </r>
  <r>
    <x v="0"/>
    <x v="0"/>
    <x v="15"/>
    <x v="15"/>
    <s v="0216044"/>
    <s v="Polkowice - miasto"/>
  </r>
  <r>
    <x v="0"/>
    <x v="0"/>
    <x v="15"/>
    <x v="15"/>
    <s v="0216045"/>
    <s v="Polkowice - obszar wiejski"/>
  </r>
  <r>
    <x v="0"/>
    <x v="0"/>
    <x v="15"/>
    <x v="15"/>
    <s v="0216054"/>
    <s v="Przemków - miasto"/>
  </r>
  <r>
    <x v="0"/>
    <x v="0"/>
    <x v="15"/>
    <x v="15"/>
    <s v="0216055"/>
    <s v="Przemków - obszar wiejski"/>
  </r>
  <r>
    <x v="0"/>
    <x v="0"/>
    <x v="15"/>
    <x v="15"/>
    <s v="0216062"/>
    <s v="Radwanice - gmina wiejska"/>
  </r>
  <r>
    <x v="0"/>
    <x v="0"/>
    <x v="16"/>
    <x v="16"/>
    <s v="0217012"/>
    <s v="Borów - gmina wiejska"/>
  </r>
  <r>
    <x v="0"/>
    <x v="0"/>
    <x v="16"/>
    <x v="16"/>
    <s v="0217022"/>
    <s v="Kondratowice - gmina wiejska"/>
  </r>
  <r>
    <x v="0"/>
    <x v="0"/>
    <x v="16"/>
    <x v="16"/>
    <s v="0217032"/>
    <s v="Przeworno - gmina wiejska"/>
  </r>
  <r>
    <x v="0"/>
    <x v="0"/>
    <x v="16"/>
    <x v="16"/>
    <s v="0217044"/>
    <s v="Strzelin - miasto"/>
  </r>
  <r>
    <x v="0"/>
    <x v="0"/>
    <x v="16"/>
    <x v="16"/>
    <s v="0217045"/>
    <s v="Strzelin - obszar wiejski"/>
  </r>
  <r>
    <x v="0"/>
    <x v="0"/>
    <x v="16"/>
    <x v="16"/>
    <s v="0217054"/>
    <s v="Wiązów - miasto"/>
  </r>
  <r>
    <x v="0"/>
    <x v="0"/>
    <x v="16"/>
    <x v="16"/>
    <s v="0217055"/>
    <s v="Wiązów - obszar wiejski"/>
  </r>
  <r>
    <x v="0"/>
    <x v="0"/>
    <x v="17"/>
    <x v="17"/>
    <s v="0218012"/>
    <s v="Kostomłoty - gmina wiejska"/>
  </r>
  <r>
    <x v="0"/>
    <x v="0"/>
    <x v="17"/>
    <x v="17"/>
    <s v="0218022"/>
    <s v="Malczyce - gmina wiejska"/>
  </r>
  <r>
    <x v="0"/>
    <x v="0"/>
    <x v="17"/>
    <x v="17"/>
    <s v="0218032"/>
    <s v="Miękinia - gmina wiejska"/>
  </r>
  <r>
    <x v="0"/>
    <x v="0"/>
    <x v="17"/>
    <x v="17"/>
    <s v="0218044"/>
    <s v="Środa Śląska - miasto"/>
  </r>
  <r>
    <x v="0"/>
    <x v="0"/>
    <x v="17"/>
    <x v="17"/>
    <s v="0218045"/>
    <s v="Środa Śląska - obszar wiejski"/>
  </r>
  <r>
    <x v="0"/>
    <x v="0"/>
    <x v="17"/>
    <x v="17"/>
    <s v="0218052"/>
    <s v="Udanin - gmina wiejska"/>
  </r>
  <r>
    <x v="0"/>
    <x v="0"/>
    <x v="18"/>
    <x v="18"/>
    <s v="0219011"/>
    <s v="Świdnica - gmina miejska"/>
  </r>
  <r>
    <x v="0"/>
    <x v="0"/>
    <x v="18"/>
    <x v="18"/>
    <s v="0219021"/>
    <s v="Świebodzice - gmina miejska"/>
  </r>
  <r>
    <x v="0"/>
    <x v="0"/>
    <x v="18"/>
    <x v="18"/>
    <s v="0219032"/>
    <s v="Dobromierz - gmina wiejska"/>
  </r>
  <r>
    <x v="0"/>
    <x v="0"/>
    <x v="18"/>
    <x v="18"/>
    <s v="0219044"/>
    <s v="Jaworzyna Śląska - miasto"/>
  </r>
  <r>
    <x v="0"/>
    <x v="0"/>
    <x v="18"/>
    <x v="18"/>
    <s v="0219045"/>
    <s v="Jaworzyna Śląska - obszar wiejski"/>
  </r>
  <r>
    <x v="0"/>
    <x v="0"/>
    <x v="18"/>
    <x v="18"/>
    <s v="0219052"/>
    <s v="Marcinowice - gmina wiejska"/>
  </r>
  <r>
    <x v="0"/>
    <x v="0"/>
    <x v="18"/>
    <x v="18"/>
    <s v="0219064"/>
    <s v="Strzegom - miasto"/>
  </r>
  <r>
    <x v="0"/>
    <x v="0"/>
    <x v="18"/>
    <x v="18"/>
    <s v="0219065"/>
    <s v="Strzegom - obszar wiejski"/>
  </r>
  <r>
    <x v="0"/>
    <x v="0"/>
    <x v="18"/>
    <x v="18"/>
    <s v="0219072"/>
    <s v="Świdnica - gmina wiejska"/>
  </r>
  <r>
    <x v="0"/>
    <x v="0"/>
    <x v="18"/>
    <x v="18"/>
    <s v="0219084"/>
    <s v="Żarów - miasto"/>
  </r>
  <r>
    <x v="0"/>
    <x v="0"/>
    <x v="18"/>
    <x v="18"/>
    <s v="0219085"/>
    <s v="Żarów - obszar wiejski"/>
  </r>
  <r>
    <x v="0"/>
    <x v="0"/>
    <x v="19"/>
    <x v="19"/>
    <s v="0220014"/>
    <s v="Oborniki Śląskie - miasto"/>
  </r>
  <r>
    <x v="0"/>
    <x v="0"/>
    <x v="19"/>
    <x v="19"/>
    <s v="0220015"/>
    <s v="Oborniki Śląskie - obszar wiejski"/>
  </r>
  <r>
    <x v="0"/>
    <x v="0"/>
    <x v="19"/>
    <x v="19"/>
    <s v="0220024"/>
    <s v="Prusice - miasto"/>
  </r>
  <r>
    <x v="0"/>
    <x v="0"/>
    <x v="19"/>
    <x v="19"/>
    <s v="0220025"/>
    <s v="Prusice - obszar wiejski"/>
  </r>
  <r>
    <x v="0"/>
    <x v="0"/>
    <x v="19"/>
    <x v="19"/>
    <s v="0220034"/>
    <s v="Trzebnica - miasto"/>
  </r>
  <r>
    <x v="0"/>
    <x v="0"/>
    <x v="19"/>
    <x v="19"/>
    <s v="0220035"/>
    <s v="Trzebnica - obszar wiejski"/>
  </r>
  <r>
    <x v="0"/>
    <x v="0"/>
    <x v="19"/>
    <x v="19"/>
    <s v="0220042"/>
    <s v="Wisznia Mała - gmina wiejska"/>
  </r>
  <r>
    <x v="0"/>
    <x v="0"/>
    <x v="19"/>
    <x v="19"/>
    <s v="0220052"/>
    <s v="Zawonia - gmina wiejska"/>
  </r>
  <r>
    <x v="0"/>
    <x v="0"/>
    <x v="19"/>
    <x v="19"/>
    <s v="0220064"/>
    <s v="Żmigród - miasto"/>
  </r>
  <r>
    <x v="0"/>
    <x v="0"/>
    <x v="19"/>
    <x v="19"/>
    <s v="0220065"/>
    <s v="Żmigród - obszar wiejski"/>
  </r>
  <r>
    <x v="0"/>
    <x v="0"/>
    <x v="20"/>
    <x v="20"/>
    <s v="0221011"/>
    <s v="Boguszów-Gorce - gmina miejska"/>
  </r>
  <r>
    <x v="0"/>
    <x v="0"/>
    <x v="20"/>
    <x v="20"/>
    <s v="0221021"/>
    <s v="Jedlina-Zdrój - gmina miejska"/>
  </r>
  <r>
    <x v="0"/>
    <x v="0"/>
    <x v="20"/>
    <x v="20"/>
    <s v="0221031"/>
    <s v="Szczawno-Zdrój - gmina miejska"/>
  </r>
  <r>
    <x v="0"/>
    <x v="0"/>
    <x v="20"/>
    <x v="20"/>
    <s v="0221042"/>
    <s v="Czarny Bór - gmina wiejska"/>
  </r>
  <r>
    <x v="0"/>
    <x v="0"/>
    <x v="20"/>
    <x v="20"/>
    <s v="0221054"/>
    <s v="Głuszyca - miasto"/>
  </r>
  <r>
    <x v="0"/>
    <x v="0"/>
    <x v="20"/>
    <x v="20"/>
    <s v="0221055"/>
    <s v="Głuszyca - obszar wiejski"/>
  </r>
  <r>
    <x v="0"/>
    <x v="0"/>
    <x v="20"/>
    <x v="20"/>
    <s v="0221064"/>
    <s v="Mieroszów - miasto"/>
  </r>
  <r>
    <x v="0"/>
    <x v="0"/>
    <x v="20"/>
    <x v="20"/>
    <s v="0221065"/>
    <s v="Mieroszów - obszar wiejski"/>
  </r>
  <r>
    <x v="0"/>
    <x v="0"/>
    <x v="20"/>
    <x v="20"/>
    <s v="0221072"/>
    <s v="Stare Bogaczowice - gmina wiejska"/>
  </r>
  <r>
    <x v="0"/>
    <x v="0"/>
    <x v="20"/>
    <x v="20"/>
    <s v="0221082"/>
    <s v="Walim - gmina wiejska"/>
  </r>
  <r>
    <x v="0"/>
    <x v="0"/>
    <x v="21"/>
    <x v="21"/>
    <s v="0222014"/>
    <s v="Brzeg Dolny - miasto"/>
  </r>
  <r>
    <x v="0"/>
    <x v="0"/>
    <x v="21"/>
    <x v="21"/>
    <s v="0222015"/>
    <s v="Brzeg Dolny - obszar wiejski"/>
  </r>
  <r>
    <x v="0"/>
    <x v="0"/>
    <x v="21"/>
    <x v="21"/>
    <s v="0222022"/>
    <s v="Wińsko - gmina wiejska"/>
  </r>
  <r>
    <x v="0"/>
    <x v="0"/>
    <x v="21"/>
    <x v="21"/>
    <s v="0222034"/>
    <s v="Wołów - miasto"/>
  </r>
  <r>
    <x v="0"/>
    <x v="0"/>
    <x v="21"/>
    <x v="21"/>
    <s v="0222035"/>
    <s v="Wołów - obszar wiejski"/>
  </r>
  <r>
    <x v="0"/>
    <x v="0"/>
    <x v="22"/>
    <x v="22"/>
    <s v="0223012"/>
    <s v="Czernica - gmina wiejska"/>
  </r>
  <r>
    <x v="0"/>
    <x v="0"/>
    <x v="22"/>
    <x v="22"/>
    <s v="0223022"/>
    <s v="Długołęka - gmina wiejska"/>
  </r>
  <r>
    <x v="0"/>
    <x v="0"/>
    <x v="22"/>
    <x v="22"/>
    <s v="0223032"/>
    <s v="Jordanów Śląski - gmina wiejska"/>
  </r>
  <r>
    <x v="0"/>
    <x v="0"/>
    <x v="22"/>
    <x v="22"/>
    <s v="0223044"/>
    <s v="Kąty Wrocławskie - miasto"/>
  </r>
  <r>
    <x v="0"/>
    <x v="0"/>
    <x v="22"/>
    <x v="22"/>
    <s v="0223045"/>
    <s v="Kąty Wrocławskie - obszar wiejski"/>
  </r>
  <r>
    <x v="0"/>
    <x v="0"/>
    <x v="22"/>
    <x v="22"/>
    <s v="0223052"/>
    <s v="Kobierzyce - gmina wiejska"/>
  </r>
  <r>
    <x v="0"/>
    <x v="0"/>
    <x v="22"/>
    <x v="22"/>
    <s v="0223062"/>
    <s v="Mietków - gmina wiejska"/>
  </r>
  <r>
    <x v="0"/>
    <x v="0"/>
    <x v="22"/>
    <x v="22"/>
    <s v="0223074"/>
    <s v="Sobótka - miasto"/>
  </r>
  <r>
    <x v="0"/>
    <x v="0"/>
    <x v="22"/>
    <x v="22"/>
    <s v="0223075"/>
    <s v="Sobótka - obszar wiejski"/>
  </r>
  <r>
    <x v="0"/>
    <x v="0"/>
    <x v="22"/>
    <x v="22"/>
    <s v="0223084"/>
    <s v="Siechnice - miasto"/>
  </r>
  <r>
    <x v="0"/>
    <x v="0"/>
    <x v="22"/>
    <x v="22"/>
    <s v="0223085"/>
    <s v="Siechnice - obszar wiejski"/>
  </r>
  <r>
    <x v="0"/>
    <x v="0"/>
    <x v="22"/>
    <x v="22"/>
    <s v="0223092"/>
    <s v="Żórawina - gmina wiejska"/>
  </r>
  <r>
    <x v="0"/>
    <x v="0"/>
    <x v="23"/>
    <x v="23"/>
    <s v="0224014"/>
    <s v="Bardo - miasto"/>
  </r>
  <r>
    <x v="0"/>
    <x v="0"/>
    <x v="23"/>
    <x v="23"/>
    <s v="0224015"/>
    <s v="Bardo - obszar wiejski"/>
  </r>
  <r>
    <x v="0"/>
    <x v="0"/>
    <x v="23"/>
    <x v="23"/>
    <s v="0224022"/>
    <s v="Ciepłowody - gmina wiejska"/>
  </r>
  <r>
    <x v="0"/>
    <x v="0"/>
    <x v="23"/>
    <x v="23"/>
    <s v="0224032"/>
    <s v="Kamieniec Ząbkowicki - gmina wiejska"/>
  </r>
  <r>
    <x v="0"/>
    <x v="0"/>
    <x v="23"/>
    <x v="23"/>
    <s v="0224042"/>
    <s v="Stoszowice - gmina wiejska"/>
  </r>
  <r>
    <x v="0"/>
    <x v="0"/>
    <x v="23"/>
    <x v="23"/>
    <s v="0224054"/>
    <s v="Ząbkowice Śląskie - miasto"/>
  </r>
  <r>
    <x v="0"/>
    <x v="0"/>
    <x v="23"/>
    <x v="23"/>
    <s v="0224055"/>
    <s v="Ząbkowice Śląskie - obszar wiejski"/>
  </r>
  <r>
    <x v="0"/>
    <x v="0"/>
    <x v="23"/>
    <x v="23"/>
    <s v="0224064"/>
    <s v="Ziębice - miasto"/>
  </r>
  <r>
    <x v="0"/>
    <x v="0"/>
    <x v="23"/>
    <x v="23"/>
    <s v="0224065"/>
    <s v="Ziębice - obszar wiejski"/>
  </r>
  <r>
    <x v="0"/>
    <x v="0"/>
    <x v="23"/>
    <x v="23"/>
    <s v="0224074"/>
    <s v="Złoty Stok - miasto"/>
  </r>
  <r>
    <x v="0"/>
    <x v="0"/>
    <x v="23"/>
    <x v="23"/>
    <s v="0224075"/>
    <s v="Złoty Stok - obszar wiejski"/>
  </r>
  <r>
    <x v="0"/>
    <x v="0"/>
    <x v="24"/>
    <x v="24"/>
    <s v="0225011"/>
    <s v="Zawidów - gmina miejska"/>
  </r>
  <r>
    <x v="0"/>
    <x v="0"/>
    <x v="24"/>
    <x v="24"/>
    <s v="0225021"/>
    <s v="Zgorzelec - gmina miejska"/>
  </r>
  <r>
    <x v="0"/>
    <x v="0"/>
    <x v="24"/>
    <x v="24"/>
    <s v="0225034"/>
    <s v="Bogatynia - miasto"/>
  </r>
  <r>
    <x v="0"/>
    <x v="0"/>
    <x v="24"/>
    <x v="24"/>
    <s v="0225035"/>
    <s v="Bogatynia - obszar wiejski"/>
  </r>
  <r>
    <x v="0"/>
    <x v="0"/>
    <x v="24"/>
    <x v="24"/>
    <s v="0225044"/>
    <s v="Pieńsk - miasto"/>
  </r>
  <r>
    <x v="0"/>
    <x v="0"/>
    <x v="24"/>
    <x v="24"/>
    <s v="0225045"/>
    <s v="Pieńsk - obszar wiejski"/>
  </r>
  <r>
    <x v="0"/>
    <x v="0"/>
    <x v="24"/>
    <x v="24"/>
    <s v="0225052"/>
    <s v="Sulików - gmina wiejska"/>
  </r>
  <r>
    <x v="0"/>
    <x v="0"/>
    <x v="24"/>
    <x v="24"/>
    <s v="0225064"/>
    <s v="Węgliniec - miasto"/>
  </r>
  <r>
    <x v="0"/>
    <x v="0"/>
    <x v="24"/>
    <x v="24"/>
    <s v="0225065"/>
    <s v="Węgliniec - obszar wiejski"/>
  </r>
  <r>
    <x v="0"/>
    <x v="0"/>
    <x v="24"/>
    <x v="24"/>
    <s v="0225072"/>
    <s v="Zgorzelec - gmina wiejska"/>
  </r>
  <r>
    <x v="0"/>
    <x v="0"/>
    <x v="25"/>
    <x v="25"/>
    <s v="0226011"/>
    <s v="Wojcieszów - gmina miejska"/>
  </r>
  <r>
    <x v="0"/>
    <x v="0"/>
    <x v="25"/>
    <x v="25"/>
    <s v="0226021"/>
    <s v="Złotoryja - gmina miejska"/>
  </r>
  <r>
    <x v="0"/>
    <x v="0"/>
    <x v="25"/>
    <x v="25"/>
    <s v="0226032"/>
    <s v="Pielgrzymka - gmina wiejska"/>
  </r>
  <r>
    <x v="0"/>
    <x v="0"/>
    <x v="25"/>
    <x v="25"/>
    <s v="0226044"/>
    <s v="Świerzawa - miasto"/>
  </r>
  <r>
    <x v="0"/>
    <x v="0"/>
    <x v="25"/>
    <x v="25"/>
    <s v="0226045"/>
    <s v="Świerzawa - obszar wiejski"/>
  </r>
  <r>
    <x v="0"/>
    <x v="0"/>
    <x v="25"/>
    <x v="25"/>
    <s v="0226052"/>
    <s v="Zagrodno - gmina wiejska"/>
  </r>
  <r>
    <x v="0"/>
    <x v="0"/>
    <x v="25"/>
    <x v="25"/>
    <s v="0226062"/>
    <s v="Złotoryja - gmina wiejska"/>
  </r>
  <r>
    <x v="0"/>
    <x v="0"/>
    <x v="26"/>
    <x v="26"/>
    <s v="0261011"/>
    <s v="Jelenia Góra - gmina miejska"/>
  </r>
  <r>
    <x v="0"/>
    <x v="0"/>
    <x v="27"/>
    <x v="27"/>
    <s v="0262011"/>
    <s v="Legnica - gmina miejska"/>
  </r>
  <r>
    <x v="0"/>
    <x v="0"/>
    <x v="28"/>
    <x v="28"/>
    <s v="0264011"/>
    <s v="Wrocław - gmina miejska"/>
  </r>
  <r>
    <x v="0"/>
    <x v="0"/>
    <x v="29"/>
    <x v="29"/>
    <s v="0265011"/>
    <s v="Wałbrzych - gmina miejska"/>
  </r>
  <r>
    <x v="1"/>
    <x v="1"/>
    <x v="30"/>
    <x v="30"/>
    <s v="0401011"/>
    <s v="Aleksandrów Kujawski - gmina miejska"/>
  </r>
  <r>
    <x v="1"/>
    <x v="1"/>
    <x v="30"/>
    <x v="30"/>
    <s v="0401021"/>
    <s v="Ciechocinek - gmina miejska"/>
  </r>
  <r>
    <x v="1"/>
    <x v="1"/>
    <x v="30"/>
    <x v="30"/>
    <s v="0401031"/>
    <s v="Nieszawa - gmina miejska"/>
  </r>
  <r>
    <x v="1"/>
    <x v="1"/>
    <x v="30"/>
    <x v="30"/>
    <s v="0401042"/>
    <s v="Aleksandrów Kujawski - gmina wiejska"/>
  </r>
  <r>
    <x v="1"/>
    <x v="1"/>
    <x v="30"/>
    <x v="30"/>
    <s v="0401052"/>
    <s v="Bądkowo - gmina wiejska"/>
  </r>
  <r>
    <x v="1"/>
    <x v="1"/>
    <x v="30"/>
    <x v="30"/>
    <s v="0401062"/>
    <s v="Koneck - gmina wiejska"/>
  </r>
  <r>
    <x v="1"/>
    <x v="1"/>
    <x v="30"/>
    <x v="30"/>
    <s v="0401072"/>
    <s v="Raciążek - gmina wiejska"/>
  </r>
  <r>
    <x v="1"/>
    <x v="1"/>
    <x v="30"/>
    <x v="30"/>
    <s v="0401082"/>
    <s v="Waganiec - gmina wiejska"/>
  </r>
  <r>
    <x v="1"/>
    <x v="1"/>
    <x v="30"/>
    <x v="30"/>
    <s v="0401092"/>
    <s v="Zakrzewo - gmina wiejska"/>
  </r>
  <r>
    <x v="1"/>
    <x v="1"/>
    <x v="31"/>
    <x v="31"/>
    <s v="0402011"/>
    <s v="Brodnica - gmina miejska"/>
  </r>
  <r>
    <x v="1"/>
    <x v="1"/>
    <x v="31"/>
    <x v="31"/>
    <s v="0402022"/>
    <s v="Bobrowo - gmina wiejska"/>
  </r>
  <r>
    <x v="1"/>
    <x v="1"/>
    <x v="31"/>
    <x v="31"/>
    <s v="0402032"/>
    <s v="Brodnica - gmina wiejska"/>
  </r>
  <r>
    <x v="1"/>
    <x v="1"/>
    <x v="31"/>
    <x v="31"/>
    <s v="0402042"/>
    <s v="Brzozie - gmina wiejska"/>
  </r>
  <r>
    <x v="1"/>
    <x v="1"/>
    <x v="31"/>
    <x v="31"/>
    <s v="0402054"/>
    <s v="Górzno - miasto"/>
  </r>
  <r>
    <x v="1"/>
    <x v="1"/>
    <x v="31"/>
    <x v="31"/>
    <s v="0402055"/>
    <s v="Górzno - obszar wiejski"/>
  </r>
  <r>
    <x v="1"/>
    <x v="1"/>
    <x v="31"/>
    <x v="31"/>
    <s v="0402062"/>
    <s v="Bartniczka - gmina wiejska"/>
  </r>
  <r>
    <x v="1"/>
    <x v="1"/>
    <x v="31"/>
    <x v="31"/>
    <s v="0402074"/>
    <s v="Jabłonowo Pomorskie - miasto"/>
  </r>
  <r>
    <x v="1"/>
    <x v="1"/>
    <x v="31"/>
    <x v="31"/>
    <s v="0402075"/>
    <s v="Jabłonowo Pomorskie - obszar wiejski"/>
  </r>
  <r>
    <x v="1"/>
    <x v="1"/>
    <x v="31"/>
    <x v="31"/>
    <s v="0402082"/>
    <s v="Osiek - gmina wiejska"/>
  </r>
  <r>
    <x v="1"/>
    <x v="1"/>
    <x v="31"/>
    <x v="31"/>
    <s v="0402092"/>
    <s v="Świedziebnia - gmina wiejska"/>
  </r>
  <r>
    <x v="1"/>
    <x v="1"/>
    <x v="31"/>
    <x v="31"/>
    <s v="0402102"/>
    <s v="Zbiczno - gmina wiejska"/>
  </r>
  <r>
    <x v="1"/>
    <x v="1"/>
    <x v="32"/>
    <x v="32"/>
    <s v="0403012"/>
    <s v="Białe Błota - gmina wiejska"/>
  </r>
  <r>
    <x v="1"/>
    <x v="1"/>
    <x v="32"/>
    <x v="32"/>
    <s v="0403022"/>
    <s v="Dąbrowa Chełmińska - gmina wiejska"/>
  </r>
  <r>
    <x v="1"/>
    <x v="1"/>
    <x v="32"/>
    <x v="32"/>
    <s v="0403032"/>
    <s v="Dobrcz - gmina wiejska"/>
  </r>
  <r>
    <x v="1"/>
    <x v="1"/>
    <x v="32"/>
    <x v="32"/>
    <s v="0403044"/>
    <s v="Koronowo - miasto"/>
  </r>
  <r>
    <x v="1"/>
    <x v="1"/>
    <x v="32"/>
    <x v="32"/>
    <s v="0403045"/>
    <s v="Koronowo - obszar wiejski"/>
  </r>
  <r>
    <x v="1"/>
    <x v="1"/>
    <x v="32"/>
    <x v="32"/>
    <s v="0403052"/>
    <s v="Nowa Wieś Wielka - gmina wiejska"/>
  </r>
  <r>
    <x v="1"/>
    <x v="1"/>
    <x v="32"/>
    <x v="32"/>
    <s v="0403062"/>
    <s v="Osielsko - gmina wiejska"/>
  </r>
  <r>
    <x v="1"/>
    <x v="1"/>
    <x v="32"/>
    <x v="32"/>
    <s v="0403072"/>
    <s v="Sicienko - gmina wiejska"/>
  </r>
  <r>
    <x v="1"/>
    <x v="1"/>
    <x v="32"/>
    <x v="32"/>
    <s v="0403084"/>
    <s v="Solec Kujawski - miasto"/>
  </r>
  <r>
    <x v="1"/>
    <x v="1"/>
    <x v="32"/>
    <x v="32"/>
    <s v="0403085"/>
    <s v="Solec Kujawski - obszar wiejski"/>
  </r>
  <r>
    <x v="1"/>
    <x v="1"/>
    <x v="33"/>
    <x v="33"/>
    <s v="0404011"/>
    <s v="Chełmno - gmina miejska"/>
  </r>
  <r>
    <x v="1"/>
    <x v="1"/>
    <x v="33"/>
    <x v="33"/>
    <s v="0404022"/>
    <s v="Chełmno - gmina wiejska"/>
  </r>
  <r>
    <x v="1"/>
    <x v="1"/>
    <x v="33"/>
    <x v="33"/>
    <s v="0404032"/>
    <s v="Kijewo Królewskie - gmina wiejska"/>
  </r>
  <r>
    <x v="1"/>
    <x v="1"/>
    <x v="33"/>
    <x v="33"/>
    <s v="0404042"/>
    <s v="Lisewo - gmina wiejska"/>
  </r>
  <r>
    <x v="1"/>
    <x v="1"/>
    <x v="33"/>
    <x v="33"/>
    <s v="0404052"/>
    <s v="Papowo Biskupie - gmina wiejska"/>
  </r>
  <r>
    <x v="1"/>
    <x v="1"/>
    <x v="33"/>
    <x v="33"/>
    <s v="0404062"/>
    <s v="Stolno - gmina wiejska"/>
  </r>
  <r>
    <x v="1"/>
    <x v="1"/>
    <x v="33"/>
    <x v="33"/>
    <s v="0404072"/>
    <s v="Unisław - gmina wiejska"/>
  </r>
  <r>
    <x v="1"/>
    <x v="1"/>
    <x v="34"/>
    <x v="34"/>
    <s v="0405011"/>
    <s v="Golub-Dobrzyń - gmina miejska"/>
  </r>
  <r>
    <x v="1"/>
    <x v="1"/>
    <x v="34"/>
    <x v="34"/>
    <s v="0405022"/>
    <s v="Ciechocin - gmina wiejska"/>
  </r>
  <r>
    <x v="1"/>
    <x v="1"/>
    <x v="34"/>
    <x v="34"/>
    <s v="0405032"/>
    <s v="Golub-Dobrzyń - gmina wiejska"/>
  </r>
  <r>
    <x v="1"/>
    <x v="1"/>
    <x v="34"/>
    <x v="34"/>
    <s v="0405044"/>
    <s v="Kowalewo Pomorskie - miasto"/>
  </r>
  <r>
    <x v="1"/>
    <x v="1"/>
    <x v="34"/>
    <x v="34"/>
    <s v="0405045"/>
    <s v="Kowalewo Pomorskie - obszar wiejski"/>
  </r>
  <r>
    <x v="1"/>
    <x v="1"/>
    <x v="34"/>
    <x v="34"/>
    <s v="0405052"/>
    <s v="Radomin - gmina wiejska"/>
  </r>
  <r>
    <x v="1"/>
    <x v="1"/>
    <x v="34"/>
    <x v="34"/>
    <s v="0405062"/>
    <s v="Zbójno - gmina wiejska"/>
  </r>
  <r>
    <x v="1"/>
    <x v="1"/>
    <x v="35"/>
    <x v="35"/>
    <s v="0406012"/>
    <s v="Grudziądz - gmina wiejska"/>
  </r>
  <r>
    <x v="1"/>
    <x v="1"/>
    <x v="35"/>
    <x v="35"/>
    <s v="0406022"/>
    <s v="Gruta - gmina wiejska"/>
  </r>
  <r>
    <x v="1"/>
    <x v="1"/>
    <x v="35"/>
    <x v="35"/>
    <s v="0406034"/>
    <s v="Łasin - miasto"/>
  </r>
  <r>
    <x v="1"/>
    <x v="1"/>
    <x v="35"/>
    <x v="35"/>
    <s v="0406035"/>
    <s v="Łasin - obszar wiejski"/>
  </r>
  <r>
    <x v="1"/>
    <x v="1"/>
    <x v="35"/>
    <x v="35"/>
    <s v="0406044"/>
    <s v="Radzyń Chełmiński - miasto"/>
  </r>
  <r>
    <x v="1"/>
    <x v="1"/>
    <x v="35"/>
    <x v="35"/>
    <s v="0406045"/>
    <s v="Radzyń Chełmiński - obszar wiejski"/>
  </r>
  <r>
    <x v="1"/>
    <x v="1"/>
    <x v="35"/>
    <x v="35"/>
    <s v="0406052"/>
    <s v="Rogóźno - gmina wiejska"/>
  </r>
  <r>
    <x v="1"/>
    <x v="1"/>
    <x v="35"/>
    <x v="35"/>
    <s v="0406062"/>
    <s v="Świecie nad Osą - gmina wiejska"/>
  </r>
  <r>
    <x v="1"/>
    <x v="1"/>
    <x v="36"/>
    <x v="36"/>
    <s v="0407011"/>
    <s v="Inowrocław - gmina miejska"/>
  </r>
  <r>
    <x v="1"/>
    <x v="1"/>
    <x v="36"/>
    <x v="36"/>
    <s v="0407022"/>
    <s v="Dąbrowa Biskupia - gmina wiejska"/>
  </r>
  <r>
    <x v="1"/>
    <x v="1"/>
    <x v="36"/>
    <x v="36"/>
    <s v="0407034"/>
    <s v="Gniewkowo - miasto"/>
  </r>
  <r>
    <x v="1"/>
    <x v="1"/>
    <x v="36"/>
    <x v="36"/>
    <s v="0407035"/>
    <s v="Gniewkowo - obszar wiejski"/>
  </r>
  <r>
    <x v="1"/>
    <x v="1"/>
    <x v="36"/>
    <x v="36"/>
    <s v="0407042"/>
    <s v="Inowrocław - gmina wiejska"/>
  </r>
  <r>
    <x v="1"/>
    <x v="1"/>
    <x v="36"/>
    <x v="36"/>
    <s v="0407054"/>
    <s v="Janikowo - miasto"/>
  </r>
  <r>
    <x v="1"/>
    <x v="1"/>
    <x v="36"/>
    <x v="36"/>
    <s v="0407055"/>
    <s v="Janikowo - obszar wiejski"/>
  </r>
  <r>
    <x v="1"/>
    <x v="1"/>
    <x v="36"/>
    <x v="36"/>
    <s v="0407064"/>
    <s v="Kruszwica - miasto"/>
  </r>
  <r>
    <x v="1"/>
    <x v="1"/>
    <x v="36"/>
    <x v="36"/>
    <s v="0407065"/>
    <s v="Kruszwica - obszar wiejski"/>
  </r>
  <r>
    <x v="1"/>
    <x v="1"/>
    <x v="36"/>
    <x v="36"/>
    <s v="0407074"/>
    <s v="Pakość - miasto"/>
  </r>
  <r>
    <x v="1"/>
    <x v="1"/>
    <x v="36"/>
    <x v="36"/>
    <s v="0407075"/>
    <s v="Pakość - obszar wiejski"/>
  </r>
  <r>
    <x v="1"/>
    <x v="1"/>
    <x v="36"/>
    <x v="36"/>
    <s v="0407082"/>
    <s v="Rojewo - gmina wiejska"/>
  </r>
  <r>
    <x v="1"/>
    <x v="1"/>
    <x v="36"/>
    <x v="36"/>
    <s v="0407092"/>
    <s v="Złotniki Kujawskie - gmina wiejska"/>
  </r>
  <r>
    <x v="1"/>
    <x v="1"/>
    <x v="37"/>
    <x v="37"/>
    <s v="0408011"/>
    <s v="Lipno - gmina miejska"/>
  </r>
  <r>
    <x v="1"/>
    <x v="1"/>
    <x v="37"/>
    <x v="37"/>
    <s v="0408022"/>
    <s v="Bobrowniki - gmina wiejska"/>
  </r>
  <r>
    <x v="1"/>
    <x v="1"/>
    <x v="37"/>
    <x v="37"/>
    <s v="0408032"/>
    <s v="Chrostkowo - gmina wiejska"/>
  </r>
  <r>
    <x v="1"/>
    <x v="1"/>
    <x v="37"/>
    <x v="37"/>
    <s v="0408044"/>
    <s v="Dobrzyń nad Wisłą - miasto"/>
  </r>
  <r>
    <x v="1"/>
    <x v="1"/>
    <x v="37"/>
    <x v="37"/>
    <s v="0408045"/>
    <s v="Dobrzyń nad Wisłą - obszar wiejski"/>
  </r>
  <r>
    <x v="1"/>
    <x v="1"/>
    <x v="37"/>
    <x v="37"/>
    <s v="0408052"/>
    <s v="Kikół - gmina wiejska"/>
  </r>
  <r>
    <x v="1"/>
    <x v="1"/>
    <x v="37"/>
    <x v="37"/>
    <s v="0408062"/>
    <s v="Lipno - gmina wiejska"/>
  </r>
  <r>
    <x v="1"/>
    <x v="1"/>
    <x v="37"/>
    <x v="37"/>
    <s v="0408074"/>
    <s v="Skępe - miasto"/>
  </r>
  <r>
    <x v="1"/>
    <x v="1"/>
    <x v="37"/>
    <x v="37"/>
    <s v="0408075"/>
    <s v="Skępe - obszar wiejski"/>
  </r>
  <r>
    <x v="1"/>
    <x v="1"/>
    <x v="37"/>
    <x v="37"/>
    <s v="0408082"/>
    <s v="Tłuchowo - gmina wiejska"/>
  </r>
  <r>
    <x v="1"/>
    <x v="1"/>
    <x v="37"/>
    <x v="37"/>
    <s v="0408092"/>
    <s v="Wielgie - gmina wiejska"/>
  </r>
  <r>
    <x v="1"/>
    <x v="1"/>
    <x v="38"/>
    <x v="38"/>
    <s v="0409012"/>
    <s v="Dąbrowa - gmina wiejska"/>
  </r>
  <r>
    <x v="1"/>
    <x v="1"/>
    <x v="38"/>
    <x v="38"/>
    <s v="0409022"/>
    <s v="Jeziora Wielkie - gmina wiejska"/>
  </r>
  <r>
    <x v="1"/>
    <x v="1"/>
    <x v="38"/>
    <x v="38"/>
    <s v="0409034"/>
    <s v="Mogilno - miasto"/>
  </r>
  <r>
    <x v="1"/>
    <x v="1"/>
    <x v="38"/>
    <x v="38"/>
    <s v="0409035"/>
    <s v="Mogilno - obszar wiejski"/>
  </r>
  <r>
    <x v="1"/>
    <x v="1"/>
    <x v="38"/>
    <x v="38"/>
    <s v="0409044"/>
    <s v="Strzelno - miasto"/>
  </r>
  <r>
    <x v="1"/>
    <x v="1"/>
    <x v="38"/>
    <x v="38"/>
    <s v="0409045"/>
    <s v="Strzelno - obszar wiejski"/>
  </r>
  <r>
    <x v="1"/>
    <x v="1"/>
    <x v="39"/>
    <x v="39"/>
    <s v="0410014"/>
    <s v="Kcynia - miasto"/>
  </r>
  <r>
    <x v="1"/>
    <x v="1"/>
    <x v="39"/>
    <x v="39"/>
    <s v="0410015"/>
    <s v="Kcynia - obszar wiejski"/>
  </r>
  <r>
    <x v="1"/>
    <x v="1"/>
    <x v="39"/>
    <x v="39"/>
    <s v="0410024"/>
    <s v="Mrocza - miasto"/>
  </r>
  <r>
    <x v="1"/>
    <x v="1"/>
    <x v="39"/>
    <x v="39"/>
    <s v="0410025"/>
    <s v="Mrocza - obszar wiejski"/>
  </r>
  <r>
    <x v="1"/>
    <x v="1"/>
    <x v="39"/>
    <x v="39"/>
    <s v="0410034"/>
    <s v="Nakło nad Notecią - miasto"/>
  </r>
  <r>
    <x v="1"/>
    <x v="1"/>
    <x v="39"/>
    <x v="39"/>
    <s v="0410035"/>
    <s v="Nakło nad Notecią - obszar wiejski"/>
  </r>
  <r>
    <x v="1"/>
    <x v="1"/>
    <x v="39"/>
    <x v="39"/>
    <s v="0410042"/>
    <s v="Sadki - gmina wiejska"/>
  </r>
  <r>
    <x v="1"/>
    <x v="1"/>
    <x v="39"/>
    <x v="39"/>
    <s v="0410054"/>
    <s v="Szubin - miasto"/>
  </r>
  <r>
    <x v="1"/>
    <x v="1"/>
    <x v="39"/>
    <x v="39"/>
    <s v="0410055"/>
    <s v="Szubin - obszar wiejski"/>
  </r>
  <r>
    <x v="1"/>
    <x v="1"/>
    <x v="40"/>
    <x v="40"/>
    <s v="0411011"/>
    <s v="Radziejów - gmina miejska"/>
  </r>
  <r>
    <x v="1"/>
    <x v="1"/>
    <x v="40"/>
    <x v="40"/>
    <s v="0411022"/>
    <s v="Bytoń - gmina wiejska"/>
  </r>
  <r>
    <x v="1"/>
    <x v="1"/>
    <x v="40"/>
    <x v="40"/>
    <s v="0411032"/>
    <s v="Dobre - gmina wiejska"/>
  </r>
  <r>
    <x v="1"/>
    <x v="1"/>
    <x v="40"/>
    <x v="40"/>
    <s v="0411042"/>
    <s v="Osięciny - gmina wiejska"/>
  </r>
  <r>
    <x v="1"/>
    <x v="1"/>
    <x v="40"/>
    <x v="40"/>
    <s v="0411054"/>
    <s v="Piotrków Kujawski - miasto"/>
  </r>
  <r>
    <x v="1"/>
    <x v="1"/>
    <x v="40"/>
    <x v="40"/>
    <s v="0411055"/>
    <s v="Piotrków Kujawski - obszar wiejski"/>
  </r>
  <r>
    <x v="1"/>
    <x v="1"/>
    <x v="40"/>
    <x v="40"/>
    <s v="0411062"/>
    <s v="Radziejów - gmina wiejska"/>
  </r>
  <r>
    <x v="1"/>
    <x v="1"/>
    <x v="40"/>
    <x v="40"/>
    <s v="0411072"/>
    <s v="Topólka - gmina wiejska"/>
  </r>
  <r>
    <x v="1"/>
    <x v="1"/>
    <x v="41"/>
    <x v="41"/>
    <s v="0412011"/>
    <s v="Rypin - gmina miejska"/>
  </r>
  <r>
    <x v="1"/>
    <x v="1"/>
    <x v="41"/>
    <x v="41"/>
    <s v="0412022"/>
    <s v="Brzuze - gmina wiejska"/>
  </r>
  <r>
    <x v="1"/>
    <x v="1"/>
    <x v="41"/>
    <x v="41"/>
    <s v="0412032"/>
    <s v="Rogowo - gmina wiejska"/>
  </r>
  <r>
    <x v="1"/>
    <x v="1"/>
    <x v="41"/>
    <x v="41"/>
    <s v="0412042"/>
    <s v="Rypin - gmina wiejska"/>
  </r>
  <r>
    <x v="1"/>
    <x v="1"/>
    <x v="41"/>
    <x v="41"/>
    <s v="0412052"/>
    <s v="Skrwilno - gmina wiejska"/>
  </r>
  <r>
    <x v="1"/>
    <x v="1"/>
    <x v="41"/>
    <x v="41"/>
    <s v="0412062"/>
    <s v="Wąpielsk - gmina wiejska"/>
  </r>
  <r>
    <x v="1"/>
    <x v="1"/>
    <x v="42"/>
    <x v="42"/>
    <s v="0413014"/>
    <s v="Kamień Krajeński - miasto"/>
  </r>
  <r>
    <x v="1"/>
    <x v="1"/>
    <x v="42"/>
    <x v="42"/>
    <s v="0413015"/>
    <s v="Kamień Krajeński - obszar wiejski"/>
  </r>
  <r>
    <x v="1"/>
    <x v="1"/>
    <x v="42"/>
    <x v="42"/>
    <s v="0413024"/>
    <s v="Sępólno Krajeńskie - miasto"/>
  </r>
  <r>
    <x v="1"/>
    <x v="1"/>
    <x v="42"/>
    <x v="42"/>
    <s v="0413025"/>
    <s v="Sępólno Krajeńskie - obszar wiejski"/>
  </r>
  <r>
    <x v="1"/>
    <x v="1"/>
    <x v="42"/>
    <x v="42"/>
    <s v="0413032"/>
    <s v="Sośno - gmina wiejska"/>
  </r>
  <r>
    <x v="1"/>
    <x v="1"/>
    <x v="42"/>
    <x v="42"/>
    <s v="0413044"/>
    <s v="Więcbork - miasto"/>
  </r>
  <r>
    <x v="1"/>
    <x v="1"/>
    <x v="42"/>
    <x v="42"/>
    <s v="0413045"/>
    <s v="Więcbork - obszar wiejski"/>
  </r>
  <r>
    <x v="1"/>
    <x v="1"/>
    <x v="43"/>
    <x v="43"/>
    <s v="0414012"/>
    <s v="Bukowiec - gmina wiejska"/>
  </r>
  <r>
    <x v="1"/>
    <x v="1"/>
    <x v="43"/>
    <x v="43"/>
    <s v="0414022"/>
    <s v="Dragacz - gmina wiejska"/>
  </r>
  <r>
    <x v="1"/>
    <x v="1"/>
    <x v="43"/>
    <x v="43"/>
    <s v="0414032"/>
    <s v="Drzycim - gmina wiejska"/>
  </r>
  <r>
    <x v="1"/>
    <x v="1"/>
    <x v="43"/>
    <x v="43"/>
    <s v="0414042"/>
    <s v="Jeżewo - gmina wiejska"/>
  </r>
  <r>
    <x v="1"/>
    <x v="1"/>
    <x v="43"/>
    <x v="43"/>
    <s v="0414052"/>
    <s v="Lniano - gmina wiejska"/>
  </r>
  <r>
    <x v="1"/>
    <x v="1"/>
    <x v="43"/>
    <x v="43"/>
    <s v="0414064"/>
    <s v="Nowe - miasto"/>
  </r>
  <r>
    <x v="1"/>
    <x v="1"/>
    <x v="43"/>
    <x v="43"/>
    <s v="0414065"/>
    <s v="Nowe - obszar wiejski"/>
  </r>
  <r>
    <x v="1"/>
    <x v="1"/>
    <x v="43"/>
    <x v="43"/>
    <s v="0414072"/>
    <s v="Osie - gmina wiejska"/>
  </r>
  <r>
    <x v="1"/>
    <x v="1"/>
    <x v="43"/>
    <x v="43"/>
    <s v="0414082"/>
    <s v="Pruszcz - gmina wiejska"/>
  </r>
  <r>
    <x v="1"/>
    <x v="1"/>
    <x v="43"/>
    <x v="43"/>
    <s v="0414094"/>
    <s v="Świecie - miasto"/>
  </r>
  <r>
    <x v="1"/>
    <x v="1"/>
    <x v="43"/>
    <x v="43"/>
    <s v="0414095"/>
    <s v="Świecie - obszar wiejski"/>
  </r>
  <r>
    <x v="1"/>
    <x v="1"/>
    <x v="43"/>
    <x v="43"/>
    <s v="0414102"/>
    <s v="Świekatowo - gmina wiejska"/>
  </r>
  <r>
    <x v="1"/>
    <x v="1"/>
    <x v="43"/>
    <x v="43"/>
    <s v="0414112"/>
    <s v="Warlubie - gmina wiejska"/>
  </r>
  <r>
    <x v="1"/>
    <x v="1"/>
    <x v="44"/>
    <x v="44"/>
    <s v="0415011"/>
    <s v="Chełmża - gmina miejska"/>
  </r>
  <r>
    <x v="1"/>
    <x v="1"/>
    <x v="44"/>
    <x v="44"/>
    <s v="0415022"/>
    <s v="Chełmża - gmina wiejska"/>
  </r>
  <r>
    <x v="1"/>
    <x v="1"/>
    <x v="44"/>
    <x v="44"/>
    <s v="0415032"/>
    <s v="Czernikowo - gmina wiejska"/>
  </r>
  <r>
    <x v="1"/>
    <x v="1"/>
    <x v="44"/>
    <x v="44"/>
    <s v="0415042"/>
    <s v="Lubicz - gmina wiejska"/>
  </r>
  <r>
    <x v="1"/>
    <x v="1"/>
    <x v="44"/>
    <x v="44"/>
    <s v="0415052"/>
    <s v="Łubianka - gmina wiejska"/>
  </r>
  <r>
    <x v="1"/>
    <x v="1"/>
    <x v="44"/>
    <x v="44"/>
    <s v="0415062"/>
    <s v="Łysomice - gmina wiejska"/>
  </r>
  <r>
    <x v="1"/>
    <x v="1"/>
    <x v="44"/>
    <x v="44"/>
    <s v="0415072"/>
    <s v="Obrowo - gmina wiejska"/>
  </r>
  <r>
    <x v="1"/>
    <x v="1"/>
    <x v="44"/>
    <x v="44"/>
    <s v="0415082"/>
    <s v="Wielka Nieszawka - gmina wiejska"/>
  </r>
  <r>
    <x v="1"/>
    <x v="1"/>
    <x v="44"/>
    <x v="44"/>
    <s v="0415092"/>
    <s v="Zławieś Wielka - gmina wiejska"/>
  </r>
  <r>
    <x v="1"/>
    <x v="1"/>
    <x v="45"/>
    <x v="45"/>
    <s v="0416012"/>
    <s v="Cekcyn - gmina wiejska"/>
  </r>
  <r>
    <x v="1"/>
    <x v="1"/>
    <x v="45"/>
    <x v="45"/>
    <s v="0416022"/>
    <s v="Gostycyn - gmina wiejska"/>
  </r>
  <r>
    <x v="1"/>
    <x v="1"/>
    <x v="45"/>
    <x v="45"/>
    <s v="0416032"/>
    <s v="Kęsowo - gmina wiejska"/>
  </r>
  <r>
    <x v="1"/>
    <x v="1"/>
    <x v="45"/>
    <x v="45"/>
    <s v="0416042"/>
    <s v="Lubiewo - gmina wiejska"/>
  </r>
  <r>
    <x v="1"/>
    <x v="1"/>
    <x v="45"/>
    <x v="45"/>
    <s v="0416052"/>
    <s v="Śliwice - gmina wiejska"/>
  </r>
  <r>
    <x v="1"/>
    <x v="1"/>
    <x v="45"/>
    <x v="45"/>
    <s v="0416064"/>
    <s v="Tuchola - miasto"/>
  </r>
  <r>
    <x v="1"/>
    <x v="1"/>
    <x v="45"/>
    <x v="45"/>
    <s v="0416065"/>
    <s v="Tuchola - obszar wiejski"/>
  </r>
  <r>
    <x v="1"/>
    <x v="1"/>
    <x v="46"/>
    <x v="46"/>
    <s v="0417011"/>
    <s v="Wąbrzeźno - gmina miejska"/>
  </r>
  <r>
    <x v="1"/>
    <x v="1"/>
    <x v="46"/>
    <x v="46"/>
    <s v="0417022"/>
    <s v="Dębowa Łąka - gmina wiejska"/>
  </r>
  <r>
    <x v="1"/>
    <x v="1"/>
    <x v="46"/>
    <x v="46"/>
    <s v="0417032"/>
    <s v="Książki - gmina wiejska"/>
  </r>
  <r>
    <x v="1"/>
    <x v="1"/>
    <x v="46"/>
    <x v="46"/>
    <s v="0417042"/>
    <s v="Płużnica - gmina wiejska"/>
  </r>
  <r>
    <x v="1"/>
    <x v="1"/>
    <x v="46"/>
    <x v="46"/>
    <s v="0417052"/>
    <s v="Ryńsk - gmina wiejska"/>
  </r>
  <r>
    <x v="1"/>
    <x v="1"/>
    <x v="47"/>
    <x v="47"/>
    <s v="0418011"/>
    <s v="Kowal - gmina miejska"/>
  </r>
  <r>
    <x v="1"/>
    <x v="1"/>
    <x v="47"/>
    <x v="47"/>
    <s v="0418022"/>
    <s v="Baruchowo - gmina wiejska"/>
  </r>
  <r>
    <x v="1"/>
    <x v="1"/>
    <x v="47"/>
    <x v="47"/>
    <s v="0418032"/>
    <s v="Boniewo - gmina wiejska"/>
  </r>
  <r>
    <x v="1"/>
    <x v="1"/>
    <x v="47"/>
    <x v="47"/>
    <s v="0418044"/>
    <s v="Brześć Kujawski - miasto"/>
  </r>
  <r>
    <x v="1"/>
    <x v="1"/>
    <x v="47"/>
    <x v="47"/>
    <s v="0418045"/>
    <s v="Brześć Kujawski - obszar wiejski"/>
  </r>
  <r>
    <x v="1"/>
    <x v="1"/>
    <x v="47"/>
    <x v="47"/>
    <s v="0418052"/>
    <s v="Choceń - gmina wiejska"/>
  </r>
  <r>
    <x v="1"/>
    <x v="1"/>
    <x v="47"/>
    <x v="47"/>
    <s v="0418064"/>
    <s v="Chodecz - miasto"/>
  </r>
  <r>
    <x v="1"/>
    <x v="1"/>
    <x v="47"/>
    <x v="47"/>
    <s v="0418065"/>
    <s v="Chodecz - obszar wiejski"/>
  </r>
  <r>
    <x v="1"/>
    <x v="1"/>
    <x v="47"/>
    <x v="47"/>
    <s v="0418072"/>
    <s v="Fabianki - gmina wiejska"/>
  </r>
  <r>
    <x v="1"/>
    <x v="1"/>
    <x v="47"/>
    <x v="47"/>
    <s v="0418084"/>
    <s v="Izbica Kujawska - miasto"/>
  </r>
  <r>
    <x v="1"/>
    <x v="1"/>
    <x v="47"/>
    <x v="47"/>
    <s v="0418085"/>
    <s v="Izbica Kujawska - obszar wiejski"/>
  </r>
  <r>
    <x v="1"/>
    <x v="1"/>
    <x v="47"/>
    <x v="47"/>
    <s v="0418092"/>
    <s v="Kowal - gmina wiejska"/>
  </r>
  <r>
    <x v="1"/>
    <x v="1"/>
    <x v="47"/>
    <x v="47"/>
    <s v="0418102"/>
    <s v="Lubanie - gmina wiejska"/>
  </r>
  <r>
    <x v="1"/>
    <x v="1"/>
    <x v="47"/>
    <x v="47"/>
    <s v="0418114"/>
    <s v="Lubień Kujawski - miasto"/>
  </r>
  <r>
    <x v="1"/>
    <x v="1"/>
    <x v="47"/>
    <x v="47"/>
    <s v="0418115"/>
    <s v="Lubień Kujawski - obszar wiejski"/>
  </r>
  <r>
    <x v="1"/>
    <x v="1"/>
    <x v="47"/>
    <x v="47"/>
    <s v="0418124"/>
    <s v="Lubraniec - miasto"/>
  </r>
  <r>
    <x v="1"/>
    <x v="1"/>
    <x v="47"/>
    <x v="47"/>
    <s v="0418125"/>
    <s v="Lubraniec - obszar wiejski"/>
  </r>
  <r>
    <x v="1"/>
    <x v="1"/>
    <x v="47"/>
    <x v="47"/>
    <s v="0418132"/>
    <s v="Włocławek - gmina wiejska"/>
  </r>
  <r>
    <x v="1"/>
    <x v="1"/>
    <x v="48"/>
    <x v="48"/>
    <s v="0419014"/>
    <s v="Barcin - miasto"/>
  </r>
  <r>
    <x v="1"/>
    <x v="1"/>
    <x v="48"/>
    <x v="48"/>
    <s v="0419015"/>
    <s v="Barcin - obszar wiejski"/>
  </r>
  <r>
    <x v="1"/>
    <x v="1"/>
    <x v="48"/>
    <x v="48"/>
    <s v="0419022"/>
    <s v="Gąsawa - gmina wiejska"/>
  </r>
  <r>
    <x v="1"/>
    <x v="1"/>
    <x v="48"/>
    <x v="48"/>
    <s v="0419034"/>
    <s v="Janowiec Wielkopolski - miasto"/>
  </r>
  <r>
    <x v="1"/>
    <x v="1"/>
    <x v="48"/>
    <x v="48"/>
    <s v="0419035"/>
    <s v="Janowiec Wielkopolski - obszar wiejski"/>
  </r>
  <r>
    <x v="1"/>
    <x v="1"/>
    <x v="48"/>
    <x v="48"/>
    <s v="0419044"/>
    <s v="Łabiszyn - miasto"/>
  </r>
  <r>
    <x v="1"/>
    <x v="1"/>
    <x v="48"/>
    <x v="48"/>
    <s v="0419045"/>
    <s v="Łabiszyn - obszar wiejski"/>
  </r>
  <r>
    <x v="1"/>
    <x v="1"/>
    <x v="48"/>
    <x v="48"/>
    <s v="0419052"/>
    <s v="Rogowo - gmina wiejska"/>
  </r>
  <r>
    <x v="1"/>
    <x v="1"/>
    <x v="48"/>
    <x v="48"/>
    <s v="0419064"/>
    <s v="Żnin - miasto"/>
  </r>
  <r>
    <x v="1"/>
    <x v="1"/>
    <x v="48"/>
    <x v="48"/>
    <s v="0419065"/>
    <s v="Żnin - obszar wiejski"/>
  </r>
  <r>
    <x v="1"/>
    <x v="1"/>
    <x v="49"/>
    <x v="49"/>
    <s v="0461011"/>
    <s v="Bydgoszcz - gmina miejska"/>
  </r>
  <r>
    <x v="1"/>
    <x v="1"/>
    <x v="50"/>
    <x v="50"/>
    <s v="0462011"/>
    <s v="Grudziądz - gmina miejska"/>
  </r>
  <r>
    <x v="1"/>
    <x v="1"/>
    <x v="51"/>
    <x v="51"/>
    <s v="0463011"/>
    <s v="Toruń - gmina miejska"/>
  </r>
  <r>
    <x v="1"/>
    <x v="1"/>
    <x v="52"/>
    <x v="52"/>
    <s v="0464011"/>
    <s v="Włocławek - gmina miejska"/>
  </r>
  <r>
    <x v="2"/>
    <x v="2"/>
    <x v="53"/>
    <x v="53"/>
    <s v="0601011"/>
    <s v="Międzyrzec Podlaski - gmina miejska"/>
  </r>
  <r>
    <x v="2"/>
    <x v="2"/>
    <x v="53"/>
    <x v="53"/>
    <s v="0601021"/>
    <s v="Terespol - gmina miejska"/>
  </r>
  <r>
    <x v="2"/>
    <x v="2"/>
    <x v="53"/>
    <x v="53"/>
    <s v="0601032"/>
    <s v="Biała Podlaska - gmina wiejska"/>
  </r>
  <r>
    <x v="2"/>
    <x v="2"/>
    <x v="53"/>
    <x v="53"/>
    <s v="0601042"/>
    <s v="Drelów - gmina wiejska"/>
  </r>
  <r>
    <x v="2"/>
    <x v="2"/>
    <x v="53"/>
    <x v="53"/>
    <s v="0601052"/>
    <s v="Janów Podlaski - gmina wiejska"/>
  </r>
  <r>
    <x v="2"/>
    <x v="2"/>
    <x v="53"/>
    <x v="53"/>
    <s v="0601062"/>
    <s v="Kodeń - gmina wiejska"/>
  </r>
  <r>
    <x v="2"/>
    <x v="2"/>
    <x v="53"/>
    <x v="53"/>
    <s v="0601072"/>
    <s v="Konstantynów - gmina wiejska"/>
  </r>
  <r>
    <x v="2"/>
    <x v="2"/>
    <x v="53"/>
    <x v="53"/>
    <s v="0601082"/>
    <s v="Leśna Podlaska - gmina wiejska"/>
  </r>
  <r>
    <x v="2"/>
    <x v="2"/>
    <x v="53"/>
    <x v="53"/>
    <s v="0601092"/>
    <s v="Łomazy - gmina wiejska"/>
  </r>
  <r>
    <x v="2"/>
    <x v="2"/>
    <x v="53"/>
    <x v="53"/>
    <s v="0601102"/>
    <s v="Międzyrzec Podlaski - gmina wiejska"/>
  </r>
  <r>
    <x v="2"/>
    <x v="2"/>
    <x v="53"/>
    <x v="53"/>
    <s v="0601112"/>
    <s v="Piszczac - gmina wiejska"/>
  </r>
  <r>
    <x v="2"/>
    <x v="2"/>
    <x v="53"/>
    <x v="53"/>
    <s v="0601122"/>
    <s v="Rokitno - gmina wiejska"/>
  </r>
  <r>
    <x v="2"/>
    <x v="2"/>
    <x v="53"/>
    <x v="53"/>
    <s v="0601132"/>
    <s v="Rossosz - gmina wiejska"/>
  </r>
  <r>
    <x v="2"/>
    <x v="2"/>
    <x v="53"/>
    <x v="53"/>
    <s v="0601142"/>
    <s v="Sławatycze - gmina wiejska"/>
  </r>
  <r>
    <x v="2"/>
    <x v="2"/>
    <x v="53"/>
    <x v="53"/>
    <s v="0601152"/>
    <s v="Sosnówka - gmina wiejska"/>
  </r>
  <r>
    <x v="2"/>
    <x v="2"/>
    <x v="53"/>
    <x v="53"/>
    <s v="0601162"/>
    <s v="Terespol - gmina wiejska"/>
  </r>
  <r>
    <x v="2"/>
    <x v="2"/>
    <x v="53"/>
    <x v="53"/>
    <s v="0601172"/>
    <s v="Tuczna - gmina wiejska"/>
  </r>
  <r>
    <x v="2"/>
    <x v="2"/>
    <x v="53"/>
    <x v="53"/>
    <s v="0601182"/>
    <s v="Wisznice - gmina wiejska"/>
  </r>
  <r>
    <x v="2"/>
    <x v="2"/>
    <x v="53"/>
    <x v="53"/>
    <s v="0601192"/>
    <s v="Zalesie - gmina wiejska"/>
  </r>
  <r>
    <x v="2"/>
    <x v="2"/>
    <x v="54"/>
    <x v="54"/>
    <s v="0602011"/>
    <s v="Biłgoraj - gmina miejska"/>
  </r>
  <r>
    <x v="2"/>
    <x v="2"/>
    <x v="54"/>
    <x v="54"/>
    <s v="0602022"/>
    <s v="Aleksandrów - gmina wiejska"/>
  </r>
  <r>
    <x v="2"/>
    <x v="2"/>
    <x v="54"/>
    <x v="54"/>
    <s v="0602032"/>
    <s v="Biłgoraj - gmina wiejska"/>
  </r>
  <r>
    <x v="2"/>
    <x v="2"/>
    <x v="54"/>
    <x v="54"/>
    <s v="0602042"/>
    <s v="Biszcza - gmina wiejska"/>
  </r>
  <r>
    <x v="2"/>
    <x v="2"/>
    <x v="54"/>
    <x v="54"/>
    <s v="0602054"/>
    <s v="Frampol - miasto"/>
  </r>
  <r>
    <x v="2"/>
    <x v="2"/>
    <x v="54"/>
    <x v="54"/>
    <s v="0602055"/>
    <s v="Frampol - obszar wiejski"/>
  </r>
  <r>
    <x v="2"/>
    <x v="2"/>
    <x v="54"/>
    <x v="54"/>
    <s v="0602062"/>
    <s v="Goraj - gmina wiejska"/>
  </r>
  <r>
    <x v="2"/>
    <x v="2"/>
    <x v="54"/>
    <x v="54"/>
    <s v="0602074"/>
    <s v="Józefów - miasto"/>
  </r>
  <r>
    <x v="2"/>
    <x v="2"/>
    <x v="54"/>
    <x v="54"/>
    <s v="0602075"/>
    <s v="Józefów - obszar wiejski"/>
  </r>
  <r>
    <x v="2"/>
    <x v="2"/>
    <x v="54"/>
    <x v="54"/>
    <s v="0602082"/>
    <s v="Księżpol - gmina wiejska"/>
  </r>
  <r>
    <x v="2"/>
    <x v="2"/>
    <x v="54"/>
    <x v="54"/>
    <s v="0602092"/>
    <s v="Łukowa - gmina wiejska"/>
  </r>
  <r>
    <x v="2"/>
    <x v="2"/>
    <x v="54"/>
    <x v="54"/>
    <s v="0602102"/>
    <s v="Obsza - gmina wiejska"/>
  </r>
  <r>
    <x v="2"/>
    <x v="2"/>
    <x v="54"/>
    <x v="54"/>
    <s v="0602112"/>
    <s v="Potok Górny - gmina wiejska"/>
  </r>
  <r>
    <x v="2"/>
    <x v="2"/>
    <x v="54"/>
    <x v="54"/>
    <s v="0602124"/>
    <s v="Tarnogród - miasto"/>
  </r>
  <r>
    <x v="2"/>
    <x v="2"/>
    <x v="54"/>
    <x v="54"/>
    <s v="0602125"/>
    <s v="Tarnogród - obszar wiejski"/>
  </r>
  <r>
    <x v="2"/>
    <x v="2"/>
    <x v="54"/>
    <x v="54"/>
    <s v="0602132"/>
    <s v="Tereszpol - gmina wiejska"/>
  </r>
  <r>
    <x v="2"/>
    <x v="2"/>
    <x v="54"/>
    <x v="54"/>
    <s v="0602142"/>
    <s v="Turobin - gmina wiejska"/>
  </r>
  <r>
    <x v="2"/>
    <x v="2"/>
    <x v="55"/>
    <x v="55"/>
    <s v="0603011"/>
    <s v="Rejowiec Fabryczny - gmina miejska"/>
  </r>
  <r>
    <x v="2"/>
    <x v="2"/>
    <x v="55"/>
    <x v="55"/>
    <s v="0603022"/>
    <s v="Białopole - gmina wiejska"/>
  </r>
  <r>
    <x v="2"/>
    <x v="2"/>
    <x v="55"/>
    <x v="55"/>
    <s v="0603032"/>
    <s v="Chełm - gmina wiejska"/>
  </r>
  <r>
    <x v="2"/>
    <x v="2"/>
    <x v="55"/>
    <x v="55"/>
    <s v="0603042"/>
    <s v="Dorohusk - gmina wiejska"/>
  </r>
  <r>
    <x v="2"/>
    <x v="2"/>
    <x v="55"/>
    <x v="55"/>
    <s v="0603052"/>
    <s v="Dubienka - gmina wiejska"/>
  </r>
  <r>
    <x v="2"/>
    <x v="2"/>
    <x v="55"/>
    <x v="55"/>
    <s v="0603062"/>
    <s v="Kamień - gmina wiejska"/>
  </r>
  <r>
    <x v="2"/>
    <x v="2"/>
    <x v="55"/>
    <x v="55"/>
    <s v="0603072"/>
    <s v="Leśniowice - gmina wiejska"/>
  </r>
  <r>
    <x v="2"/>
    <x v="2"/>
    <x v="55"/>
    <x v="55"/>
    <s v="0603082"/>
    <s v="Rejowiec Fabryczny - gmina wiejska"/>
  </r>
  <r>
    <x v="2"/>
    <x v="2"/>
    <x v="55"/>
    <x v="55"/>
    <s v="0603092"/>
    <s v="Ruda-Huta - gmina wiejska"/>
  </r>
  <r>
    <x v="2"/>
    <x v="2"/>
    <x v="55"/>
    <x v="55"/>
    <s v="0603102"/>
    <s v="Sawin - gmina wiejska"/>
  </r>
  <r>
    <x v="2"/>
    <x v="2"/>
    <x v="55"/>
    <x v="55"/>
    <s v="0603114"/>
    <s v="Siedliszcze - miasto"/>
  </r>
  <r>
    <x v="2"/>
    <x v="2"/>
    <x v="55"/>
    <x v="55"/>
    <s v="0603115"/>
    <s v="Siedliszcze - obszar wiejski"/>
  </r>
  <r>
    <x v="2"/>
    <x v="2"/>
    <x v="55"/>
    <x v="55"/>
    <s v="0603122"/>
    <s v="Wierzbica - gmina wiejska"/>
  </r>
  <r>
    <x v="2"/>
    <x v="2"/>
    <x v="55"/>
    <x v="55"/>
    <s v="0603132"/>
    <s v="Wojsławice - gmina wiejska"/>
  </r>
  <r>
    <x v="2"/>
    <x v="2"/>
    <x v="55"/>
    <x v="55"/>
    <s v="0603142"/>
    <s v="Żmudź - gmina wiejska"/>
  </r>
  <r>
    <x v="2"/>
    <x v="2"/>
    <x v="55"/>
    <x v="55"/>
    <s v="0603154"/>
    <s v="Rejowiec - miasto"/>
  </r>
  <r>
    <x v="2"/>
    <x v="2"/>
    <x v="55"/>
    <x v="55"/>
    <s v="0603155"/>
    <s v="Rejowiec - obszar wiejski"/>
  </r>
  <r>
    <x v="2"/>
    <x v="2"/>
    <x v="56"/>
    <x v="56"/>
    <s v="0604011"/>
    <s v="Hrubieszów - gmina miejska"/>
  </r>
  <r>
    <x v="2"/>
    <x v="2"/>
    <x v="56"/>
    <x v="56"/>
    <s v="0604022"/>
    <s v="Dołhobyczów - gmina wiejska"/>
  </r>
  <r>
    <x v="2"/>
    <x v="2"/>
    <x v="56"/>
    <x v="56"/>
    <s v="0604032"/>
    <s v="Horodło - gmina wiejska"/>
  </r>
  <r>
    <x v="2"/>
    <x v="2"/>
    <x v="56"/>
    <x v="56"/>
    <s v="0604042"/>
    <s v="Hrubieszów - gmina wiejska"/>
  </r>
  <r>
    <x v="2"/>
    <x v="2"/>
    <x v="56"/>
    <x v="56"/>
    <s v="0604052"/>
    <s v="Mircze - gmina wiejska"/>
  </r>
  <r>
    <x v="2"/>
    <x v="2"/>
    <x v="56"/>
    <x v="56"/>
    <s v="0604062"/>
    <s v="Trzeszczany - gmina wiejska"/>
  </r>
  <r>
    <x v="2"/>
    <x v="2"/>
    <x v="56"/>
    <x v="56"/>
    <s v="0604072"/>
    <s v="Uchanie - gmina wiejska"/>
  </r>
  <r>
    <x v="2"/>
    <x v="2"/>
    <x v="56"/>
    <x v="56"/>
    <s v="0604082"/>
    <s v="Werbkowice - gmina wiejska"/>
  </r>
  <r>
    <x v="2"/>
    <x v="2"/>
    <x v="57"/>
    <x v="57"/>
    <s v="0605012"/>
    <s v="Batorz - gmina wiejska"/>
  </r>
  <r>
    <x v="2"/>
    <x v="2"/>
    <x v="57"/>
    <x v="57"/>
    <s v="0605022"/>
    <s v="Chrzanów - gmina wiejska"/>
  </r>
  <r>
    <x v="2"/>
    <x v="2"/>
    <x v="57"/>
    <x v="57"/>
    <s v="0605032"/>
    <s v="Dzwola - gmina wiejska"/>
  </r>
  <r>
    <x v="2"/>
    <x v="2"/>
    <x v="57"/>
    <x v="57"/>
    <s v="0605042"/>
    <s v="Godziszów - gmina wiejska"/>
  </r>
  <r>
    <x v="2"/>
    <x v="2"/>
    <x v="57"/>
    <x v="57"/>
    <s v="0605054"/>
    <s v="Janów Lubelski - miasto"/>
  </r>
  <r>
    <x v="2"/>
    <x v="2"/>
    <x v="57"/>
    <x v="57"/>
    <s v="0605055"/>
    <s v="Janów Lubelski - obszar wiejski"/>
  </r>
  <r>
    <x v="2"/>
    <x v="2"/>
    <x v="57"/>
    <x v="57"/>
    <s v="0605064"/>
    <s v="Modliborzyce - miasto"/>
  </r>
  <r>
    <x v="2"/>
    <x v="2"/>
    <x v="57"/>
    <x v="57"/>
    <s v="0605065"/>
    <s v="Modliborzyce - obszar wiejski"/>
  </r>
  <r>
    <x v="2"/>
    <x v="2"/>
    <x v="57"/>
    <x v="57"/>
    <s v="0605072"/>
    <s v="Potok Wielki - gmina wiejska"/>
  </r>
  <r>
    <x v="2"/>
    <x v="2"/>
    <x v="58"/>
    <x v="58"/>
    <s v="0606011"/>
    <s v="Krasnystaw - gmina miejska"/>
  </r>
  <r>
    <x v="2"/>
    <x v="2"/>
    <x v="58"/>
    <x v="58"/>
    <s v="0606022"/>
    <s v="Fajsławice - gmina wiejska"/>
  </r>
  <r>
    <x v="2"/>
    <x v="2"/>
    <x v="58"/>
    <x v="58"/>
    <s v="0606032"/>
    <s v="Gorzków - gmina wiejska"/>
  </r>
  <r>
    <x v="2"/>
    <x v="2"/>
    <x v="58"/>
    <x v="58"/>
    <s v="0606042"/>
    <s v="Izbica - gmina wiejska"/>
  </r>
  <r>
    <x v="2"/>
    <x v="2"/>
    <x v="58"/>
    <x v="58"/>
    <s v="0606052"/>
    <s v="Krasnystaw - gmina wiejska"/>
  </r>
  <r>
    <x v="2"/>
    <x v="2"/>
    <x v="58"/>
    <x v="58"/>
    <s v="0606062"/>
    <s v="Kraśniczyn - gmina wiejska"/>
  </r>
  <r>
    <x v="2"/>
    <x v="2"/>
    <x v="58"/>
    <x v="58"/>
    <s v="0606072"/>
    <s v="Łopiennik Górny - gmina wiejska"/>
  </r>
  <r>
    <x v="2"/>
    <x v="2"/>
    <x v="58"/>
    <x v="58"/>
    <s v="0606092"/>
    <s v="Rudnik - gmina wiejska"/>
  </r>
  <r>
    <x v="2"/>
    <x v="2"/>
    <x v="58"/>
    <x v="58"/>
    <s v="0606102"/>
    <s v="Siennica Różana - gmina wiejska"/>
  </r>
  <r>
    <x v="2"/>
    <x v="2"/>
    <x v="58"/>
    <x v="58"/>
    <s v="0606112"/>
    <s v="Żółkiewka - gmina wiejska"/>
  </r>
  <r>
    <x v="2"/>
    <x v="2"/>
    <x v="59"/>
    <x v="59"/>
    <s v="0607011"/>
    <s v="Kraśnik - gmina miejska"/>
  </r>
  <r>
    <x v="2"/>
    <x v="2"/>
    <x v="59"/>
    <x v="59"/>
    <s v="0607024"/>
    <s v="Annopol - miasto"/>
  </r>
  <r>
    <x v="2"/>
    <x v="2"/>
    <x v="59"/>
    <x v="59"/>
    <s v="0607025"/>
    <s v="Annopol - obszar wiejski"/>
  </r>
  <r>
    <x v="2"/>
    <x v="2"/>
    <x v="59"/>
    <x v="59"/>
    <s v="0607032"/>
    <s v="Dzierzkowice - gmina wiejska"/>
  </r>
  <r>
    <x v="2"/>
    <x v="2"/>
    <x v="59"/>
    <x v="59"/>
    <s v="0607042"/>
    <s v="Gościeradów - gmina wiejska"/>
  </r>
  <r>
    <x v="2"/>
    <x v="2"/>
    <x v="59"/>
    <x v="59"/>
    <s v="0607052"/>
    <s v="Kraśnik - gmina wiejska"/>
  </r>
  <r>
    <x v="2"/>
    <x v="2"/>
    <x v="59"/>
    <x v="59"/>
    <s v="0607062"/>
    <s v="Szastarka - gmina wiejska"/>
  </r>
  <r>
    <x v="2"/>
    <x v="2"/>
    <x v="59"/>
    <x v="59"/>
    <s v="0607072"/>
    <s v="Trzydnik Duży - gmina wiejska"/>
  </r>
  <r>
    <x v="2"/>
    <x v="2"/>
    <x v="59"/>
    <x v="59"/>
    <s v="0607084"/>
    <s v="Urzędów - miasto"/>
  </r>
  <r>
    <x v="2"/>
    <x v="2"/>
    <x v="59"/>
    <x v="59"/>
    <s v="0607085"/>
    <s v="Urzędów - obszar wiejski"/>
  </r>
  <r>
    <x v="2"/>
    <x v="2"/>
    <x v="59"/>
    <x v="59"/>
    <s v="0607092"/>
    <s v="Wilkołaz - gmina wiejska"/>
  </r>
  <r>
    <x v="2"/>
    <x v="2"/>
    <x v="59"/>
    <x v="59"/>
    <s v="0607102"/>
    <s v="Zakrzówek - gmina wiejska"/>
  </r>
  <r>
    <x v="2"/>
    <x v="2"/>
    <x v="60"/>
    <x v="60"/>
    <s v="0608011"/>
    <s v="Lubartów - gmina miejska"/>
  </r>
  <r>
    <x v="2"/>
    <x v="2"/>
    <x v="60"/>
    <x v="60"/>
    <s v="0608022"/>
    <s v="Abramów - gmina wiejska"/>
  </r>
  <r>
    <x v="2"/>
    <x v="2"/>
    <x v="60"/>
    <x v="60"/>
    <s v="0608032"/>
    <s v="Firlej - gmina wiejska"/>
  </r>
  <r>
    <x v="2"/>
    <x v="2"/>
    <x v="60"/>
    <x v="60"/>
    <s v="0608042"/>
    <s v="Jeziorzany - gmina wiejska"/>
  </r>
  <r>
    <x v="2"/>
    <x v="2"/>
    <x v="60"/>
    <x v="60"/>
    <s v="0608052"/>
    <s v="Kamionka - gmina wiejska"/>
  </r>
  <r>
    <x v="2"/>
    <x v="2"/>
    <x v="60"/>
    <x v="60"/>
    <s v="0608064"/>
    <s v="Kock - miasto"/>
  </r>
  <r>
    <x v="2"/>
    <x v="2"/>
    <x v="60"/>
    <x v="60"/>
    <s v="0608065"/>
    <s v="Kock - obszar wiejski"/>
  </r>
  <r>
    <x v="2"/>
    <x v="2"/>
    <x v="60"/>
    <x v="60"/>
    <s v="0608072"/>
    <s v="Lubartów - gmina wiejska"/>
  </r>
  <r>
    <x v="2"/>
    <x v="2"/>
    <x v="60"/>
    <x v="60"/>
    <s v="0608082"/>
    <s v="Michów - gmina wiejska"/>
  </r>
  <r>
    <x v="2"/>
    <x v="2"/>
    <x v="60"/>
    <x v="60"/>
    <s v="0608092"/>
    <s v="Niedźwiada - gmina wiejska"/>
  </r>
  <r>
    <x v="2"/>
    <x v="2"/>
    <x v="60"/>
    <x v="60"/>
    <s v="0608104"/>
    <s v="Ostrów Lubelski - miasto"/>
  </r>
  <r>
    <x v="2"/>
    <x v="2"/>
    <x v="60"/>
    <x v="60"/>
    <s v="0608105"/>
    <s v="Ostrów Lubelski - obszar wiejski"/>
  </r>
  <r>
    <x v="2"/>
    <x v="2"/>
    <x v="60"/>
    <x v="60"/>
    <s v="0608112"/>
    <s v="Ostrówek - gmina wiejska"/>
  </r>
  <r>
    <x v="2"/>
    <x v="2"/>
    <x v="60"/>
    <x v="60"/>
    <s v="0608122"/>
    <s v="Serniki - gmina wiejska"/>
  </r>
  <r>
    <x v="2"/>
    <x v="2"/>
    <x v="60"/>
    <x v="60"/>
    <s v="0608132"/>
    <s v="Uścimów - gmina wiejska"/>
  </r>
  <r>
    <x v="2"/>
    <x v="2"/>
    <x v="61"/>
    <x v="61"/>
    <s v="0609014"/>
    <s v="Bełżyce - miasto"/>
  </r>
  <r>
    <x v="2"/>
    <x v="2"/>
    <x v="61"/>
    <x v="61"/>
    <s v="0609015"/>
    <s v="Bełżyce - obszar wiejski"/>
  </r>
  <r>
    <x v="2"/>
    <x v="2"/>
    <x v="61"/>
    <x v="61"/>
    <s v="0609022"/>
    <s v="Borzechów - gmina wiejska"/>
  </r>
  <r>
    <x v="2"/>
    <x v="2"/>
    <x v="61"/>
    <x v="61"/>
    <s v="0609034"/>
    <s v="Bychawa - miasto"/>
  </r>
  <r>
    <x v="2"/>
    <x v="2"/>
    <x v="61"/>
    <x v="61"/>
    <s v="0609035"/>
    <s v="Bychawa - obszar wiejski"/>
  </r>
  <r>
    <x v="2"/>
    <x v="2"/>
    <x v="61"/>
    <x v="61"/>
    <s v="0609042"/>
    <s v="Garbów - gmina wiejska"/>
  </r>
  <r>
    <x v="2"/>
    <x v="2"/>
    <x v="61"/>
    <x v="61"/>
    <s v="0609052"/>
    <s v="Głusk - gmina wiejska"/>
  </r>
  <r>
    <x v="2"/>
    <x v="2"/>
    <x v="61"/>
    <x v="61"/>
    <s v="0609062"/>
    <s v="Jabłonna - gmina wiejska"/>
  </r>
  <r>
    <x v="2"/>
    <x v="2"/>
    <x v="61"/>
    <x v="61"/>
    <s v="0609072"/>
    <s v="Jastków - gmina wiejska"/>
  </r>
  <r>
    <x v="2"/>
    <x v="2"/>
    <x v="61"/>
    <x v="61"/>
    <s v="0609082"/>
    <s v="Konopnica - gmina wiejska"/>
  </r>
  <r>
    <x v="2"/>
    <x v="2"/>
    <x v="61"/>
    <x v="61"/>
    <s v="0609092"/>
    <s v="Krzczonów - gmina wiejska"/>
  </r>
  <r>
    <x v="2"/>
    <x v="2"/>
    <x v="61"/>
    <x v="61"/>
    <s v="0609102"/>
    <s v="Niedrzwica Duża - gmina wiejska"/>
  </r>
  <r>
    <x v="2"/>
    <x v="2"/>
    <x v="61"/>
    <x v="61"/>
    <s v="0609112"/>
    <s v="Niemce - gmina wiejska"/>
  </r>
  <r>
    <x v="2"/>
    <x v="2"/>
    <x v="61"/>
    <x v="61"/>
    <s v="0609122"/>
    <s v="Strzyżewice - gmina wiejska"/>
  </r>
  <r>
    <x v="2"/>
    <x v="2"/>
    <x v="61"/>
    <x v="61"/>
    <s v="0609132"/>
    <s v="Wojciechów - gmina wiejska"/>
  </r>
  <r>
    <x v="2"/>
    <x v="2"/>
    <x v="61"/>
    <x v="61"/>
    <s v="0609142"/>
    <s v="Wólka - gmina wiejska"/>
  </r>
  <r>
    <x v="2"/>
    <x v="2"/>
    <x v="61"/>
    <x v="61"/>
    <s v="0609152"/>
    <s v="Wysokie - gmina wiejska"/>
  </r>
  <r>
    <x v="2"/>
    <x v="2"/>
    <x v="61"/>
    <x v="61"/>
    <s v="0609162"/>
    <s v="Zakrzew - gmina wiejska"/>
  </r>
  <r>
    <x v="2"/>
    <x v="2"/>
    <x v="62"/>
    <x v="62"/>
    <s v="0610012"/>
    <s v="Cyców - gmina wiejska"/>
  </r>
  <r>
    <x v="2"/>
    <x v="2"/>
    <x v="62"/>
    <x v="62"/>
    <s v="0610022"/>
    <s v="Ludwin - gmina wiejska"/>
  </r>
  <r>
    <x v="2"/>
    <x v="2"/>
    <x v="62"/>
    <x v="62"/>
    <s v="0610034"/>
    <s v="Łęczna - miasto"/>
  </r>
  <r>
    <x v="2"/>
    <x v="2"/>
    <x v="62"/>
    <x v="62"/>
    <s v="0610035"/>
    <s v="Łęczna - obszar wiejski"/>
  </r>
  <r>
    <x v="2"/>
    <x v="2"/>
    <x v="62"/>
    <x v="62"/>
    <s v="0610042"/>
    <s v="Milejów - gmina wiejska"/>
  </r>
  <r>
    <x v="2"/>
    <x v="2"/>
    <x v="62"/>
    <x v="62"/>
    <s v="0610052"/>
    <s v="Puchaczów - gmina wiejska"/>
  </r>
  <r>
    <x v="2"/>
    <x v="2"/>
    <x v="62"/>
    <x v="62"/>
    <s v="0610062"/>
    <s v="Spiczyn - gmina wiejska"/>
  </r>
  <r>
    <x v="2"/>
    <x v="2"/>
    <x v="63"/>
    <x v="63"/>
    <s v="0611011"/>
    <s v="Łuków - gmina miejska"/>
  </r>
  <r>
    <x v="2"/>
    <x v="2"/>
    <x v="63"/>
    <x v="63"/>
    <s v="0611021"/>
    <s v="Stoczek Łukowski - gmina miejska"/>
  </r>
  <r>
    <x v="2"/>
    <x v="2"/>
    <x v="63"/>
    <x v="63"/>
    <s v="0611032"/>
    <s v="Adamów - gmina wiejska"/>
  </r>
  <r>
    <x v="2"/>
    <x v="2"/>
    <x v="63"/>
    <x v="63"/>
    <s v="0611042"/>
    <s v="Krzywda - gmina wiejska"/>
  </r>
  <r>
    <x v="2"/>
    <x v="2"/>
    <x v="63"/>
    <x v="63"/>
    <s v="0611052"/>
    <s v="Łuków - gmina wiejska"/>
  </r>
  <r>
    <x v="2"/>
    <x v="2"/>
    <x v="63"/>
    <x v="63"/>
    <s v="0611062"/>
    <s v="Serokomla - gmina wiejska"/>
  </r>
  <r>
    <x v="2"/>
    <x v="2"/>
    <x v="63"/>
    <x v="63"/>
    <s v="0611072"/>
    <s v="Stanin - gmina wiejska"/>
  </r>
  <r>
    <x v="2"/>
    <x v="2"/>
    <x v="63"/>
    <x v="63"/>
    <s v="0611082"/>
    <s v="Stoczek Łukowski - gmina wiejska"/>
  </r>
  <r>
    <x v="2"/>
    <x v="2"/>
    <x v="63"/>
    <x v="63"/>
    <s v="0611092"/>
    <s v="Trzebieszów - gmina wiejska"/>
  </r>
  <r>
    <x v="2"/>
    <x v="2"/>
    <x v="63"/>
    <x v="63"/>
    <s v="0611102"/>
    <s v="Wojcieszków - gmina wiejska"/>
  </r>
  <r>
    <x v="2"/>
    <x v="2"/>
    <x v="63"/>
    <x v="63"/>
    <s v="0611112"/>
    <s v="Wola Mysłowska - gmina wiejska"/>
  </r>
  <r>
    <x v="2"/>
    <x v="2"/>
    <x v="64"/>
    <x v="64"/>
    <s v="0612012"/>
    <s v="Chodel - gmina wiejska"/>
  </r>
  <r>
    <x v="2"/>
    <x v="2"/>
    <x v="64"/>
    <x v="64"/>
    <s v="0612022"/>
    <s v="Józefów nad Wisłą - gmina wiejska"/>
  </r>
  <r>
    <x v="2"/>
    <x v="2"/>
    <x v="64"/>
    <x v="64"/>
    <s v="0612032"/>
    <s v="Karczmiska - gmina wiejska"/>
  </r>
  <r>
    <x v="2"/>
    <x v="2"/>
    <x v="64"/>
    <x v="64"/>
    <s v="0612042"/>
    <s v="Łaziska - gmina wiejska"/>
  </r>
  <r>
    <x v="2"/>
    <x v="2"/>
    <x v="64"/>
    <x v="64"/>
    <s v="0612054"/>
    <s v="Opole Lubelskie - miasto"/>
  </r>
  <r>
    <x v="2"/>
    <x v="2"/>
    <x v="64"/>
    <x v="64"/>
    <s v="0612055"/>
    <s v="Opole Lubelskie - obszar wiejski"/>
  </r>
  <r>
    <x v="2"/>
    <x v="2"/>
    <x v="64"/>
    <x v="64"/>
    <s v="0612064"/>
    <s v="Poniatowa - miasto"/>
  </r>
  <r>
    <x v="2"/>
    <x v="2"/>
    <x v="64"/>
    <x v="64"/>
    <s v="0612065"/>
    <s v="Poniatowa - obszar wiejski"/>
  </r>
  <r>
    <x v="2"/>
    <x v="2"/>
    <x v="64"/>
    <x v="64"/>
    <s v="0612072"/>
    <s v="Wilków - gmina wiejska"/>
  </r>
  <r>
    <x v="2"/>
    <x v="2"/>
    <x v="65"/>
    <x v="65"/>
    <s v="0613012"/>
    <s v="Dębowa Kłoda - gmina wiejska"/>
  </r>
  <r>
    <x v="2"/>
    <x v="2"/>
    <x v="65"/>
    <x v="65"/>
    <s v="0613022"/>
    <s v="Jabłoń - gmina wiejska"/>
  </r>
  <r>
    <x v="2"/>
    <x v="2"/>
    <x v="65"/>
    <x v="65"/>
    <s v="0613032"/>
    <s v="Milanów - gmina wiejska"/>
  </r>
  <r>
    <x v="2"/>
    <x v="2"/>
    <x v="65"/>
    <x v="65"/>
    <s v="0613044"/>
    <s v="Parczew - miasto"/>
  </r>
  <r>
    <x v="2"/>
    <x v="2"/>
    <x v="65"/>
    <x v="65"/>
    <s v="0613045"/>
    <s v="Parczew - obszar wiejski"/>
  </r>
  <r>
    <x v="2"/>
    <x v="2"/>
    <x v="65"/>
    <x v="65"/>
    <s v="0613052"/>
    <s v="Podedwórze - gmina wiejska"/>
  </r>
  <r>
    <x v="2"/>
    <x v="2"/>
    <x v="65"/>
    <x v="65"/>
    <s v="0613062"/>
    <s v="Siemień - gmina wiejska"/>
  </r>
  <r>
    <x v="2"/>
    <x v="2"/>
    <x v="65"/>
    <x v="65"/>
    <s v="0613072"/>
    <s v="Sosnowica - gmina wiejska"/>
  </r>
  <r>
    <x v="2"/>
    <x v="2"/>
    <x v="66"/>
    <x v="66"/>
    <s v="0614011"/>
    <s v="Puławy - gmina miejska"/>
  </r>
  <r>
    <x v="2"/>
    <x v="2"/>
    <x v="66"/>
    <x v="66"/>
    <s v="0614022"/>
    <s v="Baranów - gmina wiejska"/>
  </r>
  <r>
    <x v="2"/>
    <x v="2"/>
    <x v="66"/>
    <x v="66"/>
    <s v="0614032"/>
    <s v="Janowiec - gmina wiejska"/>
  </r>
  <r>
    <x v="2"/>
    <x v="2"/>
    <x v="66"/>
    <x v="66"/>
    <s v="0614044"/>
    <s v="Kazimierz Dolny - miasto"/>
  </r>
  <r>
    <x v="2"/>
    <x v="2"/>
    <x v="66"/>
    <x v="66"/>
    <s v="0614045"/>
    <s v="Kazimierz Dolny - obszar wiejski"/>
  </r>
  <r>
    <x v="2"/>
    <x v="2"/>
    <x v="66"/>
    <x v="66"/>
    <s v="0614052"/>
    <s v="Końskowola - gmina wiejska"/>
  </r>
  <r>
    <x v="2"/>
    <x v="2"/>
    <x v="66"/>
    <x v="66"/>
    <s v="0614062"/>
    <s v="Kurów - gmina wiejska"/>
  </r>
  <r>
    <x v="2"/>
    <x v="2"/>
    <x v="66"/>
    <x v="66"/>
    <s v="0614072"/>
    <s v="Markuszów - gmina wiejska"/>
  </r>
  <r>
    <x v="2"/>
    <x v="2"/>
    <x v="66"/>
    <x v="66"/>
    <s v="0614084"/>
    <s v="Nałęczów - miasto"/>
  </r>
  <r>
    <x v="2"/>
    <x v="2"/>
    <x v="66"/>
    <x v="66"/>
    <s v="0614085"/>
    <s v="Nałęczów - obszar wiejski"/>
  </r>
  <r>
    <x v="2"/>
    <x v="2"/>
    <x v="66"/>
    <x v="66"/>
    <s v="0614092"/>
    <s v="Puławy - gmina wiejska"/>
  </r>
  <r>
    <x v="2"/>
    <x v="2"/>
    <x v="66"/>
    <x v="66"/>
    <s v="0614102"/>
    <s v="Wąwolnica - gmina wiejska"/>
  </r>
  <r>
    <x v="2"/>
    <x v="2"/>
    <x v="66"/>
    <x v="66"/>
    <s v="0614112"/>
    <s v="Żyrzyn - gmina wiejska"/>
  </r>
  <r>
    <x v="2"/>
    <x v="2"/>
    <x v="67"/>
    <x v="67"/>
    <s v="0615011"/>
    <s v="Radzyń Podlaski - gmina miejska"/>
  </r>
  <r>
    <x v="2"/>
    <x v="2"/>
    <x v="67"/>
    <x v="67"/>
    <s v="0615022"/>
    <s v="Borki - gmina wiejska"/>
  </r>
  <r>
    <x v="2"/>
    <x v="2"/>
    <x v="67"/>
    <x v="67"/>
    <s v="0615032"/>
    <s v="Czemierniki - gmina wiejska"/>
  </r>
  <r>
    <x v="2"/>
    <x v="2"/>
    <x v="67"/>
    <x v="67"/>
    <s v="0615042"/>
    <s v="Kąkolewnica - gmina wiejska"/>
  </r>
  <r>
    <x v="2"/>
    <x v="2"/>
    <x v="67"/>
    <x v="67"/>
    <s v="0615052"/>
    <s v="Komarówka Podlaska - gmina wiejska"/>
  </r>
  <r>
    <x v="2"/>
    <x v="2"/>
    <x v="67"/>
    <x v="67"/>
    <s v="0615062"/>
    <s v="Radzyń Podlaski - gmina wiejska"/>
  </r>
  <r>
    <x v="2"/>
    <x v="2"/>
    <x v="67"/>
    <x v="67"/>
    <s v="0615072"/>
    <s v="Ulan-Majorat - gmina wiejska"/>
  </r>
  <r>
    <x v="2"/>
    <x v="2"/>
    <x v="67"/>
    <x v="67"/>
    <s v="0615082"/>
    <s v="Wohyń - gmina wiejska"/>
  </r>
  <r>
    <x v="2"/>
    <x v="2"/>
    <x v="68"/>
    <x v="68"/>
    <s v="0616011"/>
    <s v="Dęblin - gmina miejska"/>
  </r>
  <r>
    <x v="2"/>
    <x v="2"/>
    <x v="68"/>
    <x v="68"/>
    <s v="0616022"/>
    <s v="Kłoczew - gmina wiejska"/>
  </r>
  <r>
    <x v="2"/>
    <x v="2"/>
    <x v="68"/>
    <x v="68"/>
    <s v="0616032"/>
    <s v="Nowodwór - gmina wiejska"/>
  </r>
  <r>
    <x v="2"/>
    <x v="2"/>
    <x v="68"/>
    <x v="68"/>
    <s v="0616044"/>
    <s v="Ryki - miasto"/>
  </r>
  <r>
    <x v="2"/>
    <x v="2"/>
    <x v="68"/>
    <x v="68"/>
    <s v="0616045"/>
    <s v="Ryki - obszar wiejski"/>
  </r>
  <r>
    <x v="2"/>
    <x v="2"/>
    <x v="68"/>
    <x v="68"/>
    <s v="0616052"/>
    <s v="Stężyca - gmina wiejska"/>
  </r>
  <r>
    <x v="2"/>
    <x v="2"/>
    <x v="68"/>
    <x v="68"/>
    <s v="0616062"/>
    <s v="Ułęż - gmina wiejska"/>
  </r>
  <r>
    <x v="2"/>
    <x v="2"/>
    <x v="69"/>
    <x v="18"/>
    <s v="0617011"/>
    <s v="Świdnik - gmina miejska"/>
  </r>
  <r>
    <x v="2"/>
    <x v="2"/>
    <x v="69"/>
    <x v="18"/>
    <s v="0617022"/>
    <s v="Mełgiew - gmina wiejska"/>
  </r>
  <r>
    <x v="2"/>
    <x v="2"/>
    <x v="69"/>
    <x v="18"/>
    <s v="0617034"/>
    <s v="Piaski - miasto"/>
  </r>
  <r>
    <x v="2"/>
    <x v="2"/>
    <x v="69"/>
    <x v="18"/>
    <s v="0617035"/>
    <s v="Piaski - obszar wiejski"/>
  </r>
  <r>
    <x v="2"/>
    <x v="2"/>
    <x v="69"/>
    <x v="18"/>
    <s v="0617042"/>
    <s v="Rybczewice - gmina wiejska"/>
  </r>
  <r>
    <x v="2"/>
    <x v="2"/>
    <x v="69"/>
    <x v="18"/>
    <s v="0617052"/>
    <s v="Trawniki - gmina wiejska"/>
  </r>
  <r>
    <x v="2"/>
    <x v="2"/>
    <x v="70"/>
    <x v="69"/>
    <s v="0618011"/>
    <s v="Tomaszów Lubelski - gmina miejska"/>
  </r>
  <r>
    <x v="2"/>
    <x v="2"/>
    <x v="70"/>
    <x v="69"/>
    <s v="0618022"/>
    <s v="Bełżec - gmina wiejska"/>
  </r>
  <r>
    <x v="2"/>
    <x v="2"/>
    <x v="70"/>
    <x v="69"/>
    <s v="0618032"/>
    <s v="Jarczów - gmina wiejska"/>
  </r>
  <r>
    <x v="2"/>
    <x v="2"/>
    <x v="70"/>
    <x v="69"/>
    <s v="0618042"/>
    <s v="Krynice - gmina wiejska"/>
  </r>
  <r>
    <x v="2"/>
    <x v="2"/>
    <x v="70"/>
    <x v="69"/>
    <s v="0618054"/>
    <s v="Lubycza Królewska - miasto"/>
  </r>
  <r>
    <x v="2"/>
    <x v="2"/>
    <x v="70"/>
    <x v="69"/>
    <s v="0618055"/>
    <s v="Lubycza Królewska - obszar wiejski"/>
  </r>
  <r>
    <x v="2"/>
    <x v="2"/>
    <x v="70"/>
    <x v="69"/>
    <s v="0618064"/>
    <s v="Łaszczów - miasto"/>
  </r>
  <r>
    <x v="2"/>
    <x v="2"/>
    <x v="70"/>
    <x v="69"/>
    <s v="0618065"/>
    <s v="Łaszczów - obszar wiejski"/>
  </r>
  <r>
    <x v="2"/>
    <x v="2"/>
    <x v="70"/>
    <x v="69"/>
    <s v="0618072"/>
    <s v="Rachanie - gmina wiejska"/>
  </r>
  <r>
    <x v="2"/>
    <x v="2"/>
    <x v="70"/>
    <x v="69"/>
    <s v="0618082"/>
    <s v="Susiec - gmina wiejska"/>
  </r>
  <r>
    <x v="2"/>
    <x v="2"/>
    <x v="70"/>
    <x v="69"/>
    <s v="0618092"/>
    <s v="Tarnawatka - gmina wiejska"/>
  </r>
  <r>
    <x v="2"/>
    <x v="2"/>
    <x v="70"/>
    <x v="69"/>
    <s v="0618102"/>
    <s v="Telatyn - gmina wiejska"/>
  </r>
  <r>
    <x v="2"/>
    <x v="2"/>
    <x v="70"/>
    <x v="69"/>
    <s v="0618112"/>
    <s v="Tomaszów Lubelski - gmina wiejska"/>
  </r>
  <r>
    <x v="2"/>
    <x v="2"/>
    <x v="70"/>
    <x v="69"/>
    <s v="0618124"/>
    <s v="Tyszowce - miasto"/>
  </r>
  <r>
    <x v="2"/>
    <x v="2"/>
    <x v="70"/>
    <x v="69"/>
    <s v="0618125"/>
    <s v="Tyszowce - obszar wiejski"/>
  </r>
  <r>
    <x v="2"/>
    <x v="2"/>
    <x v="70"/>
    <x v="69"/>
    <s v="0618132"/>
    <s v="Ulhówek - gmina wiejska"/>
  </r>
  <r>
    <x v="2"/>
    <x v="2"/>
    <x v="71"/>
    <x v="70"/>
    <s v="0619011"/>
    <s v="Włodawa - gmina miejska"/>
  </r>
  <r>
    <x v="2"/>
    <x v="2"/>
    <x v="71"/>
    <x v="70"/>
    <s v="0619022"/>
    <s v="Hanna - gmina wiejska"/>
  </r>
  <r>
    <x v="2"/>
    <x v="2"/>
    <x v="71"/>
    <x v="70"/>
    <s v="0619032"/>
    <s v="Hańsk - gmina wiejska"/>
  </r>
  <r>
    <x v="2"/>
    <x v="2"/>
    <x v="71"/>
    <x v="70"/>
    <s v="0619042"/>
    <s v="Stary Brus - gmina wiejska"/>
  </r>
  <r>
    <x v="2"/>
    <x v="2"/>
    <x v="71"/>
    <x v="70"/>
    <s v="0619052"/>
    <s v="Urszulin - gmina wiejska"/>
  </r>
  <r>
    <x v="2"/>
    <x v="2"/>
    <x v="71"/>
    <x v="70"/>
    <s v="0619062"/>
    <s v="Włodawa - gmina wiejska"/>
  </r>
  <r>
    <x v="2"/>
    <x v="2"/>
    <x v="71"/>
    <x v="70"/>
    <s v="0619072"/>
    <s v="Wola Uhruska - gmina wiejska"/>
  </r>
  <r>
    <x v="2"/>
    <x v="2"/>
    <x v="71"/>
    <x v="70"/>
    <s v="0619082"/>
    <s v="Wyryki - gmina wiejska"/>
  </r>
  <r>
    <x v="2"/>
    <x v="2"/>
    <x v="72"/>
    <x v="71"/>
    <s v="0620012"/>
    <s v="Adamów - gmina wiejska"/>
  </r>
  <r>
    <x v="2"/>
    <x v="2"/>
    <x v="72"/>
    <x v="71"/>
    <s v="0620022"/>
    <s v="Grabowiec - gmina wiejska"/>
  </r>
  <r>
    <x v="2"/>
    <x v="2"/>
    <x v="72"/>
    <x v="71"/>
    <s v="0620032"/>
    <s v="Komarów-Osada - gmina wiejska"/>
  </r>
  <r>
    <x v="2"/>
    <x v="2"/>
    <x v="72"/>
    <x v="71"/>
    <s v="0620044"/>
    <s v="Krasnobród - miasto"/>
  </r>
  <r>
    <x v="2"/>
    <x v="2"/>
    <x v="72"/>
    <x v="71"/>
    <s v="0620045"/>
    <s v="Krasnobród - obszar wiejski"/>
  </r>
  <r>
    <x v="2"/>
    <x v="2"/>
    <x v="72"/>
    <x v="71"/>
    <s v="0620052"/>
    <s v="Łabunie - gmina wiejska"/>
  </r>
  <r>
    <x v="2"/>
    <x v="2"/>
    <x v="72"/>
    <x v="71"/>
    <s v="0620062"/>
    <s v="Miączyn - gmina wiejska"/>
  </r>
  <r>
    <x v="2"/>
    <x v="2"/>
    <x v="72"/>
    <x v="71"/>
    <s v="0620072"/>
    <s v="Nielisz - gmina wiejska"/>
  </r>
  <r>
    <x v="2"/>
    <x v="2"/>
    <x v="72"/>
    <x v="71"/>
    <s v="0620082"/>
    <s v="Radecznica - gmina wiejska"/>
  </r>
  <r>
    <x v="2"/>
    <x v="2"/>
    <x v="72"/>
    <x v="71"/>
    <s v="0620092"/>
    <s v="Sitno - gmina wiejska"/>
  </r>
  <r>
    <x v="2"/>
    <x v="2"/>
    <x v="72"/>
    <x v="71"/>
    <s v="0620102"/>
    <s v="Skierbieszów - gmina wiejska"/>
  </r>
  <r>
    <x v="2"/>
    <x v="2"/>
    <x v="72"/>
    <x v="71"/>
    <s v="0620112"/>
    <s v="Stary Zamość - gmina wiejska"/>
  </r>
  <r>
    <x v="2"/>
    <x v="2"/>
    <x v="72"/>
    <x v="71"/>
    <s v="0620122"/>
    <s v="Sułów - gmina wiejska"/>
  </r>
  <r>
    <x v="2"/>
    <x v="2"/>
    <x v="72"/>
    <x v="71"/>
    <s v="0620134"/>
    <s v="Szczebrzeszyn - miasto"/>
  </r>
  <r>
    <x v="2"/>
    <x v="2"/>
    <x v="72"/>
    <x v="71"/>
    <s v="0620135"/>
    <s v="Szczebrzeszyn - obszar wiejski"/>
  </r>
  <r>
    <x v="2"/>
    <x v="2"/>
    <x v="72"/>
    <x v="71"/>
    <s v="0620142"/>
    <s v="Zamość - gmina wiejska"/>
  </r>
  <r>
    <x v="2"/>
    <x v="2"/>
    <x v="72"/>
    <x v="71"/>
    <s v="0620154"/>
    <s v="Zwierzyniec - miasto"/>
  </r>
  <r>
    <x v="2"/>
    <x v="2"/>
    <x v="72"/>
    <x v="71"/>
    <s v="0620155"/>
    <s v="Zwierzyniec - obszar wiejski"/>
  </r>
  <r>
    <x v="2"/>
    <x v="2"/>
    <x v="73"/>
    <x v="72"/>
    <s v="0661011"/>
    <s v="Biała Podlaska - gmina miejska"/>
  </r>
  <r>
    <x v="2"/>
    <x v="2"/>
    <x v="74"/>
    <x v="73"/>
    <s v="0662011"/>
    <s v="Chełm - gmina miejska"/>
  </r>
  <r>
    <x v="2"/>
    <x v="2"/>
    <x v="75"/>
    <x v="74"/>
    <s v="0663011"/>
    <s v="Lublin - gmina miejska"/>
  </r>
  <r>
    <x v="2"/>
    <x v="2"/>
    <x v="76"/>
    <x v="75"/>
    <s v="0664011"/>
    <s v="Zamość - gmina miejska"/>
  </r>
  <r>
    <x v="3"/>
    <x v="3"/>
    <x v="77"/>
    <x v="76"/>
    <s v="0801011"/>
    <s v="Kostrzyn nad Odrą - gmina miejska"/>
  </r>
  <r>
    <x v="3"/>
    <x v="3"/>
    <x v="77"/>
    <x v="76"/>
    <s v="0801022"/>
    <s v="Bogdaniec - gmina wiejska"/>
  </r>
  <r>
    <x v="3"/>
    <x v="3"/>
    <x v="77"/>
    <x v="76"/>
    <s v="0801032"/>
    <s v="Deszczno - gmina wiejska"/>
  </r>
  <r>
    <x v="3"/>
    <x v="3"/>
    <x v="77"/>
    <x v="76"/>
    <s v="0801042"/>
    <s v="Kłodawa - gmina wiejska"/>
  </r>
  <r>
    <x v="3"/>
    <x v="3"/>
    <x v="77"/>
    <x v="76"/>
    <s v="0801052"/>
    <s v="Lubiszyn - gmina wiejska"/>
  </r>
  <r>
    <x v="3"/>
    <x v="3"/>
    <x v="77"/>
    <x v="76"/>
    <s v="0801062"/>
    <s v="Santok - gmina wiejska"/>
  </r>
  <r>
    <x v="3"/>
    <x v="3"/>
    <x v="77"/>
    <x v="76"/>
    <s v="0801074"/>
    <s v="Witnica - miasto"/>
  </r>
  <r>
    <x v="3"/>
    <x v="3"/>
    <x v="77"/>
    <x v="76"/>
    <s v="0801075"/>
    <s v="Witnica - obszar wiejski"/>
  </r>
  <r>
    <x v="3"/>
    <x v="3"/>
    <x v="78"/>
    <x v="77"/>
    <s v="0802011"/>
    <s v="Gubin - gmina miejska"/>
  </r>
  <r>
    <x v="3"/>
    <x v="3"/>
    <x v="78"/>
    <x v="77"/>
    <s v="0802022"/>
    <s v="Bobrowice - gmina wiejska"/>
  </r>
  <r>
    <x v="3"/>
    <x v="3"/>
    <x v="78"/>
    <x v="77"/>
    <s v="0802032"/>
    <s v="Bytnica - gmina wiejska"/>
  </r>
  <r>
    <x v="3"/>
    <x v="3"/>
    <x v="78"/>
    <x v="77"/>
    <s v="0802042"/>
    <s v="Dąbie - gmina wiejska"/>
  </r>
  <r>
    <x v="3"/>
    <x v="3"/>
    <x v="78"/>
    <x v="77"/>
    <s v="0802052"/>
    <s v="Gubin - gmina wiejska"/>
  </r>
  <r>
    <x v="3"/>
    <x v="3"/>
    <x v="78"/>
    <x v="77"/>
    <s v="0802064"/>
    <s v="Krosno Odrzańskie - miasto"/>
  </r>
  <r>
    <x v="3"/>
    <x v="3"/>
    <x v="78"/>
    <x v="77"/>
    <s v="0802065"/>
    <s v="Krosno Odrzańskie - obszar wiejski"/>
  </r>
  <r>
    <x v="3"/>
    <x v="3"/>
    <x v="78"/>
    <x v="77"/>
    <s v="0802072"/>
    <s v="Maszewo - gmina wiejska"/>
  </r>
  <r>
    <x v="3"/>
    <x v="3"/>
    <x v="79"/>
    <x v="78"/>
    <s v="0803012"/>
    <s v="Bledzew - gmina wiejska"/>
  </r>
  <r>
    <x v="3"/>
    <x v="3"/>
    <x v="79"/>
    <x v="78"/>
    <s v="0803024"/>
    <s v="Międzyrzecz - miasto"/>
  </r>
  <r>
    <x v="3"/>
    <x v="3"/>
    <x v="79"/>
    <x v="78"/>
    <s v="0803025"/>
    <s v="Międzyrzecz - obszar wiejski"/>
  </r>
  <r>
    <x v="3"/>
    <x v="3"/>
    <x v="79"/>
    <x v="78"/>
    <s v="0803032"/>
    <s v="Przytoczna - gmina wiejska"/>
  </r>
  <r>
    <x v="3"/>
    <x v="3"/>
    <x v="79"/>
    <x v="78"/>
    <s v="0803042"/>
    <s v="Pszczew - gmina wiejska"/>
  </r>
  <r>
    <x v="3"/>
    <x v="3"/>
    <x v="79"/>
    <x v="78"/>
    <s v="0803054"/>
    <s v="Skwierzyna - miasto"/>
  </r>
  <r>
    <x v="3"/>
    <x v="3"/>
    <x v="79"/>
    <x v="78"/>
    <s v="0803055"/>
    <s v="Skwierzyna - obszar wiejski"/>
  </r>
  <r>
    <x v="3"/>
    <x v="3"/>
    <x v="79"/>
    <x v="78"/>
    <s v="0803064"/>
    <s v="Trzciel - miasto"/>
  </r>
  <r>
    <x v="3"/>
    <x v="3"/>
    <x v="79"/>
    <x v="78"/>
    <s v="0803065"/>
    <s v="Trzciel - obszar wiejski"/>
  </r>
  <r>
    <x v="3"/>
    <x v="3"/>
    <x v="80"/>
    <x v="79"/>
    <s v="0804011"/>
    <s v="Nowa Sól - gmina miejska"/>
  </r>
  <r>
    <x v="3"/>
    <x v="3"/>
    <x v="80"/>
    <x v="79"/>
    <s v="0804024"/>
    <s v="Bytom Odrzański - miasto"/>
  </r>
  <r>
    <x v="3"/>
    <x v="3"/>
    <x v="80"/>
    <x v="79"/>
    <s v="0804025"/>
    <s v="Bytom Odrzański - obszar wiejski"/>
  </r>
  <r>
    <x v="3"/>
    <x v="3"/>
    <x v="80"/>
    <x v="79"/>
    <s v="0804032"/>
    <s v="Kolsko - gmina wiejska"/>
  </r>
  <r>
    <x v="3"/>
    <x v="3"/>
    <x v="80"/>
    <x v="79"/>
    <s v="0804044"/>
    <s v="Kożuchów - miasto"/>
  </r>
  <r>
    <x v="3"/>
    <x v="3"/>
    <x v="80"/>
    <x v="79"/>
    <s v="0804045"/>
    <s v="Kożuchów - obszar wiejski"/>
  </r>
  <r>
    <x v="3"/>
    <x v="3"/>
    <x v="80"/>
    <x v="79"/>
    <s v="0804052"/>
    <s v="Nowa Sól - gmina wiejska"/>
  </r>
  <r>
    <x v="3"/>
    <x v="3"/>
    <x v="80"/>
    <x v="79"/>
    <s v="0804064"/>
    <s v="Nowe Miasteczko - miasto"/>
  </r>
  <r>
    <x v="3"/>
    <x v="3"/>
    <x v="80"/>
    <x v="79"/>
    <s v="0804065"/>
    <s v="Nowe Miasteczko - obszar wiejski"/>
  </r>
  <r>
    <x v="3"/>
    <x v="3"/>
    <x v="80"/>
    <x v="79"/>
    <s v="0804072"/>
    <s v="Otyń - gmina wiejska"/>
  </r>
  <r>
    <x v="3"/>
    <x v="3"/>
    <x v="80"/>
    <x v="79"/>
    <s v="0804082"/>
    <s v="Siedlisko - gmina wiejska"/>
  </r>
  <r>
    <x v="3"/>
    <x v="3"/>
    <x v="81"/>
    <x v="80"/>
    <s v="0805014"/>
    <s v="Cybinka - miasto"/>
  </r>
  <r>
    <x v="3"/>
    <x v="3"/>
    <x v="81"/>
    <x v="80"/>
    <s v="0805015"/>
    <s v="Cybinka - obszar wiejski"/>
  </r>
  <r>
    <x v="3"/>
    <x v="3"/>
    <x v="81"/>
    <x v="80"/>
    <s v="0805022"/>
    <s v="Górzyca - gmina wiejska"/>
  </r>
  <r>
    <x v="3"/>
    <x v="3"/>
    <x v="81"/>
    <x v="80"/>
    <s v="0805034"/>
    <s v="Ośno Lubuskie - miasto"/>
  </r>
  <r>
    <x v="3"/>
    <x v="3"/>
    <x v="81"/>
    <x v="80"/>
    <s v="0805035"/>
    <s v="Ośno Lubuskie - obszar wiejski"/>
  </r>
  <r>
    <x v="3"/>
    <x v="3"/>
    <x v="81"/>
    <x v="80"/>
    <s v="0805044"/>
    <s v="Rzepin - miasto"/>
  </r>
  <r>
    <x v="3"/>
    <x v="3"/>
    <x v="81"/>
    <x v="80"/>
    <s v="0805045"/>
    <s v="Rzepin - obszar wiejski"/>
  </r>
  <r>
    <x v="3"/>
    <x v="3"/>
    <x v="81"/>
    <x v="80"/>
    <s v="0805054"/>
    <s v="Słubice - miasto"/>
  </r>
  <r>
    <x v="3"/>
    <x v="3"/>
    <x v="81"/>
    <x v="80"/>
    <s v="0805055"/>
    <s v="Słubice - obszar wiejski"/>
  </r>
  <r>
    <x v="3"/>
    <x v="3"/>
    <x v="82"/>
    <x v="81"/>
    <s v="0806014"/>
    <s v="Dobiegniew - miasto"/>
  </r>
  <r>
    <x v="3"/>
    <x v="3"/>
    <x v="82"/>
    <x v="81"/>
    <s v="0806015"/>
    <s v="Dobiegniew - obszar wiejski"/>
  </r>
  <r>
    <x v="3"/>
    <x v="3"/>
    <x v="82"/>
    <x v="81"/>
    <s v="0806024"/>
    <s v="Drezdenko - miasto"/>
  </r>
  <r>
    <x v="3"/>
    <x v="3"/>
    <x v="82"/>
    <x v="81"/>
    <s v="0806025"/>
    <s v="Drezdenko - obszar wiejski"/>
  </r>
  <r>
    <x v="3"/>
    <x v="3"/>
    <x v="82"/>
    <x v="81"/>
    <s v="0806032"/>
    <s v="Stare Kurowo - gmina wiejska"/>
  </r>
  <r>
    <x v="3"/>
    <x v="3"/>
    <x v="82"/>
    <x v="81"/>
    <s v="0806044"/>
    <s v="Strzelce Krajeńskie - miasto"/>
  </r>
  <r>
    <x v="3"/>
    <x v="3"/>
    <x v="82"/>
    <x v="81"/>
    <s v="0806045"/>
    <s v="Strzelce Krajeńskie - obszar wiejski"/>
  </r>
  <r>
    <x v="3"/>
    <x v="3"/>
    <x v="82"/>
    <x v="81"/>
    <s v="0806052"/>
    <s v="Zwierzyn - gmina wiejska"/>
  </r>
  <r>
    <x v="3"/>
    <x v="3"/>
    <x v="83"/>
    <x v="82"/>
    <s v="0807012"/>
    <s v="Krzeszyce - gmina wiejska"/>
  </r>
  <r>
    <x v="3"/>
    <x v="3"/>
    <x v="83"/>
    <x v="82"/>
    <s v="0807024"/>
    <s v="Lubniewice - miasto"/>
  </r>
  <r>
    <x v="3"/>
    <x v="3"/>
    <x v="83"/>
    <x v="82"/>
    <s v="0807025"/>
    <s v="Lubniewice - obszar wiejski"/>
  </r>
  <r>
    <x v="3"/>
    <x v="3"/>
    <x v="83"/>
    <x v="82"/>
    <s v="0807032"/>
    <s v="Słońsk - gmina wiejska"/>
  </r>
  <r>
    <x v="3"/>
    <x v="3"/>
    <x v="83"/>
    <x v="82"/>
    <s v="0807044"/>
    <s v="Sulęcin - miasto"/>
  </r>
  <r>
    <x v="3"/>
    <x v="3"/>
    <x v="83"/>
    <x v="82"/>
    <s v="0807045"/>
    <s v="Sulęcin - obszar wiejski"/>
  </r>
  <r>
    <x v="3"/>
    <x v="3"/>
    <x v="83"/>
    <x v="82"/>
    <s v="0807054"/>
    <s v="Torzym - miasto"/>
  </r>
  <r>
    <x v="3"/>
    <x v="3"/>
    <x v="83"/>
    <x v="82"/>
    <s v="0807055"/>
    <s v="Torzym - obszar wiejski"/>
  </r>
  <r>
    <x v="3"/>
    <x v="3"/>
    <x v="84"/>
    <x v="83"/>
    <s v="0808012"/>
    <s v="Lubrza - gmina wiejska"/>
  </r>
  <r>
    <x v="3"/>
    <x v="3"/>
    <x v="84"/>
    <x v="83"/>
    <s v="0808022"/>
    <s v="Łagów - gmina wiejska"/>
  </r>
  <r>
    <x v="3"/>
    <x v="3"/>
    <x v="84"/>
    <x v="83"/>
    <s v="0808032"/>
    <s v="Skąpe - gmina wiejska"/>
  </r>
  <r>
    <x v="3"/>
    <x v="3"/>
    <x v="84"/>
    <x v="83"/>
    <s v="0808042"/>
    <s v="Szczaniec - gmina wiejska"/>
  </r>
  <r>
    <x v="3"/>
    <x v="3"/>
    <x v="84"/>
    <x v="83"/>
    <s v="0808054"/>
    <s v="Świebodzin - miasto"/>
  </r>
  <r>
    <x v="3"/>
    <x v="3"/>
    <x v="84"/>
    <x v="83"/>
    <s v="0808055"/>
    <s v="Świebodzin - obszar wiejski"/>
  </r>
  <r>
    <x v="3"/>
    <x v="3"/>
    <x v="84"/>
    <x v="83"/>
    <s v="0808064"/>
    <s v="Zbąszynek - miasto"/>
  </r>
  <r>
    <x v="3"/>
    <x v="3"/>
    <x v="84"/>
    <x v="83"/>
    <s v="0808065"/>
    <s v="Zbąszynek - obszar wiejski"/>
  </r>
  <r>
    <x v="3"/>
    <x v="3"/>
    <x v="85"/>
    <x v="84"/>
    <s v="0809014"/>
    <s v="Babimost - miasto"/>
  </r>
  <r>
    <x v="3"/>
    <x v="3"/>
    <x v="85"/>
    <x v="84"/>
    <s v="0809015"/>
    <s v="Babimost - obszar wiejski"/>
  </r>
  <r>
    <x v="3"/>
    <x v="3"/>
    <x v="85"/>
    <x v="84"/>
    <s v="0809022"/>
    <s v="Bojadła - gmina wiejska"/>
  </r>
  <r>
    <x v="3"/>
    <x v="3"/>
    <x v="85"/>
    <x v="84"/>
    <s v="0809034"/>
    <s v="Czerwieńsk - miasto"/>
  </r>
  <r>
    <x v="3"/>
    <x v="3"/>
    <x v="85"/>
    <x v="84"/>
    <s v="0809035"/>
    <s v="Czerwieńsk - obszar wiejski"/>
  </r>
  <r>
    <x v="3"/>
    <x v="3"/>
    <x v="85"/>
    <x v="84"/>
    <s v="0809044"/>
    <s v="Kargowa - miasto"/>
  </r>
  <r>
    <x v="3"/>
    <x v="3"/>
    <x v="85"/>
    <x v="84"/>
    <s v="0809045"/>
    <s v="Kargowa - obszar wiejski"/>
  </r>
  <r>
    <x v="3"/>
    <x v="3"/>
    <x v="85"/>
    <x v="84"/>
    <s v="0809054"/>
    <s v="Nowogród Bobrzański - miasto"/>
  </r>
  <r>
    <x v="3"/>
    <x v="3"/>
    <x v="85"/>
    <x v="84"/>
    <s v="0809055"/>
    <s v="Nowogród Bobrzański - obszar wiejski"/>
  </r>
  <r>
    <x v="3"/>
    <x v="3"/>
    <x v="85"/>
    <x v="84"/>
    <s v="0809064"/>
    <s v="Sulechów - miasto"/>
  </r>
  <r>
    <x v="3"/>
    <x v="3"/>
    <x v="85"/>
    <x v="84"/>
    <s v="0809065"/>
    <s v="Sulechów - obszar wiejski"/>
  </r>
  <r>
    <x v="3"/>
    <x v="3"/>
    <x v="85"/>
    <x v="84"/>
    <s v="0809072"/>
    <s v="Świdnica - gmina wiejska"/>
  </r>
  <r>
    <x v="3"/>
    <x v="3"/>
    <x v="85"/>
    <x v="84"/>
    <s v="0809082"/>
    <s v="Trzebiechów - gmina wiejska"/>
  </r>
  <r>
    <x v="3"/>
    <x v="3"/>
    <x v="85"/>
    <x v="84"/>
    <s v="0809092"/>
    <s v="Zabór - gmina wiejska"/>
  </r>
  <r>
    <x v="3"/>
    <x v="3"/>
    <x v="86"/>
    <x v="85"/>
    <s v="0810011"/>
    <s v="Gozdnica - gmina miejska"/>
  </r>
  <r>
    <x v="3"/>
    <x v="3"/>
    <x v="86"/>
    <x v="85"/>
    <s v="0810021"/>
    <s v="Żagań - gmina miejska"/>
  </r>
  <r>
    <x v="3"/>
    <x v="3"/>
    <x v="86"/>
    <x v="85"/>
    <s v="0810032"/>
    <s v="Brzeźnica - gmina wiejska"/>
  </r>
  <r>
    <x v="3"/>
    <x v="3"/>
    <x v="86"/>
    <x v="85"/>
    <s v="0810044"/>
    <s v="Iłowa - miasto"/>
  </r>
  <r>
    <x v="3"/>
    <x v="3"/>
    <x v="86"/>
    <x v="85"/>
    <s v="0810045"/>
    <s v="Iłowa - obszar wiejski"/>
  </r>
  <r>
    <x v="3"/>
    <x v="3"/>
    <x v="86"/>
    <x v="85"/>
    <s v="0810054"/>
    <s v="Małomice - miasto"/>
  </r>
  <r>
    <x v="3"/>
    <x v="3"/>
    <x v="86"/>
    <x v="85"/>
    <s v="0810055"/>
    <s v="Małomice - obszar wiejski"/>
  </r>
  <r>
    <x v="3"/>
    <x v="3"/>
    <x v="86"/>
    <x v="85"/>
    <s v="0810062"/>
    <s v="Niegosławice - gmina wiejska"/>
  </r>
  <r>
    <x v="3"/>
    <x v="3"/>
    <x v="86"/>
    <x v="85"/>
    <s v="0810074"/>
    <s v="Szprotawa - miasto"/>
  </r>
  <r>
    <x v="3"/>
    <x v="3"/>
    <x v="86"/>
    <x v="85"/>
    <s v="0810075"/>
    <s v="Szprotawa - obszar wiejski"/>
  </r>
  <r>
    <x v="3"/>
    <x v="3"/>
    <x v="86"/>
    <x v="85"/>
    <s v="0810082"/>
    <s v="Wymiarki - gmina wiejska"/>
  </r>
  <r>
    <x v="3"/>
    <x v="3"/>
    <x v="86"/>
    <x v="85"/>
    <s v="0810092"/>
    <s v="Żagań - gmina wiejska"/>
  </r>
  <r>
    <x v="3"/>
    <x v="3"/>
    <x v="87"/>
    <x v="86"/>
    <s v="0811011"/>
    <s v="Łęknica - gmina miejska"/>
  </r>
  <r>
    <x v="3"/>
    <x v="3"/>
    <x v="87"/>
    <x v="86"/>
    <s v="0811021"/>
    <s v="Żary - gmina miejska"/>
  </r>
  <r>
    <x v="3"/>
    <x v="3"/>
    <x v="87"/>
    <x v="86"/>
    <s v="0811032"/>
    <s v="Brody - gmina wiejska"/>
  </r>
  <r>
    <x v="3"/>
    <x v="3"/>
    <x v="87"/>
    <x v="86"/>
    <s v="0811044"/>
    <s v="Jasień - miasto"/>
  </r>
  <r>
    <x v="3"/>
    <x v="3"/>
    <x v="87"/>
    <x v="86"/>
    <s v="0811045"/>
    <s v="Jasień - obszar wiejski"/>
  </r>
  <r>
    <x v="3"/>
    <x v="3"/>
    <x v="87"/>
    <x v="86"/>
    <s v="0811052"/>
    <s v="Lipinki Łużyckie - gmina wiejska"/>
  </r>
  <r>
    <x v="3"/>
    <x v="3"/>
    <x v="87"/>
    <x v="86"/>
    <s v="0811064"/>
    <s v="Lubsko - miasto"/>
  </r>
  <r>
    <x v="3"/>
    <x v="3"/>
    <x v="87"/>
    <x v="86"/>
    <s v="0811065"/>
    <s v="Lubsko - obszar wiejski"/>
  </r>
  <r>
    <x v="3"/>
    <x v="3"/>
    <x v="87"/>
    <x v="86"/>
    <s v="0811072"/>
    <s v="Przewóz - gmina wiejska"/>
  </r>
  <r>
    <x v="3"/>
    <x v="3"/>
    <x v="87"/>
    <x v="86"/>
    <s v="0811082"/>
    <s v="Trzebiel - gmina wiejska"/>
  </r>
  <r>
    <x v="3"/>
    <x v="3"/>
    <x v="87"/>
    <x v="86"/>
    <s v="0811092"/>
    <s v="Tuplice - gmina wiejska"/>
  </r>
  <r>
    <x v="3"/>
    <x v="3"/>
    <x v="87"/>
    <x v="86"/>
    <s v="0811102"/>
    <s v="Żary - gmina wiejska"/>
  </r>
  <r>
    <x v="3"/>
    <x v="3"/>
    <x v="88"/>
    <x v="87"/>
    <s v="0812014"/>
    <s v="Sława - miasto"/>
  </r>
  <r>
    <x v="3"/>
    <x v="3"/>
    <x v="88"/>
    <x v="87"/>
    <s v="0812015"/>
    <s v="Sława - obszar wiejski"/>
  </r>
  <r>
    <x v="3"/>
    <x v="3"/>
    <x v="88"/>
    <x v="87"/>
    <s v="0812024"/>
    <s v="Szlichtyngowa - miasto"/>
  </r>
  <r>
    <x v="3"/>
    <x v="3"/>
    <x v="88"/>
    <x v="87"/>
    <s v="0812025"/>
    <s v="Szlichtyngowa - obszar wiejski"/>
  </r>
  <r>
    <x v="3"/>
    <x v="3"/>
    <x v="88"/>
    <x v="87"/>
    <s v="0812034"/>
    <s v="Wschowa - miasto"/>
  </r>
  <r>
    <x v="3"/>
    <x v="3"/>
    <x v="88"/>
    <x v="87"/>
    <s v="0812035"/>
    <s v="Wschowa - obszar wiejski"/>
  </r>
  <r>
    <x v="3"/>
    <x v="3"/>
    <x v="89"/>
    <x v="88"/>
    <s v="0861011"/>
    <s v="Gorzów Wielkopolski - gmina miejska"/>
  </r>
  <r>
    <x v="3"/>
    <x v="3"/>
    <x v="90"/>
    <x v="89"/>
    <s v="0862011"/>
    <s v="Zielona Góra - gmina miejska"/>
  </r>
  <r>
    <x v="4"/>
    <x v="4"/>
    <x v="91"/>
    <x v="90"/>
    <s v="1001011"/>
    <s v="Bełchatów - gmina miejska"/>
  </r>
  <r>
    <x v="4"/>
    <x v="4"/>
    <x v="91"/>
    <x v="90"/>
    <s v="1001022"/>
    <s v="Bełchatów - gmina wiejska"/>
  </r>
  <r>
    <x v="4"/>
    <x v="4"/>
    <x v="91"/>
    <x v="90"/>
    <s v="1001032"/>
    <s v="Drużbice - gmina wiejska"/>
  </r>
  <r>
    <x v="4"/>
    <x v="4"/>
    <x v="91"/>
    <x v="90"/>
    <s v="1001042"/>
    <s v="Kleszczów - gmina wiejska"/>
  </r>
  <r>
    <x v="4"/>
    <x v="4"/>
    <x v="91"/>
    <x v="90"/>
    <s v="1001052"/>
    <s v="Kluki - gmina wiejska"/>
  </r>
  <r>
    <x v="4"/>
    <x v="4"/>
    <x v="91"/>
    <x v="90"/>
    <s v="1001062"/>
    <s v="Rusiec - gmina wiejska"/>
  </r>
  <r>
    <x v="4"/>
    <x v="4"/>
    <x v="91"/>
    <x v="90"/>
    <s v="1001072"/>
    <s v="Szczerców - gmina wiejska"/>
  </r>
  <r>
    <x v="4"/>
    <x v="4"/>
    <x v="91"/>
    <x v="90"/>
    <s v="1001084"/>
    <s v="Zelów - miasto"/>
  </r>
  <r>
    <x v="4"/>
    <x v="4"/>
    <x v="91"/>
    <x v="90"/>
    <s v="1001085"/>
    <s v="Zelów - obszar wiejski"/>
  </r>
  <r>
    <x v="4"/>
    <x v="4"/>
    <x v="92"/>
    <x v="91"/>
    <s v="1002011"/>
    <s v="Kutno - gmina miejska"/>
  </r>
  <r>
    <x v="4"/>
    <x v="4"/>
    <x v="92"/>
    <x v="91"/>
    <s v="1002022"/>
    <s v="Bedlno - gmina wiejska"/>
  </r>
  <r>
    <x v="4"/>
    <x v="4"/>
    <x v="92"/>
    <x v="91"/>
    <s v="1002032"/>
    <s v="Dąbrowice - gmina wiejska"/>
  </r>
  <r>
    <x v="4"/>
    <x v="4"/>
    <x v="92"/>
    <x v="91"/>
    <s v="1002044"/>
    <s v="Krośniewice - miasto"/>
  </r>
  <r>
    <x v="4"/>
    <x v="4"/>
    <x v="92"/>
    <x v="91"/>
    <s v="1002045"/>
    <s v="Krośniewice - obszar wiejski"/>
  </r>
  <r>
    <x v="4"/>
    <x v="4"/>
    <x v="92"/>
    <x v="91"/>
    <s v="1002052"/>
    <s v="Krzyżanów - gmina wiejska"/>
  </r>
  <r>
    <x v="4"/>
    <x v="4"/>
    <x v="92"/>
    <x v="91"/>
    <s v="1002062"/>
    <s v="Kutno - gmina wiejska"/>
  </r>
  <r>
    <x v="4"/>
    <x v="4"/>
    <x v="92"/>
    <x v="91"/>
    <s v="1002072"/>
    <s v="Łanięta - gmina wiejska"/>
  </r>
  <r>
    <x v="4"/>
    <x v="4"/>
    <x v="92"/>
    <x v="91"/>
    <s v="1002082"/>
    <s v="Nowe Ostrowy - gmina wiejska"/>
  </r>
  <r>
    <x v="4"/>
    <x v="4"/>
    <x v="92"/>
    <x v="91"/>
    <s v="1002092"/>
    <s v="Oporów - gmina wiejska"/>
  </r>
  <r>
    <x v="4"/>
    <x v="4"/>
    <x v="92"/>
    <x v="91"/>
    <s v="1002102"/>
    <s v="Strzelce - gmina wiejska"/>
  </r>
  <r>
    <x v="4"/>
    <x v="4"/>
    <x v="92"/>
    <x v="91"/>
    <s v="1002114"/>
    <s v="Żychlin - miasto"/>
  </r>
  <r>
    <x v="4"/>
    <x v="4"/>
    <x v="92"/>
    <x v="91"/>
    <s v="1002115"/>
    <s v="Żychlin - obszar wiejski"/>
  </r>
  <r>
    <x v="4"/>
    <x v="4"/>
    <x v="93"/>
    <x v="92"/>
    <s v="1003012"/>
    <s v="Buczek - gmina wiejska"/>
  </r>
  <r>
    <x v="4"/>
    <x v="4"/>
    <x v="93"/>
    <x v="92"/>
    <s v="1003024"/>
    <s v="Łask - miasto"/>
  </r>
  <r>
    <x v="4"/>
    <x v="4"/>
    <x v="93"/>
    <x v="92"/>
    <s v="1003025"/>
    <s v="Łask - obszar wiejski"/>
  </r>
  <r>
    <x v="4"/>
    <x v="4"/>
    <x v="93"/>
    <x v="92"/>
    <s v="1003032"/>
    <s v="Sędziejowice - gmina wiejska"/>
  </r>
  <r>
    <x v="4"/>
    <x v="4"/>
    <x v="93"/>
    <x v="92"/>
    <s v="1003042"/>
    <s v="Widawa - gmina wiejska"/>
  </r>
  <r>
    <x v="4"/>
    <x v="4"/>
    <x v="93"/>
    <x v="92"/>
    <s v="1003052"/>
    <s v="Wodzierady - gmina wiejska"/>
  </r>
  <r>
    <x v="4"/>
    <x v="4"/>
    <x v="94"/>
    <x v="93"/>
    <s v="1004011"/>
    <s v="Łęczyca - gmina miejska"/>
  </r>
  <r>
    <x v="4"/>
    <x v="4"/>
    <x v="94"/>
    <x v="93"/>
    <s v="1004022"/>
    <s v="Daszyna - gmina wiejska"/>
  </r>
  <r>
    <x v="4"/>
    <x v="4"/>
    <x v="94"/>
    <x v="93"/>
    <s v="1004032"/>
    <s v="Góra Świętej Małgorzaty - gmina wiejska"/>
  </r>
  <r>
    <x v="4"/>
    <x v="4"/>
    <x v="94"/>
    <x v="93"/>
    <s v="1004042"/>
    <s v="Grabów - gmina wiejska"/>
  </r>
  <r>
    <x v="4"/>
    <x v="4"/>
    <x v="94"/>
    <x v="93"/>
    <s v="1004052"/>
    <s v="Łęczyca - gmina wiejska"/>
  </r>
  <r>
    <x v="4"/>
    <x v="4"/>
    <x v="94"/>
    <x v="93"/>
    <s v="1004062"/>
    <s v="Piątek - gmina wiejska"/>
  </r>
  <r>
    <x v="4"/>
    <x v="4"/>
    <x v="94"/>
    <x v="93"/>
    <s v="1004072"/>
    <s v="Świnice Warckie - gmina wiejska"/>
  </r>
  <r>
    <x v="4"/>
    <x v="4"/>
    <x v="94"/>
    <x v="93"/>
    <s v="1004082"/>
    <s v="Witonia - gmina wiejska"/>
  </r>
  <r>
    <x v="4"/>
    <x v="4"/>
    <x v="95"/>
    <x v="94"/>
    <s v="1005011"/>
    <s v="Łowicz - gmina miejska"/>
  </r>
  <r>
    <x v="4"/>
    <x v="4"/>
    <x v="95"/>
    <x v="94"/>
    <s v="1005022"/>
    <s v="Bielawy - gmina wiejska"/>
  </r>
  <r>
    <x v="4"/>
    <x v="4"/>
    <x v="95"/>
    <x v="94"/>
    <s v="1005032"/>
    <s v="Chąśno - gmina wiejska"/>
  </r>
  <r>
    <x v="4"/>
    <x v="4"/>
    <x v="95"/>
    <x v="94"/>
    <s v="1005042"/>
    <s v="Domaniewice - gmina wiejska"/>
  </r>
  <r>
    <x v="4"/>
    <x v="4"/>
    <x v="95"/>
    <x v="94"/>
    <s v="1005052"/>
    <s v="Kiernozia - gmina wiejska"/>
  </r>
  <r>
    <x v="4"/>
    <x v="4"/>
    <x v="95"/>
    <x v="94"/>
    <s v="1005062"/>
    <s v="Kocierzew Południowy - gmina wiejska"/>
  </r>
  <r>
    <x v="4"/>
    <x v="4"/>
    <x v="95"/>
    <x v="94"/>
    <s v="1005072"/>
    <s v="Łowicz - gmina wiejska"/>
  </r>
  <r>
    <x v="4"/>
    <x v="4"/>
    <x v="95"/>
    <x v="94"/>
    <s v="1005082"/>
    <s v="Łyszkowice - gmina wiejska"/>
  </r>
  <r>
    <x v="4"/>
    <x v="4"/>
    <x v="95"/>
    <x v="94"/>
    <s v="1005092"/>
    <s v="Nieborów - gmina wiejska"/>
  </r>
  <r>
    <x v="4"/>
    <x v="4"/>
    <x v="95"/>
    <x v="94"/>
    <s v="1005102"/>
    <s v="Zduny - gmina wiejska"/>
  </r>
  <r>
    <x v="4"/>
    <x v="4"/>
    <x v="96"/>
    <x v="95"/>
    <s v="1006022"/>
    <s v="Andrespol - gmina wiejska"/>
  </r>
  <r>
    <x v="4"/>
    <x v="4"/>
    <x v="96"/>
    <x v="95"/>
    <s v="1006032"/>
    <s v="Brójce - gmina wiejska"/>
  </r>
  <r>
    <x v="4"/>
    <x v="4"/>
    <x v="96"/>
    <x v="95"/>
    <s v="1006074"/>
    <s v="Koluszki - miasto"/>
  </r>
  <r>
    <x v="4"/>
    <x v="4"/>
    <x v="96"/>
    <x v="95"/>
    <s v="1006075"/>
    <s v="Koluszki - obszar wiejski"/>
  </r>
  <r>
    <x v="4"/>
    <x v="4"/>
    <x v="96"/>
    <x v="95"/>
    <s v="1006082"/>
    <s v="Nowosolna - gmina wiejska"/>
  </r>
  <r>
    <x v="4"/>
    <x v="4"/>
    <x v="96"/>
    <x v="95"/>
    <s v="1006104"/>
    <s v="Rzgów - miasto"/>
  </r>
  <r>
    <x v="4"/>
    <x v="4"/>
    <x v="96"/>
    <x v="95"/>
    <s v="1006105"/>
    <s v="Rzgów - obszar wiejski"/>
  </r>
  <r>
    <x v="4"/>
    <x v="4"/>
    <x v="96"/>
    <x v="95"/>
    <s v="1006114"/>
    <s v="Tuszyn - miasto"/>
  </r>
  <r>
    <x v="4"/>
    <x v="4"/>
    <x v="96"/>
    <x v="95"/>
    <s v="1006115"/>
    <s v="Tuszyn - obszar wiejski"/>
  </r>
  <r>
    <x v="4"/>
    <x v="4"/>
    <x v="97"/>
    <x v="96"/>
    <s v="1007012"/>
    <s v="Białaczów - gmina wiejska"/>
  </r>
  <r>
    <x v="4"/>
    <x v="4"/>
    <x v="97"/>
    <x v="96"/>
    <s v="1007024"/>
    <s v="Drzewica - miasto"/>
  </r>
  <r>
    <x v="4"/>
    <x v="4"/>
    <x v="97"/>
    <x v="96"/>
    <s v="1007025"/>
    <s v="Drzewica - obszar wiejski"/>
  </r>
  <r>
    <x v="4"/>
    <x v="4"/>
    <x v="97"/>
    <x v="96"/>
    <s v="1007032"/>
    <s v="Mniszków - gmina wiejska"/>
  </r>
  <r>
    <x v="4"/>
    <x v="4"/>
    <x v="97"/>
    <x v="96"/>
    <s v="1007044"/>
    <s v="Opoczno - miasto"/>
  </r>
  <r>
    <x v="4"/>
    <x v="4"/>
    <x v="97"/>
    <x v="96"/>
    <s v="1007045"/>
    <s v="Opoczno - obszar wiejski"/>
  </r>
  <r>
    <x v="4"/>
    <x v="4"/>
    <x v="97"/>
    <x v="96"/>
    <s v="1007052"/>
    <s v="Paradyż - gmina wiejska"/>
  </r>
  <r>
    <x v="4"/>
    <x v="4"/>
    <x v="97"/>
    <x v="96"/>
    <s v="1007062"/>
    <s v="Poświętne - gmina wiejska"/>
  </r>
  <r>
    <x v="4"/>
    <x v="4"/>
    <x v="97"/>
    <x v="96"/>
    <s v="1007072"/>
    <s v="Sławno - gmina wiejska"/>
  </r>
  <r>
    <x v="4"/>
    <x v="4"/>
    <x v="97"/>
    <x v="96"/>
    <s v="1007082"/>
    <s v="Żarnów - gmina wiejska"/>
  </r>
  <r>
    <x v="4"/>
    <x v="4"/>
    <x v="98"/>
    <x v="97"/>
    <s v="1008011"/>
    <s v="Konstantynów Łódzki - gmina miejska"/>
  </r>
  <r>
    <x v="4"/>
    <x v="4"/>
    <x v="98"/>
    <x v="97"/>
    <s v="1008021"/>
    <s v="Pabianice - gmina miejska"/>
  </r>
  <r>
    <x v="4"/>
    <x v="4"/>
    <x v="98"/>
    <x v="97"/>
    <s v="1008032"/>
    <s v="Dłutów - gmina wiejska"/>
  </r>
  <r>
    <x v="4"/>
    <x v="4"/>
    <x v="98"/>
    <x v="97"/>
    <s v="1008042"/>
    <s v="Dobroń - gmina wiejska"/>
  </r>
  <r>
    <x v="4"/>
    <x v="4"/>
    <x v="98"/>
    <x v="97"/>
    <s v="1008052"/>
    <s v="Ksawerów - gmina wiejska"/>
  </r>
  <r>
    <x v="4"/>
    <x v="4"/>
    <x v="98"/>
    <x v="97"/>
    <s v="1008062"/>
    <s v="Lutomiersk - gmina wiejska"/>
  </r>
  <r>
    <x v="4"/>
    <x v="4"/>
    <x v="98"/>
    <x v="97"/>
    <s v="1008072"/>
    <s v="Pabianice - gmina wiejska"/>
  </r>
  <r>
    <x v="4"/>
    <x v="4"/>
    <x v="99"/>
    <x v="98"/>
    <s v="1009014"/>
    <s v="Działoszyn - miasto"/>
  </r>
  <r>
    <x v="4"/>
    <x v="4"/>
    <x v="99"/>
    <x v="98"/>
    <s v="1009015"/>
    <s v="Działoszyn - obszar wiejski"/>
  </r>
  <r>
    <x v="4"/>
    <x v="4"/>
    <x v="99"/>
    <x v="98"/>
    <s v="1009022"/>
    <s v="Kiełczygłów - gmina wiejska"/>
  </r>
  <r>
    <x v="4"/>
    <x v="4"/>
    <x v="99"/>
    <x v="98"/>
    <s v="1009032"/>
    <s v="Nowa Brzeźnica - gmina wiejska"/>
  </r>
  <r>
    <x v="4"/>
    <x v="4"/>
    <x v="99"/>
    <x v="98"/>
    <s v="1009044"/>
    <s v="Pajęczno - miasto"/>
  </r>
  <r>
    <x v="4"/>
    <x v="4"/>
    <x v="99"/>
    <x v="98"/>
    <s v="1009045"/>
    <s v="Pajęczno - obszar wiejski"/>
  </r>
  <r>
    <x v="4"/>
    <x v="4"/>
    <x v="99"/>
    <x v="98"/>
    <s v="1009052"/>
    <s v="Rząśnia - gmina wiejska"/>
  </r>
  <r>
    <x v="4"/>
    <x v="4"/>
    <x v="99"/>
    <x v="98"/>
    <s v="1009062"/>
    <s v="Siemkowice - gmina wiejska"/>
  </r>
  <r>
    <x v="4"/>
    <x v="4"/>
    <x v="99"/>
    <x v="98"/>
    <s v="1009072"/>
    <s v="Strzelce Wielkie - gmina wiejska"/>
  </r>
  <r>
    <x v="4"/>
    <x v="4"/>
    <x v="99"/>
    <x v="98"/>
    <s v="1009082"/>
    <s v="Sulmierzyce - gmina wiejska"/>
  </r>
  <r>
    <x v="4"/>
    <x v="4"/>
    <x v="100"/>
    <x v="99"/>
    <s v="1010012"/>
    <s v="Aleksandrów - gmina wiejska"/>
  </r>
  <r>
    <x v="4"/>
    <x v="4"/>
    <x v="100"/>
    <x v="99"/>
    <s v="1010022"/>
    <s v="Czarnocin - gmina wiejska"/>
  </r>
  <r>
    <x v="4"/>
    <x v="4"/>
    <x v="100"/>
    <x v="99"/>
    <s v="1010032"/>
    <s v="Gorzkowice - gmina wiejska"/>
  </r>
  <r>
    <x v="4"/>
    <x v="4"/>
    <x v="100"/>
    <x v="99"/>
    <s v="1010042"/>
    <s v="Grabica - gmina wiejska"/>
  </r>
  <r>
    <x v="4"/>
    <x v="4"/>
    <x v="100"/>
    <x v="99"/>
    <s v="1010052"/>
    <s v="Łęki Szlacheckie - gmina wiejska"/>
  </r>
  <r>
    <x v="4"/>
    <x v="4"/>
    <x v="100"/>
    <x v="99"/>
    <s v="1010062"/>
    <s v="Moszczenica - gmina wiejska"/>
  </r>
  <r>
    <x v="4"/>
    <x v="4"/>
    <x v="100"/>
    <x v="99"/>
    <s v="1010072"/>
    <s v="Ręczno - gmina wiejska"/>
  </r>
  <r>
    <x v="4"/>
    <x v="4"/>
    <x v="100"/>
    <x v="99"/>
    <s v="1010082"/>
    <s v="Rozprza - gmina wiejska"/>
  </r>
  <r>
    <x v="4"/>
    <x v="4"/>
    <x v="100"/>
    <x v="99"/>
    <s v="1010094"/>
    <s v="Sulejów - miasto"/>
  </r>
  <r>
    <x v="4"/>
    <x v="4"/>
    <x v="100"/>
    <x v="99"/>
    <s v="1010095"/>
    <s v="Sulejów - obszar wiejski"/>
  </r>
  <r>
    <x v="4"/>
    <x v="4"/>
    <x v="100"/>
    <x v="99"/>
    <s v="1010102"/>
    <s v="Wola Krzysztoporska - gmina wiejska"/>
  </r>
  <r>
    <x v="4"/>
    <x v="4"/>
    <x v="100"/>
    <x v="99"/>
    <s v="1010114"/>
    <s v="Wolbórz - miasto"/>
  </r>
  <r>
    <x v="4"/>
    <x v="4"/>
    <x v="100"/>
    <x v="99"/>
    <s v="1010115"/>
    <s v="Wolbórz - obszar wiejski"/>
  </r>
  <r>
    <x v="4"/>
    <x v="4"/>
    <x v="101"/>
    <x v="100"/>
    <s v="1011012"/>
    <s v="Dalików - gmina wiejska"/>
  </r>
  <r>
    <x v="4"/>
    <x v="4"/>
    <x v="101"/>
    <x v="100"/>
    <s v="1011022"/>
    <s v="Pęczniew - gmina wiejska"/>
  </r>
  <r>
    <x v="4"/>
    <x v="4"/>
    <x v="101"/>
    <x v="100"/>
    <s v="1011034"/>
    <s v="Poddębice - miasto"/>
  </r>
  <r>
    <x v="4"/>
    <x v="4"/>
    <x v="101"/>
    <x v="100"/>
    <s v="1011035"/>
    <s v="Poddębice - obszar wiejski"/>
  </r>
  <r>
    <x v="4"/>
    <x v="4"/>
    <x v="101"/>
    <x v="100"/>
    <s v="1011044"/>
    <s v="Uniejów - miasto"/>
  </r>
  <r>
    <x v="4"/>
    <x v="4"/>
    <x v="101"/>
    <x v="100"/>
    <s v="1011045"/>
    <s v="Uniejów - obszar wiejski"/>
  </r>
  <r>
    <x v="4"/>
    <x v="4"/>
    <x v="101"/>
    <x v="100"/>
    <s v="1011052"/>
    <s v="Wartkowice - gmina wiejska"/>
  </r>
  <r>
    <x v="4"/>
    <x v="4"/>
    <x v="101"/>
    <x v="100"/>
    <s v="1011062"/>
    <s v="Zadzim - gmina wiejska"/>
  </r>
  <r>
    <x v="4"/>
    <x v="4"/>
    <x v="102"/>
    <x v="101"/>
    <s v="1012011"/>
    <s v="Radomsko - gmina miejska"/>
  </r>
  <r>
    <x v="4"/>
    <x v="4"/>
    <x v="102"/>
    <x v="101"/>
    <s v="1012022"/>
    <s v="Dobryszyce - gmina wiejska"/>
  </r>
  <r>
    <x v="4"/>
    <x v="4"/>
    <x v="102"/>
    <x v="101"/>
    <s v="1012032"/>
    <s v="Gidle - gmina wiejska"/>
  </r>
  <r>
    <x v="4"/>
    <x v="4"/>
    <x v="102"/>
    <x v="101"/>
    <s v="1012042"/>
    <s v="Gomunice - gmina wiejska"/>
  </r>
  <r>
    <x v="4"/>
    <x v="4"/>
    <x v="102"/>
    <x v="101"/>
    <s v="1012054"/>
    <s v="Kamieńsk - miasto"/>
  </r>
  <r>
    <x v="4"/>
    <x v="4"/>
    <x v="102"/>
    <x v="101"/>
    <s v="1012055"/>
    <s v="Kamieńsk - obszar wiejski"/>
  </r>
  <r>
    <x v="4"/>
    <x v="4"/>
    <x v="102"/>
    <x v="101"/>
    <s v="1012062"/>
    <s v="Kobiele Wielkie - gmina wiejska"/>
  </r>
  <r>
    <x v="4"/>
    <x v="4"/>
    <x v="102"/>
    <x v="101"/>
    <s v="1012072"/>
    <s v="Kodrąb - gmina wiejska"/>
  </r>
  <r>
    <x v="4"/>
    <x v="4"/>
    <x v="102"/>
    <x v="101"/>
    <s v="1012082"/>
    <s v="Lgota Wielka - gmina wiejska"/>
  </r>
  <r>
    <x v="4"/>
    <x v="4"/>
    <x v="102"/>
    <x v="101"/>
    <s v="1012092"/>
    <s v="Ładzice - gmina wiejska"/>
  </r>
  <r>
    <x v="4"/>
    <x v="4"/>
    <x v="102"/>
    <x v="101"/>
    <s v="1012102"/>
    <s v="Masłowice - gmina wiejska"/>
  </r>
  <r>
    <x v="4"/>
    <x v="4"/>
    <x v="102"/>
    <x v="101"/>
    <s v="1012114"/>
    <s v="Przedbórz - miasto"/>
  </r>
  <r>
    <x v="4"/>
    <x v="4"/>
    <x v="102"/>
    <x v="101"/>
    <s v="1012115"/>
    <s v="Przedbórz - obszar wiejski"/>
  </r>
  <r>
    <x v="4"/>
    <x v="4"/>
    <x v="102"/>
    <x v="101"/>
    <s v="1012122"/>
    <s v="Radomsko - gmina wiejska"/>
  </r>
  <r>
    <x v="4"/>
    <x v="4"/>
    <x v="102"/>
    <x v="101"/>
    <s v="1012132"/>
    <s v="Wielgomłyny - gmina wiejska"/>
  </r>
  <r>
    <x v="4"/>
    <x v="4"/>
    <x v="102"/>
    <x v="101"/>
    <s v="1012142"/>
    <s v="Żytno - gmina wiejska"/>
  </r>
  <r>
    <x v="4"/>
    <x v="4"/>
    <x v="103"/>
    <x v="102"/>
    <s v="1013011"/>
    <s v="Rawa Mazowiecka - gmina miejska"/>
  </r>
  <r>
    <x v="4"/>
    <x v="4"/>
    <x v="103"/>
    <x v="102"/>
    <s v="1013024"/>
    <s v="Biała Rawska - miasto"/>
  </r>
  <r>
    <x v="4"/>
    <x v="4"/>
    <x v="103"/>
    <x v="102"/>
    <s v="1013025"/>
    <s v="Biała Rawska - obszar wiejski"/>
  </r>
  <r>
    <x v="4"/>
    <x v="4"/>
    <x v="103"/>
    <x v="102"/>
    <s v="1013032"/>
    <s v="Cielądz - gmina wiejska"/>
  </r>
  <r>
    <x v="4"/>
    <x v="4"/>
    <x v="103"/>
    <x v="102"/>
    <s v="1013042"/>
    <s v="Rawa Mazowiecka - gmina wiejska"/>
  </r>
  <r>
    <x v="4"/>
    <x v="4"/>
    <x v="103"/>
    <x v="102"/>
    <s v="1013052"/>
    <s v="Regnów - gmina wiejska"/>
  </r>
  <r>
    <x v="4"/>
    <x v="4"/>
    <x v="103"/>
    <x v="102"/>
    <s v="1013062"/>
    <s v="Sadkowice - gmina wiejska"/>
  </r>
  <r>
    <x v="4"/>
    <x v="4"/>
    <x v="104"/>
    <x v="103"/>
    <s v="1014011"/>
    <s v="Sieradz - gmina miejska"/>
  </r>
  <r>
    <x v="4"/>
    <x v="4"/>
    <x v="104"/>
    <x v="103"/>
    <s v="1014024"/>
    <s v="Błaszki - miasto"/>
  </r>
  <r>
    <x v="4"/>
    <x v="4"/>
    <x v="104"/>
    <x v="103"/>
    <s v="1014025"/>
    <s v="Błaszki - obszar wiejski"/>
  </r>
  <r>
    <x v="4"/>
    <x v="4"/>
    <x v="104"/>
    <x v="103"/>
    <s v="1014032"/>
    <s v="Brąszewice - gmina wiejska"/>
  </r>
  <r>
    <x v="4"/>
    <x v="4"/>
    <x v="104"/>
    <x v="103"/>
    <s v="1014042"/>
    <s v="Brzeźnio - gmina wiejska"/>
  </r>
  <r>
    <x v="4"/>
    <x v="4"/>
    <x v="104"/>
    <x v="103"/>
    <s v="1014052"/>
    <s v="Burzenin - gmina wiejska"/>
  </r>
  <r>
    <x v="4"/>
    <x v="4"/>
    <x v="104"/>
    <x v="103"/>
    <s v="1014062"/>
    <s v="Goszczanów - gmina wiejska"/>
  </r>
  <r>
    <x v="4"/>
    <x v="4"/>
    <x v="104"/>
    <x v="103"/>
    <s v="1014072"/>
    <s v="Klonowa - gmina wiejska"/>
  </r>
  <r>
    <x v="4"/>
    <x v="4"/>
    <x v="104"/>
    <x v="103"/>
    <s v="1014082"/>
    <s v="Sieradz - gmina wiejska"/>
  </r>
  <r>
    <x v="4"/>
    <x v="4"/>
    <x v="104"/>
    <x v="103"/>
    <s v="1014094"/>
    <s v="Warta - miasto"/>
  </r>
  <r>
    <x v="4"/>
    <x v="4"/>
    <x v="104"/>
    <x v="103"/>
    <s v="1014095"/>
    <s v="Warta - obszar wiejski"/>
  </r>
  <r>
    <x v="4"/>
    <x v="4"/>
    <x v="104"/>
    <x v="103"/>
    <s v="1014102"/>
    <s v="Wróblew - gmina wiejska"/>
  </r>
  <r>
    <x v="4"/>
    <x v="4"/>
    <x v="104"/>
    <x v="103"/>
    <s v="1014114"/>
    <s v="Złoczew - miasto"/>
  </r>
  <r>
    <x v="4"/>
    <x v="4"/>
    <x v="104"/>
    <x v="103"/>
    <s v="1014115"/>
    <s v="Złoczew - obszar wiejski"/>
  </r>
  <r>
    <x v="4"/>
    <x v="4"/>
    <x v="105"/>
    <x v="104"/>
    <s v="1015012"/>
    <s v="Bolimów - gmina wiejska"/>
  </r>
  <r>
    <x v="4"/>
    <x v="4"/>
    <x v="105"/>
    <x v="104"/>
    <s v="1015022"/>
    <s v="Głuchów - gmina wiejska"/>
  </r>
  <r>
    <x v="4"/>
    <x v="4"/>
    <x v="105"/>
    <x v="104"/>
    <s v="1015032"/>
    <s v="Godzianów - gmina wiejska"/>
  </r>
  <r>
    <x v="4"/>
    <x v="4"/>
    <x v="105"/>
    <x v="104"/>
    <s v="1015042"/>
    <s v="Kowiesy - gmina wiejska"/>
  </r>
  <r>
    <x v="4"/>
    <x v="4"/>
    <x v="105"/>
    <x v="104"/>
    <s v="1015052"/>
    <s v="Lipce Reymontowskie - gmina wiejska"/>
  </r>
  <r>
    <x v="4"/>
    <x v="4"/>
    <x v="105"/>
    <x v="104"/>
    <s v="1015062"/>
    <s v="Maków - gmina wiejska"/>
  </r>
  <r>
    <x v="4"/>
    <x v="4"/>
    <x v="105"/>
    <x v="104"/>
    <s v="1015072"/>
    <s v="Nowy Kawęczyn - gmina wiejska"/>
  </r>
  <r>
    <x v="4"/>
    <x v="4"/>
    <x v="105"/>
    <x v="104"/>
    <s v="1015082"/>
    <s v="Skierniewice - gmina wiejska"/>
  </r>
  <r>
    <x v="4"/>
    <x v="4"/>
    <x v="105"/>
    <x v="104"/>
    <s v="1015092"/>
    <s v="Słupia - gmina wiejska"/>
  </r>
  <r>
    <x v="4"/>
    <x v="4"/>
    <x v="106"/>
    <x v="69"/>
    <s v="1016011"/>
    <s v="Tomaszów Mazowiecki - gmina miejska"/>
  </r>
  <r>
    <x v="4"/>
    <x v="4"/>
    <x v="106"/>
    <x v="69"/>
    <s v="1016022"/>
    <s v="Będków - gmina wiejska"/>
  </r>
  <r>
    <x v="4"/>
    <x v="4"/>
    <x v="106"/>
    <x v="69"/>
    <s v="1016032"/>
    <s v="Budziszewice - gmina wiejska"/>
  </r>
  <r>
    <x v="4"/>
    <x v="4"/>
    <x v="106"/>
    <x v="69"/>
    <s v="1016042"/>
    <s v="Czerniewice - gmina wiejska"/>
  </r>
  <r>
    <x v="4"/>
    <x v="4"/>
    <x v="106"/>
    <x v="69"/>
    <s v="1016052"/>
    <s v="Inowłódz - gmina wiejska"/>
  </r>
  <r>
    <x v="4"/>
    <x v="4"/>
    <x v="106"/>
    <x v="69"/>
    <s v="1016062"/>
    <s v="Lubochnia - gmina wiejska"/>
  </r>
  <r>
    <x v="4"/>
    <x v="4"/>
    <x v="106"/>
    <x v="69"/>
    <s v="1016072"/>
    <s v="Rokiciny - gmina wiejska"/>
  </r>
  <r>
    <x v="4"/>
    <x v="4"/>
    <x v="106"/>
    <x v="69"/>
    <s v="1016082"/>
    <s v="Rzeczyca - gmina wiejska"/>
  </r>
  <r>
    <x v="4"/>
    <x v="4"/>
    <x v="106"/>
    <x v="69"/>
    <s v="1016092"/>
    <s v="Tomaszów Mazowiecki - gmina wiejska"/>
  </r>
  <r>
    <x v="4"/>
    <x v="4"/>
    <x v="106"/>
    <x v="69"/>
    <s v="1016102"/>
    <s v="Ujazd - gmina wiejska"/>
  </r>
  <r>
    <x v="4"/>
    <x v="4"/>
    <x v="106"/>
    <x v="69"/>
    <s v="1016112"/>
    <s v="Żelechlinek - gmina wiejska"/>
  </r>
  <r>
    <x v="4"/>
    <x v="4"/>
    <x v="107"/>
    <x v="105"/>
    <s v="1017012"/>
    <s v="Biała - gmina wiejska"/>
  </r>
  <r>
    <x v="4"/>
    <x v="4"/>
    <x v="107"/>
    <x v="105"/>
    <s v="1017022"/>
    <s v="Czarnożyły - gmina wiejska"/>
  </r>
  <r>
    <x v="4"/>
    <x v="4"/>
    <x v="107"/>
    <x v="105"/>
    <s v="1017032"/>
    <s v="Konopnica - gmina wiejska"/>
  </r>
  <r>
    <x v="4"/>
    <x v="4"/>
    <x v="107"/>
    <x v="105"/>
    <s v="1017042"/>
    <s v="Mokrsko - gmina wiejska"/>
  </r>
  <r>
    <x v="4"/>
    <x v="4"/>
    <x v="107"/>
    <x v="105"/>
    <s v="1017052"/>
    <s v="Osjaków - gmina wiejska"/>
  </r>
  <r>
    <x v="4"/>
    <x v="4"/>
    <x v="107"/>
    <x v="105"/>
    <s v="1017062"/>
    <s v="Ostrówek - gmina wiejska"/>
  </r>
  <r>
    <x v="4"/>
    <x v="4"/>
    <x v="107"/>
    <x v="105"/>
    <s v="1017072"/>
    <s v="Pątnów - gmina wiejska"/>
  </r>
  <r>
    <x v="4"/>
    <x v="4"/>
    <x v="107"/>
    <x v="105"/>
    <s v="1017082"/>
    <s v="Skomlin - gmina wiejska"/>
  </r>
  <r>
    <x v="4"/>
    <x v="4"/>
    <x v="107"/>
    <x v="105"/>
    <s v="1017094"/>
    <s v="Wieluń - miasto"/>
  </r>
  <r>
    <x v="4"/>
    <x v="4"/>
    <x v="107"/>
    <x v="105"/>
    <s v="1017095"/>
    <s v="Wieluń - obszar wiejski"/>
  </r>
  <r>
    <x v="4"/>
    <x v="4"/>
    <x v="107"/>
    <x v="105"/>
    <s v="1017102"/>
    <s v="Wierzchlas - gmina wiejska"/>
  </r>
  <r>
    <x v="4"/>
    <x v="4"/>
    <x v="108"/>
    <x v="106"/>
    <s v="1018012"/>
    <s v="Bolesławiec - gmina wiejska"/>
  </r>
  <r>
    <x v="4"/>
    <x v="4"/>
    <x v="108"/>
    <x v="106"/>
    <s v="1018022"/>
    <s v="Czastary - gmina wiejska"/>
  </r>
  <r>
    <x v="4"/>
    <x v="4"/>
    <x v="108"/>
    <x v="106"/>
    <s v="1018032"/>
    <s v="Galewice - gmina wiejska"/>
  </r>
  <r>
    <x v="4"/>
    <x v="4"/>
    <x v="108"/>
    <x v="106"/>
    <s v="1018042"/>
    <s v="Lututów - gmina wiejska"/>
  </r>
  <r>
    <x v="4"/>
    <x v="4"/>
    <x v="108"/>
    <x v="106"/>
    <s v="1018052"/>
    <s v="Łubnice - gmina wiejska"/>
  </r>
  <r>
    <x v="4"/>
    <x v="4"/>
    <x v="108"/>
    <x v="106"/>
    <s v="1018062"/>
    <s v="Sokolniki - gmina wiejska"/>
  </r>
  <r>
    <x v="4"/>
    <x v="4"/>
    <x v="108"/>
    <x v="106"/>
    <s v="1018074"/>
    <s v="Wieruszów - miasto"/>
  </r>
  <r>
    <x v="4"/>
    <x v="4"/>
    <x v="108"/>
    <x v="106"/>
    <s v="1018075"/>
    <s v="Wieruszów - obszar wiejski"/>
  </r>
  <r>
    <x v="4"/>
    <x v="4"/>
    <x v="109"/>
    <x v="107"/>
    <s v="1019011"/>
    <s v="Zduńska Wola - gmina miejska"/>
  </r>
  <r>
    <x v="4"/>
    <x v="4"/>
    <x v="109"/>
    <x v="107"/>
    <s v="1019024"/>
    <s v="Szadek - miasto"/>
  </r>
  <r>
    <x v="4"/>
    <x v="4"/>
    <x v="109"/>
    <x v="107"/>
    <s v="1019025"/>
    <s v="Szadek - obszar wiejski"/>
  </r>
  <r>
    <x v="4"/>
    <x v="4"/>
    <x v="109"/>
    <x v="107"/>
    <s v="1019032"/>
    <s v="Zapolice - gmina wiejska"/>
  </r>
  <r>
    <x v="4"/>
    <x v="4"/>
    <x v="109"/>
    <x v="107"/>
    <s v="1019042"/>
    <s v="Zduńska Wola - gmina wiejska"/>
  </r>
  <r>
    <x v="4"/>
    <x v="4"/>
    <x v="110"/>
    <x v="108"/>
    <s v="1020011"/>
    <s v="Głowno - gmina miejska"/>
  </r>
  <r>
    <x v="4"/>
    <x v="4"/>
    <x v="110"/>
    <x v="108"/>
    <s v="1020021"/>
    <s v="Ozorków - gmina miejska"/>
  </r>
  <r>
    <x v="4"/>
    <x v="4"/>
    <x v="110"/>
    <x v="108"/>
    <s v="1020031"/>
    <s v="Zgierz - gmina miejska"/>
  </r>
  <r>
    <x v="4"/>
    <x v="4"/>
    <x v="110"/>
    <x v="108"/>
    <s v="1020044"/>
    <s v="Aleksandrów Łódzki - miasto"/>
  </r>
  <r>
    <x v="4"/>
    <x v="4"/>
    <x v="110"/>
    <x v="108"/>
    <s v="1020045"/>
    <s v="Aleksandrów Łódzki - obszar wiejski"/>
  </r>
  <r>
    <x v="4"/>
    <x v="4"/>
    <x v="110"/>
    <x v="108"/>
    <s v="1020052"/>
    <s v="Głowno - gmina wiejska"/>
  </r>
  <r>
    <x v="4"/>
    <x v="4"/>
    <x v="110"/>
    <x v="108"/>
    <s v="1020062"/>
    <s v="Ozorków - gmina wiejska"/>
  </r>
  <r>
    <x v="4"/>
    <x v="4"/>
    <x v="110"/>
    <x v="108"/>
    <s v="1020072"/>
    <s v="Parzęczew - gmina wiejska"/>
  </r>
  <r>
    <x v="4"/>
    <x v="4"/>
    <x v="110"/>
    <x v="108"/>
    <s v="1020084"/>
    <s v="Stryków - miasto"/>
  </r>
  <r>
    <x v="4"/>
    <x v="4"/>
    <x v="110"/>
    <x v="108"/>
    <s v="1020085"/>
    <s v="Stryków - obszar wiejski"/>
  </r>
  <r>
    <x v="4"/>
    <x v="4"/>
    <x v="110"/>
    <x v="108"/>
    <s v="1020092"/>
    <s v="Zgierz - gmina wiejska"/>
  </r>
  <r>
    <x v="4"/>
    <x v="4"/>
    <x v="111"/>
    <x v="109"/>
    <s v="1021011"/>
    <s v="Brzeziny - gmina miejska"/>
  </r>
  <r>
    <x v="4"/>
    <x v="4"/>
    <x v="111"/>
    <x v="109"/>
    <s v="1021022"/>
    <s v="Brzeziny - gmina wiejska"/>
  </r>
  <r>
    <x v="4"/>
    <x v="4"/>
    <x v="111"/>
    <x v="109"/>
    <s v="1021032"/>
    <s v="Dmosin - gmina wiejska"/>
  </r>
  <r>
    <x v="4"/>
    <x v="4"/>
    <x v="111"/>
    <x v="109"/>
    <s v="1021042"/>
    <s v="Jeżów - gmina wiejska"/>
  </r>
  <r>
    <x v="4"/>
    <x v="4"/>
    <x v="111"/>
    <x v="109"/>
    <s v="1021052"/>
    <s v="Rogów - gmina wiejska"/>
  </r>
  <r>
    <x v="4"/>
    <x v="4"/>
    <x v="112"/>
    <x v="110"/>
    <s v="1061011"/>
    <s v="Łódź - gmina miejska"/>
  </r>
  <r>
    <x v="4"/>
    <x v="4"/>
    <x v="113"/>
    <x v="111"/>
    <s v="1062011"/>
    <s v="Piotrków Trybunalski - gmina miejska"/>
  </r>
  <r>
    <x v="4"/>
    <x v="4"/>
    <x v="114"/>
    <x v="112"/>
    <s v="1063011"/>
    <s v="Skierniewice - gmina miejska"/>
  </r>
  <r>
    <x v="5"/>
    <x v="5"/>
    <x v="115"/>
    <x v="113"/>
    <s v="1201011"/>
    <s v="Bochnia - gmina miejska"/>
  </r>
  <r>
    <x v="5"/>
    <x v="5"/>
    <x v="115"/>
    <x v="113"/>
    <s v="1201022"/>
    <s v="Bochnia - gmina wiejska"/>
  </r>
  <r>
    <x v="5"/>
    <x v="5"/>
    <x v="115"/>
    <x v="113"/>
    <s v="1201032"/>
    <s v="Drwinia - gmina wiejska"/>
  </r>
  <r>
    <x v="5"/>
    <x v="5"/>
    <x v="115"/>
    <x v="113"/>
    <s v="1201042"/>
    <s v="Lipnica Murowana - gmina wiejska"/>
  </r>
  <r>
    <x v="5"/>
    <x v="5"/>
    <x v="115"/>
    <x v="113"/>
    <s v="1201052"/>
    <s v="Łapanów - gmina wiejska"/>
  </r>
  <r>
    <x v="5"/>
    <x v="5"/>
    <x v="115"/>
    <x v="113"/>
    <s v="1201064"/>
    <s v="Nowy Wiśnicz - miasto"/>
  </r>
  <r>
    <x v="5"/>
    <x v="5"/>
    <x v="115"/>
    <x v="113"/>
    <s v="1201065"/>
    <s v="Nowy Wiśnicz - obszar wiejski"/>
  </r>
  <r>
    <x v="5"/>
    <x v="5"/>
    <x v="115"/>
    <x v="113"/>
    <s v="1201072"/>
    <s v="Rzezawa - gmina wiejska"/>
  </r>
  <r>
    <x v="5"/>
    <x v="5"/>
    <x v="115"/>
    <x v="113"/>
    <s v="1201082"/>
    <s v="Trzciana - gmina wiejska"/>
  </r>
  <r>
    <x v="5"/>
    <x v="5"/>
    <x v="115"/>
    <x v="113"/>
    <s v="1201092"/>
    <s v="Żegocina - gmina wiejska"/>
  </r>
  <r>
    <x v="5"/>
    <x v="5"/>
    <x v="116"/>
    <x v="114"/>
    <s v="1202012"/>
    <s v="Borzęcin - gmina wiejska"/>
  </r>
  <r>
    <x v="5"/>
    <x v="5"/>
    <x v="116"/>
    <x v="114"/>
    <s v="1202024"/>
    <s v="Brzesko - miasto"/>
  </r>
  <r>
    <x v="5"/>
    <x v="5"/>
    <x v="116"/>
    <x v="114"/>
    <s v="1202025"/>
    <s v="Brzesko - obszar wiejski"/>
  </r>
  <r>
    <x v="5"/>
    <x v="5"/>
    <x v="116"/>
    <x v="114"/>
    <s v="1202034"/>
    <s v="Czchów - miasto"/>
  </r>
  <r>
    <x v="5"/>
    <x v="5"/>
    <x v="116"/>
    <x v="114"/>
    <s v="1202035"/>
    <s v="Czchów - obszar wiejski"/>
  </r>
  <r>
    <x v="5"/>
    <x v="5"/>
    <x v="116"/>
    <x v="114"/>
    <s v="1202042"/>
    <s v="Dębno - gmina wiejska"/>
  </r>
  <r>
    <x v="5"/>
    <x v="5"/>
    <x v="116"/>
    <x v="114"/>
    <s v="1202052"/>
    <s v="Gnojnik - gmina wiejska"/>
  </r>
  <r>
    <x v="5"/>
    <x v="5"/>
    <x v="116"/>
    <x v="114"/>
    <s v="1202062"/>
    <s v="Iwkowa - gmina wiejska"/>
  </r>
  <r>
    <x v="5"/>
    <x v="5"/>
    <x v="116"/>
    <x v="114"/>
    <s v="1202072"/>
    <s v="Szczurowa - gmina wiejska"/>
  </r>
  <r>
    <x v="5"/>
    <x v="5"/>
    <x v="117"/>
    <x v="115"/>
    <s v="1203014"/>
    <s v="Alwernia - miasto"/>
  </r>
  <r>
    <x v="5"/>
    <x v="5"/>
    <x v="117"/>
    <x v="115"/>
    <s v="1203015"/>
    <s v="Alwernia - obszar wiejski"/>
  </r>
  <r>
    <x v="5"/>
    <x v="5"/>
    <x v="117"/>
    <x v="115"/>
    <s v="1203022"/>
    <s v="Babice - gmina wiejska"/>
  </r>
  <r>
    <x v="5"/>
    <x v="5"/>
    <x v="117"/>
    <x v="115"/>
    <s v="1203034"/>
    <s v="Chrzanów - miasto"/>
  </r>
  <r>
    <x v="5"/>
    <x v="5"/>
    <x v="117"/>
    <x v="115"/>
    <s v="1203035"/>
    <s v="Chrzanów - obszar wiejski"/>
  </r>
  <r>
    <x v="5"/>
    <x v="5"/>
    <x v="117"/>
    <x v="115"/>
    <s v="1203044"/>
    <s v="Libiąż - miasto"/>
  </r>
  <r>
    <x v="5"/>
    <x v="5"/>
    <x v="117"/>
    <x v="115"/>
    <s v="1203045"/>
    <s v="Libiąż - obszar wiejski"/>
  </r>
  <r>
    <x v="5"/>
    <x v="5"/>
    <x v="117"/>
    <x v="115"/>
    <s v="1203054"/>
    <s v="Trzebinia - miasto"/>
  </r>
  <r>
    <x v="5"/>
    <x v="5"/>
    <x v="117"/>
    <x v="115"/>
    <s v="1203055"/>
    <s v="Trzebinia - obszar wiejski"/>
  </r>
  <r>
    <x v="5"/>
    <x v="5"/>
    <x v="118"/>
    <x v="116"/>
    <s v="1204012"/>
    <s v="Bolesław - gmina wiejska"/>
  </r>
  <r>
    <x v="5"/>
    <x v="5"/>
    <x v="118"/>
    <x v="116"/>
    <s v="1204024"/>
    <s v="Dąbrowa Tarnowska - miasto"/>
  </r>
  <r>
    <x v="5"/>
    <x v="5"/>
    <x v="118"/>
    <x v="116"/>
    <s v="1204025"/>
    <s v="Dąbrowa Tarnowska - obszar wiejski"/>
  </r>
  <r>
    <x v="5"/>
    <x v="5"/>
    <x v="118"/>
    <x v="116"/>
    <s v="1204032"/>
    <s v="Gręboszów - gmina wiejska"/>
  </r>
  <r>
    <x v="5"/>
    <x v="5"/>
    <x v="118"/>
    <x v="116"/>
    <s v="1204042"/>
    <s v="Mędrzechów - gmina wiejska"/>
  </r>
  <r>
    <x v="5"/>
    <x v="5"/>
    <x v="118"/>
    <x v="116"/>
    <s v="1204052"/>
    <s v="Olesno - gmina wiejska"/>
  </r>
  <r>
    <x v="5"/>
    <x v="5"/>
    <x v="118"/>
    <x v="116"/>
    <s v="1204062"/>
    <s v="Radgoszcz - gmina wiejska"/>
  </r>
  <r>
    <x v="5"/>
    <x v="5"/>
    <x v="118"/>
    <x v="116"/>
    <s v="1204074"/>
    <s v="Szczucin - miasto"/>
  </r>
  <r>
    <x v="5"/>
    <x v="5"/>
    <x v="118"/>
    <x v="116"/>
    <s v="1204075"/>
    <s v="Szczucin - obszar wiejski"/>
  </r>
  <r>
    <x v="5"/>
    <x v="5"/>
    <x v="119"/>
    <x v="117"/>
    <s v="1205011"/>
    <s v="Gorlice - gmina miejska"/>
  </r>
  <r>
    <x v="5"/>
    <x v="5"/>
    <x v="119"/>
    <x v="117"/>
    <s v="1205024"/>
    <s v="Biecz - miasto"/>
  </r>
  <r>
    <x v="5"/>
    <x v="5"/>
    <x v="119"/>
    <x v="117"/>
    <s v="1205025"/>
    <s v="Biecz - obszar wiejski"/>
  </r>
  <r>
    <x v="5"/>
    <x v="5"/>
    <x v="119"/>
    <x v="117"/>
    <s v="1205034"/>
    <s v="Bobowa - miasto"/>
  </r>
  <r>
    <x v="5"/>
    <x v="5"/>
    <x v="119"/>
    <x v="117"/>
    <s v="1205035"/>
    <s v="Bobowa - obszar wiejski"/>
  </r>
  <r>
    <x v="5"/>
    <x v="5"/>
    <x v="119"/>
    <x v="117"/>
    <s v="1205042"/>
    <s v="Gorlice - gmina wiejska"/>
  </r>
  <r>
    <x v="5"/>
    <x v="5"/>
    <x v="119"/>
    <x v="117"/>
    <s v="1205052"/>
    <s v="Lipinki - gmina wiejska"/>
  </r>
  <r>
    <x v="5"/>
    <x v="5"/>
    <x v="119"/>
    <x v="117"/>
    <s v="1205062"/>
    <s v="Łużna - gmina wiejska"/>
  </r>
  <r>
    <x v="5"/>
    <x v="5"/>
    <x v="119"/>
    <x v="117"/>
    <s v="1205072"/>
    <s v="Moszczenica - gmina wiejska"/>
  </r>
  <r>
    <x v="5"/>
    <x v="5"/>
    <x v="119"/>
    <x v="117"/>
    <s v="1205082"/>
    <s v="Ropa - gmina wiejska"/>
  </r>
  <r>
    <x v="5"/>
    <x v="5"/>
    <x v="119"/>
    <x v="117"/>
    <s v="1205092"/>
    <s v="Sękowa - gmina wiejska"/>
  </r>
  <r>
    <x v="5"/>
    <x v="5"/>
    <x v="119"/>
    <x v="117"/>
    <s v="1205102"/>
    <s v="Uście Gorlickie - gmina wiejska"/>
  </r>
  <r>
    <x v="5"/>
    <x v="5"/>
    <x v="120"/>
    <x v="118"/>
    <s v="1206012"/>
    <s v="Czernichów - gmina wiejska"/>
  </r>
  <r>
    <x v="5"/>
    <x v="5"/>
    <x v="120"/>
    <x v="118"/>
    <s v="1206022"/>
    <s v="Igołomia-Wawrzeńczyce - gmina wiejska"/>
  </r>
  <r>
    <x v="5"/>
    <x v="5"/>
    <x v="120"/>
    <x v="118"/>
    <s v="1206032"/>
    <s v="Iwanowice - gmina wiejska"/>
  </r>
  <r>
    <x v="5"/>
    <x v="5"/>
    <x v="120"/>
    <x v="118"/>
    <s v="1206042"/>
    <s v="Jerzmanowice-Przeginia - gmina wiejska"/>
  </r>
  <r>
    <x v="5"/>
    <x v="5"/>
    <x v="120"/>
    <x v="118"/>
    <s v="1206052"/>
    <s v="Kocmyrzów-Luborzyca - gmina wiejska"/>
  </r>
  <r>
    <x v="5"/>
    <x v="5"/>
    <x v="120"/>
    <x v="118"/>
    <s v="1206064"/>
    <s v="Krzeszowice - miasto"/>
  </r>
  <r>
    <x v="5"/>
    <x v="5"/>
    <x v="120"/>
    <x v="118"/>
    <s v="1206065"/>
    <s v="Krzeszowice - obszar wiejski"/>
  </r>
  <r>
    <x v="5"/>
    <x v="5"/>
    <x v="120"/>
    <x v="118"/>
    <s v="1206072"/>
    <s v="Liszki - gmina wiejska"/>
  </r>
  <r>
    <x v="5"/>
    <x v="5"/>
    <x v="120"/>
    <x v="118"/>
    <s v="1206082"/>
    <s v="Michałowice - gmina wiejska"/>
  </r>
  <r>
    <x v="5"/>
    <x v="5"/>
    <x v="120"/>
    <x v="118"/>
    <s v="1206092"/>
    <s v="Mogilany - gmina wiejska"/>
  </r>
  <r>
    <x v="5"/>
    <x v="5"/>
    <x v="120"/>
    <x v="118"/>
    <s v="1206104"/>
    <s v="Skała - miasto"/>
  </r>
  <r>
    <x v="5"/>
    <x v="5"/>
    <x v="120"/>
    <x v="118"/>
    <s v="1206105"/>
    <s v="Skała - obszar wiejski"/>
  </r>
  <r>
    <x v="5"/>
    <x v="5"/>
    <x v="120"/>
    <x v="118"/>
    <s v="1206114"/>
    <s v="Skawina - miasto"/>
  </r>
  <r>
    <x v="5"/>
    <x v="5"/>
    <x v="120"/>
    <x v="118"/>
    <s v="1206115"/>
    <s v="Skawina - obszar wiejski"/>
  </r>
  <r>
    <x v="5"/>
    <x v="5"/>
    <x v="120"/>
    <x v="118"/>
    <s v="1206124"/>
    <s v="Słomniki - miasto"/>
  </r>
  <r>
    <x v="5"/>
    <x v="5"/>
    <x v="120"/>
    <x v="118"/>
    <s v="1206125"/>
    <s v="Słomniki - obszar wiejski"/>
  </r>
  <r>
    <x v="5"/>
    <x v="5"/>
    <x v="120"/>
    <x v="118"/>
    <s v="1206132"/>
    <s v="Sułoszowa - gmina wiejska"/>
  </r>
  <r>
    <x v="5"/>
    <x v="5"/>
    <x v="120"/>
    <x v="118"/>
    <s v="1206144"/>
    <s v="Świątniki Górne - miasto"/>
  </r>
  <r>
    <x v="5"/>
    <x v="5"/>
    <x v="120"/>
    <x v="118"/>
    <s v="1206145"/>
    <s v="Świątniki Górne - obszar wiejski"/>
  </r>
  <r>
    <x v="5"/>
    <x v="5"/>
    <x v="120"/>
    <x v="118"/>
    <s v="1206152"/>
    <s v="Wielka Wieś - gmina wiejska"/>
  </r>
  <r>
    <x v="5"/>
    <x v="5"/>
    <x v="120"/>
    <x v="118"/>
    <s v="1206162"/>
    <s v="Zabierzów - gmina wiejska"/>
  </r>
  <r>
    <x v="5"/>
    <x v="5"/>
    <x v="120"/>
    <x v="118"/>
    <s v="1206172"/>
    <s v="Zielonki - gmina wiejska"/>
  </r>
  <r>
    <x v="5"/>
    <x v="5"/>
    <x v="121"/>
    <x v="119"/>
    <s v="1207011"/>
    <s v="Limanowa - gmina miejska"/>
  </r>
  <r>
    <x v="5"/>
    <x v="5"/>
    <x v="121"/>
    <x v="119"/>
    <s v="1207021"/>
    <s v="Mszana Dolna - gmina miejska"/>
  </r>
  <r>
    <x v="5"/>
    <x v="5"/>
    <x v="121"/>
    <x v="119"/>
    <s v="1207032"/>
    <s v="Dobra - gmina wiejska"/>
  </r>
  <r>
    <x v="5"/>
    <x v="5"/>
    <x v="121"/>
    <x v="119"/>
    <s v="1207042"/>
    <s v="Jodłownik - gmina wiejska"/>
  </r>
  <r>
    <x v="5"/>
    <x v="5"/>
    <x v="121"/>
    <x v="119"/>
    <s v="1207052"/>
    <s v="Kamienica - gmina wiejska"/>
  </r>
  <r>
    <x v="5"/>
    <x v="5"/>
    <x v="121"/>
    <x v="119"/>
    <s v="1207062"/>
    <s v="Laskowa - gmina wiejska"/>
  </r>
  <r>
    <x v="5"/>
    <x v="5"/>
    <x v="121"/>
    <x v="119"/>
    <s v="1207072"/>
    <s v="Limanowa - gmina wiejska"/>
  </r>
  <r>
    <x v="5"/>
    <x v="5"/>
    <x v="121"/>
    <x v="119"/>
    <s v="1207082"/>
    <s v="Łukowica - gmina wiejska"/>
  </r>
  <r>
    <x v="5"/>
    <x v="5"/>
    <x v="121"/>
    <x v="119"/>
    <s v="1207092"/>
    <s v="Mszana Dolna - gmina wiejska"/>
  </r>
  <r>
    <x v="5"/>
    <x v="5"/>
    <x v="121"/>
    <x v="119"/>
    <s v="1207102"/>
    <s v="Niedźwiedź - gmina wiejska"/>
  </r>
  <r>
    <x v="5"/>
    <x v="5"/>
    <x v="121"/>
    <x v="119"/>
    <s v="1207112"/>
    <s v="Słopnice - gmina wiejska"/>
  </r>
  <r>
    <x v="5"/>
    <x v="5"/>
    <x v="121"/>
    <x v="119"/>
    <s v="1207122"/>
    <s v="Tymbark - gmina wiejska"/>
  </r>
  <r>
    <x v="5"/>
    <x v="5"/>
    <x v="122"/>
    <x v="120"/>
    <s v="1208012"/>
    <s v="Charsznica - gmina wiejska"/>
  </r>
  <r>
    <x v="5"/>
    <x v="5"/>
    <x v="122"/>
    <x v="120"/>
    <s v="1208022"/>
    <s v="Gołcza - gmina wiejska"/>
  </r>
  <r>
    <x v="5"/>
    <x v="5"/>
    <x v="122"/>
    <x v="120"/>
    <s v="1208032"/>
    <s v="Kozłów - gmina wiejska"/>
  </r>
  <r>
    <x v="5"/>
    <x v="5"/>
    <x v="122"/>
    <x v="120"/>
    <s v="1208042"/>
    <s v="Książ Wielki - gmina wiejska"/>
  </r>
  <r>
    <x v="5"/>
    <x v="5"/>
    <x v="122"/>
    <x v="120"/>
    <s v="1208054"/>
    <s v="Miechów - miasto"/>
  </r>
  <r>
    <x v="5"/>
    <x v="5"/>
    <x v="122"/>
    <x v="120"/>
    <s v="1208055"/>
    <s v="Miechów - obszar wiejski"/>
  </r>
  <r>
    <x v="5"/>
    <x v="5"/>
    <x v="122"/>
    <x v="120"/>
    <s v="1208062"/>
    <s v="Racławice - gmina wiejska"/>
  </r>
  <r>
    <x v="5"/>
    <x v="5"/>
    <x v="122"/>
    <x v="120"/>
    <s v="1208072"/>
    <s v="Słaboszów - gmina wiejska"/>
  </r>
  <r>
    <x v="5"/>
    <x v="5"/>
    <x v="123"/>
    <x v="121"/>
    <s v="1209014"/>
    <s v="Dobczyce - miasto"/>
  </r>
  <r>
    <x v="5"/>
    <x v="5"/>
    <x v="123"/>
    <x v="121"/>
    <s v="1209015"/>
    <s v="Dobczyce - obszar wiejski"/>
  </r>
  <r>
    <x v="5"/>
    <x v="5"/>
    <x v="123"/>
    <x v="121"/>
    <s v="1209022"/>
    <s v="Lubień - gmina wiejska"/>
  </r>
  <r>
    <x v="5"/>
    <x v="5"/>
    <x v="123"/>
    <x v="121"/>
    <s v="1209034"/>
    <s v="Myślenice - miasto"/>
  </r>
  <r>
    <x v="5"/>
    <x v="5"/>
    <x v="123"/>
    <x v="121"/>
    <s v="1209035"/>
    <s v="Myślenice - obszar wiejski"/>
  </r>
  <r>
    <x v="5"/>
    <x v="5"/>
    <x v="123"/>
    <x v="121"/>
    <s v="1209042"/>
    <s v="Pcim - gmina wiejska"/>
  </r>
  <r>
    <x v="5"/>
    <x v="5"/>
    <x v="123"/>
    <x v="121"/>
    <s v="1209052"/>
    <s v="Raciechowice - gmina wiejska"/>
  </r>
  <r>
    <x v="5"/>
    <x v="5"/>
    <x v="123"/>
    <x v="121"/>
    <s v="1209062"/>
    <s v="Siepraw - gmina wiejska"/>
  </r>
  <r>
    <x v="5"/>
    <x v="5"/>
    <x v="123"/>
    <x v="121"/>
    <s v="1209074"/>
    <s v="Sułkowice - miasto"/>
  </r>
  <r>
    <x v="5"/>
    <x v="5"/>
    <x v="123"/>
    <x v="121"/>
    <s v="1209075"/>
    <s v="Sułkowice - obszar wiejski"/>
  </r>
  <r>
    <x v="5"/>
    <x v="5"/>
    <x v="123"/>
    <x v="121"/>
    <s v="1209082"/>
    <s v="Tokarnia - gmina wiejska"/>
  </r>
  <r>
    <x v="5"/>
    <x v="5"/>
    <x v="123"/>
    <x v="121"/>
    <s v="1209092"/>
    <s v="Wiśniowa - gmina wiejska"/>
  </r>
  <r>
    <x v="5"/>
    <x v="5"/>
    <x v="124"/>
    <x v="122"/>
    <s v="1210011"/>
    <s v="Grybów - gmina miejska"/>
  </r>
  <r>
    <x v="5"/>
    <x v="5"/>
    <x v="124"/>
    <x v="122"/>
    <s v="1210022"/>
    <s v="Chełmiec - gmina wiejska"/>
  </r>
  <r>
    <x v="5"/>
    <x v="5"/>
    <x v="124"/>
    <x v="122"/>
    <s v="1210032"/>
    <s v="Gródek nad Dunajcem - gmina wiejska"/>
  </r>
  <r>
    <x v="5"/>
    <x v="5"/>
    <x v="124"/>
    <x v="122"/>
    <s v="1210042"/>
    <s v="Grybów - gmina wiejska"/>
  </r>
  <r>
    <x v="5"/>
    <x v="5"/>
    <x v="124"/>
    <x v="122"/>
    <s v="1210052"/>
    <s v="Kamionka Wielka - gmina wiejska"/>
  </r>
  <r>
    <x v="5"/>
    <x v="5"/>
    <x v="124"/>
    <x v="122"/>
    <s v="1210062"/>
    <s v="Korzenna - gmina wiejska"/>
  </r>
  <r>
    <x v="5"/>
    <x v="5"/>
    <x v="124"/>
    <x v="122"/>
    <s v="1210074"/>
    <s v="Krynica-Zdrój - miasto"/>
  </r>
  <r>
    <x v="5"/>
    <x v="5"/>
    <x v="124"/>
    <x v="122"/>
    <s v="1210075"/>
    <s v="Krynica-Zdrój - obszar wiejski"/>
  </r>
  <r>
    <x v="5"/>
    <x v="5"/>
    <x v="124"/>
    <x v="122"/>
    <s v="1210082"/>
    <s v="Łabowa - gmina wiejska"/>
  </r>
  <r>
    <x v="5"/>
    <x v="5"/>
    <x v="124"/>
    <x v="122"/>
    <s v="1210092"/>
    <s v="Łącko - gmina wiejska"/>
  </r>
  <r>
    <x v="5"/>
    <x v="5"/>
    <x v="124"/>
    <x v="122"/>
    <s v="1210102"/>
    <s v="Łososina Dolna - gmina wiejska"/>
  </r>
  <r>
    <x v="5"/>
    <x v="5"/>
    <x v="124"/>
    <x v="122"/>
    <s v="1210114"/>
    <s v="Muszyna - miasto"/>
  </r>
  <r>
    <x v="5"/>
    <x v="5"/>
    <x v="124"/>
    <x v="122"/>
    <s v="1210115"/>
    <s v="Muszyna - obszar wiejski"/>
  </r>
  <r>
    <x v="5"/>
    <x v="5"/>
    <x v="124"/>
    <x v="122"/>
    <s v="1210122"/>
    <s v="Nawojowa - gmina wiejska"/>
  </r>
  <r>
    <x v="5"/>
    <x v="5"/>
    <x v="124"/>
    <x v="122"/>
    <s v="1210134"/>
    <s v="Piwniczna-Zdrój - miasto"/>
  </r>
  <r>
    <x v="5"/>
    <x v="5"/>
    <x v="124"/>
    <x v="122"/>
    <s v="1210135"/>
    <s v="Piwniczna-Zdrój - obszar wiejski"/>
  </r>
  <r>
    <x v="5"/>
    <x v="5"/>
    <x v="124"/>
    <x v="122"/>
    <s v="1210142"/>
    <s v="Podegrodzie - gmina wiejska"/>
  </r>
  <r>
    <x v="5"/>
    <x v="5"/>
    <x v="124"/>
    <x v="122"/>
    <s v="1210152"/>
    <s v="Rytro - gmina wiejska"/>
  </r>
  <r>
    <x v="5"/>
    <x v="5"/>
    <x v="124"/>
    <x v="122"/>
    <s v="1210164"/>
    <s v="Stary Sącz - miasto"/>
  </r>
  <r>
    <x v="5"/>
    <x v="5"/>
    <x v="124"/>
    <x v="122"/>
    <s v="1210165"/>
    <s v="Stary Sącz - obszar wiejski"/>
  </r>
  <r>
    <x v="5"/>
    <x v="5"/>
    <x v="125"/>
    <x v="123"/>
    <s v="1211011"/>
    <s v="Nowy Targ - gmina miejska"/>
  </r>
  <r>
    <x v="5"/>
    <x v="5"/>
    <x v="125"/>
    <x v="123"/>
    <s v="1211024"/>
    <s v="Szczawnica - miasto"/>
  </r>
  <r>
    <x v="5"/>
    <x v="5"/>
    <x v="125"/>
    <x v="123"/>
    <s v="1211025"/>
    <s v="Szczawnica - obszar wiejski"/>
  </r>
  <r>
    <x v="5"/>
    <x v="5"/>
    <x v="125"/>
    <x v="123"/>
    <s v="1211032"/>
    <s v="Czarny Dunajec - gmina wiejska"/>
  </r>
  <r>
    <x v="5"/>
    <x v="5"/>
    <x v="125"/>
    <x v="123"/>
    <s v="1211042"/>
    <s v="Czorsztyn - gmina wiejska"/>
  </r>
  <r>
    <x v="5"/>
    <x v="5"/>
    <x v="125"/>
    <x v="123"/>
    <s v="1211052"/>
    <s v="Jabłonka - gmina wiejska"/>
  </r>
  <r>
    <x v="5"/>
    <x v="5"/>
    <x v="125"/>
    <x v="123"/>
    <s v="1211062"/>
    <s v="Krościenko nad Dunajcem - gmina wiejska"/>
  </r>
  <r>
    <x v="5"/>
    <x v="5"/>
    <x v="125"/>
    <x v="123"/>
    <s v="1211072"/>
    <s v="Lipnica Wielka - gmina wiejska"/>
  </r>
  <r>
    <x v="5"/>
    <x v="5"/>
    <x v="125"/>
    <x v="123"/>
    <s v="1211082"/>
    <s v="Łapsze Niżne - gmina wiejska"/>
  </r>
  <r>
    <x v="5"/>
    <x v="5"/>
    <x v="125"/>
    <x v="123"/>
    <s v="1211092"/>
    <s v="Nowy Targ - gmina wiejska"/>
  </r>
  <r>
    <x v="5"/>
    <x v="5"/>
    <x v="125"/>
    <x v="123"/>
    <s v="1211102"/>
    <s v="Ochotnica Dolna - gmina wiejska"/>
  </r>
  <r>
    <x v="5"/>
    <x v="5"/>
    <x v="125"/>
    <x v="123"/>
    <s v="1211112"/>
    <s v="Raba Wyżna - gmina wiejska"/>
  </r>
  <r>
    <x v="5"/>
    <x v="5"/>
    <x v="125"/>
    <x v="123"/>
    <s v="1211124"/>
    <s v="Rabka-Zdrój - miasto"/>
  </r>
  <r>
    <x v="5"/>
    <x v="5"/>
    <x v="125"/>
    <x v="123"/>
    <s v="1211125"/>
    <s v="Rabka-Zdrój - obszar wiejski"/>
  </r>
  <r>
    <x v="5"/>
    <x v="5"/>
    <x v="125"/>
    <x v="123"/>
    <s v="1211132"/>
    <s v="Spytkowice - gmina wiejska"/>
  </r>
  <r>
    <x v="5"/>
    <x v="5"/>
    <x v="125"/>
    <x v="123"/>
    <s v="1211142"/>
    <s v="Szaflary - gmina wiejska"/>
  </r>
  <r>
    <x v="5"/>
    <x v="5"/>
    <x v="126"/>
    <x v="124"/>
    <s v="1212011"/>
    <s v="Bukowno - gmina miejska"/>
  </r>
  <r>
    <x v="5"/>
    <x v="5"/>
    <x v="126"/>
    <x v="124"/>
    <s v="1212032"/>
    <s v="Bolesław - gmina wiejska"/>
  </r>
  <r>
    <x v="5"/>
    <x v="5"/>
    <x v="126"/>
    <x v="124"/>
    <s v="1212042"/>
    <s v="Klucze - gmina wiejska"/>
  </r>
  <r>
    <x v="5"/>
    <x v="5"/>
    <x v="126"/>
    <x v="124"/>
    <s v="1212054"/>
    <s v="Olkusz - miasto"/>
  </r>
  <r>
    <x v="5"/>
    <x v="5"/>
    <x v="126"/>
    <x v="124"/>
    <s v="1212055"/>
    <s v="Olkusz - obszar wiejski"/>
  </r>
  <r>
    <x v="5"/>
    <x v="5"/>
    <x v="126"/>
    <x v="124"/>
    <s v="1212062"/>
    <s v="Trzyciąż - gmina wiejska"/>
  </r>
  <r>
    <x v="5"/>
    <x v="5"/>
    <x v="126"/>
    <x v="124"/>
    <s v="1212074"/>
    <s v="Wolbrom - miasto"/>
  </r>
  <r>
    <x v="5"/>
    <x v="5"/>
    <x v="126"/>
    <x v="124"/>
    <s v="1212075"/>
    <s v="Wolbrom - obszar wiejski"/>
  </r>
  <r>
    <x v="5"/>
    <x v="5"/>
    <x v="127"/>
    <x v="125"/>
    <s v="1213011"/>
    <s v="Oświęcim - gmina miejska"/>
  </r>
  <r>
    <x v="5"/>
    <x v="5"/>
    <x v="127"/>
    <x v="125"/>
    <s v="1213024"/>
    <s v="Brzeszcze - miasto"/>
  </r>
  <r>
    <x v="5"/>
    <x v="5"/>
    <x v="127"/>
    <x v="125"/>
    <s v="1213025"/>
    <s v="Brzeszcze - obszar wiejski"/>
  </r>
  <r>
    <x v="5"/>
    <x v="5"/>
    <x v="127"/>
    <x v="125"/>
    <s v="1213034"/>
    <s v="Chełmek - miasto"/>
  </r>
  <r>
    <x v="5"/>
    <x v="5"/>
    <x v="127"/>
    <x v="125"/>
    <s v="1213035"/>
    <s v="Chełmek - obszar wiejski"/>
  </r>
  <r>
    <x v="5"/>
    <x v="5"/>
    <x v="127"/>
    <x v="125"/>
    <s v="1213044"/>
    <s v="Kęty - miasto"/>
  </r>
  <r>
    <x v="5"/>
    <x v="5"/>
    <x v="127"/>
    <x v="125"/>
    <s v="1213045"/>
    <s v="Kęty - obszar wiejski"/>
  </r>
  <r>
    <x v="5"/>
    <x v="5"/>
    <x v="127"/>
    <x v="125"/>
    <s v="1213052"/>
    <s v="Osiek - gmina wiejska"/>
  </r>
  <r>
    <x v="5"/>
    <x v="5"/>
    <x v="127"/>
    <x v="125"/>
    <s v="1213062"/>
    <s v="Oświęcim - gmina wiejska"/>
  </r>
  <r>
    <x v="5"/>
    <x v="5"/>
    <x v="127"/>
    <x v="125"/>
    <s v="1213072"/>
    <s v="Polanka Wielka - gmina wiejska"/>
  </r>
  <r>
    <x v="5"/>
    <x v="5"/>
    <x v="127"/>
    <x v="125"/>
    <s v="1213082"/>
    <s v="Przeciszów - gmina wiejska"/>
  </r>
  <r>
    <x v="5"/>
    <x v="5"/>
    <x v="127"/>
    <x v="125"/>
    <s v="1213094"/>
    <s v="Zator - miasto"/>
  </r>
  <r>
    <x v="5"/>
    <x v="5"/>
    <x v="127"/>
    <x v="125"/>
    <s v="1213095"/>
    <s v="Zator - obszar wiejski"/>
  </r>
  <r>
    <x v="5"/>
    <x v="5"/>
    <x v="128"/>
    <x v="126"/>
    <s v="1214012"/>
    <s v="Koniusza - gmina wiejska"/>
  </r>
  <r>
    <x v="5"/>
    <x v="5"/>
    <x v="128"/>
    <x v="126"/>
    <s v="1214022"/>
    <s v="Koszyce - gmina wiejska"/>
  </r>
  <r>
    <x v="5"/>
    <x v="5"/>
    <x v="128"/>
    <x v="126"/>
    <s v="1214034"/>
    <s v="Nowe Brzesko - miasto"/>
  </r>
  <r>
    <x v="5"/>
    <x v="5"/>
    <x v="128"/>
    <x v="126"/>
    <s v="1214035"/>
    <s v="Nowe Brzesko - obszar wiejski"/>
  </r>
  <r>
    <x v="5"/>
    <x v="5"/>
    <x v="128"/>
    <x v="126"/>
    <s v="1214042"/>
    <s v="Pałecznica - gmina wiejska"/>
  </r>
  <r>
    <x v="5"/>
    <x v="5"/>
    <x v="128"/>
    <x v="126"/>
    <s v="1214054"/>
    <s v="Proszowice - miasto"/>
  </r>
  <r>
    <x v="5"/>
    <x v="5"/>
    <x v="128"/>
    <x v="126"/>
    <s v="1214055"/>
    <s v="Proszowice - obszar wiejski"/>
  </r>
  <r>
    <x v="5"/>
    <x v="5"/>
    <x v="128"/>
    <x v="126"/>
    <s v="1214062"/>
    <s v="Radziemice - gmina wiejska"/>
  </r>
  <r>
    <x v="5"/>
    <x v="5"/>
    <x v="129"/>
    <x v="127"/>
    <s v="1215011"/>
    <s v="Jordanów - gmina miejska"/>
  </r>
  <r>
    <x v="5"/>
    <x v="5"/>
    <x v="129"/>
    <x v="127"/>
    <s v="1215021"/>
    <s v="Sucha Beskidzka - gmina miejska"/>
  </r>
  <r>
    <x v="5"/>
    <x v="5"/>
    <x v="129"/>
    <x v="127"/>
    <s v="1215032"/>
    <s v="Budzów - gmina wiejska"/>
  </r>
  <r>
    <x v="5"/>
    <x v="5"/>
    <x v="129"/>
    <x v="127"/>
    <s v="1215042"/>
    <s v="Bystra-Sidzina - gmina wiejska"/>
  </r>
  <r>
    <x v="5"/>
    <x v="5"/>
    <x v="129"/>
    <x v="127"/>
    <s v="1215052"/>
    <s v="Jordanów - gmina wiejska"/>
  </r>
  <r>
    <x v="5"/>
    <x v="5"/>
    <x v="129"/>
    <x v="127"/>
    <s v="1215064"/>
    <s v="Maków Podhalański - miasto"/>
  </r>
  <r>
    <x v="5"/>
    <x v="5"/>
    <x v="129"/>
    <x v="127"/>
    <s v="1215065"/>
    <s v="Maków Podhalański - obszar wiejski"/>
  </r>
  <r>
    <x v="5"/>
    <x v="5"/>
    <x v="129"/>
    <x v="127"/>
    <s v="1215072"/>
    <s v="Stryszawa - gmina wiejska"/>
  </r>
  <r>
    <x v="5"/>
    <x v="5"/>
    <x v="129"/>
    <x v="127"/>
    <s v="1215082"/>
    <s v="Zawoja - gmina wiejska"/>
  </r>
  <r>
    <x v="5"/>
    <x v="5"/>
    <x v="129"/>
    <x v="127"/>
    <s v="1215092"/>
    <s v="Zembrzyce - gmina wiejska"/>
  </r>
  <r>
    <x v="5"/>
    <x v="5"/>
    <x v="130"/>
    <x v="128"/>
    <s v="1216014"/>
    <s v="Ciężkowice - miasto"/>
  </r>
  <r>
    <x v="5"/>
    <x v="5"/>
    <x v="130"/>
    <x v="128"/>
    <s v="1216015"/>
    <s v="Ciężkowice - obszar wiejski"/>
  </r>
  <r>
    <x v="5"/>
    <x v="5"/>
    <x v="130"/>
    <x v="128"/>
    <s v="1216022"/>
    <s v="Gromnik - gmina wiejska"/>
  </r>
  <r>
    <x v="5"/>
    <x v="5"/>
    <x v="130"/>
    <x v="128"/>
    <s v="1216032"/>
    <s v="Lisia Góra - gmina wiejska"/>
  </r>
  <r>
    <x v="5"/>
    <x v="5"/>
    <x v="130"/>
    <x v="128"/>
    <s v="1216042"/>
    <s v="Pleśna - gmina wiejska"/>
  </r>
  <r>
    <x v="5"/>
    <x v="5"/>
    <x v="130"/>
    <x v="128"/>
    <s v="1216054"/>
    <s v="Radłów - miasto"/>
  </r>
  <r>
    <x v="5"/>
    <x v="5"/>
    <x v="130"/>
    <x v="128"/>
    <s v="1216055"/>
    <s v="Radłów - obszar wiejski"/>
  </r>
  <r>
    <x v="5"/>
    <x v="5"/>
    <x v="130"/>
    <x v="128"/>
    <s v="1216064"/>
    <s v="Ryglice - miasto"/>
  </r>
  <r>
    <x v="5"/>
    <x v="5"/>
    <x v="130"/>
    <x v="128"/>
    <s v="1216065"/>
    <s v="Ryglice - obszar wiejski"/>
  </r>
  <r>
    <x v="5"/>
    <x v="5"/>
    <x v="130"/>
    <x v="128"/>
    <s v="1216072"/>
    <s v="Rzepiennik Strzyżewski - gmina wiejska"/>
  </r>
  <r>
    <x v="5"/>
    <x v="5"/>
    <x v="130"/>
    <x v="128"/>
    <s v="1216082"/>
    <s v="Skrzyszów - gmina wiejska"/>
  </r>
  <r>
    <x v="5"/>
    <x v="5"/>
    <x v="130"/>
    <x v="128"/>
    <s v="1216092"/>
    <s v="Tarnów - gmina wiejska"/>
  </r>
  <r>
    <x v="5"/>
    <x v="5"/>
    <x v="130"/>
    <x v="128"/>
    <s v="1216104"/>
    <s v="Tuchów - miasto"/>
  </r>
  <r>
    <x v="5"/>
    <x v="5"/>
    <x v="130"/>
    <x v="128"/>
    <s v="1216105"/>
    <s v="Tuchów - obszar wiejski"/>
  </r>
  <r>
    <x v="5"/>
    <x v="5"/>
    <x v="130"/>
    <x v="128"/>
    <s v="1216112"/>
    <s v="Wierzchosławice - gmina wiejska"/>
  </r>
  <r>
    <x v="5"/>
    <x v="5"/>
    <x v="130"/>
    <x v="128"/>
    <s v="1216122"/>
    <s v="Wietrzychowice - gmina wiejska"/>
  </r>
  <r>
    <x v="5"/>
    <x v="5"/>
    <x v="130"/>
    <x v="128"/>
    <s v="1216134"/>
    <s v="Wojnicz - miasto"/>
  </r>
  <r>
    <x v="5"/>
    <x v="5"/>
    <x v="130"/>
    <x v="128"/>
    <s v="1216135"/>
    <s v="Wojnicz - obszar wiejski"/>
  </r>
  <r>
    <x v="5"/>
    <x v="5"/>
    <x v="130"/>
    <x v="128"/>
    <s v="1216144"/>
    <s v="Zakliczyn - miasto"/>
  </r>
  <r>
    <x v="5"/>
    <x v="5"/>
    <x v="130"/>
    <x v="128"/>
    <s v="1216145"/>
    <s v="Zakliczyn - obszar wiejski"/>
  </r>
  <r>
    <x v="5"/>
    <x v="5"/>
    <x v="130"/>
    <x v="128"/>
    <s v="1216154"/>
    <s v="Żabno - miasto"/>
  </r>
  <r>
    <x v="5"/>
    <x v="5"/>
    <x v="130"/>
    <x v="128"/>
    <s v="1216155"/>
    <s v="Żabno - obszar wiejski"/>
  </r>
  <r>
    <x v="5"/>
    <x v="5"/>
    <x v="130"/>
    <x v="128"/>
    <s v="1216162"/>
    <s v="Szerzyny - gmina wiejska"/>
  </r>
  <r>
    <x v="5"/>
    <x v="5"/>
    <x v="131"/>
    <x v="129"/>
    <s v="1217011"/>
    <s v="Zakopane - gmina miejska"/>
  </r>
  <r>
    <x v="5"/>
    <x v="5"/>
    <x v="131"/>
    <x v="129"/>
    <s v="1217022"/>
    <s v="Biały Dunajec - gmina wiejska"/>
  </r>
  <r>
    <x v="5"/>
    <x v="5"/>
    <x v="131"/>
    <x v="129"/>
    <s v="1217032"/>
    <s v="Bukowina Tatrzańska - gmina wiejska"/>
  </r>
  <r>
    <x v="5"/>
    <x v="5"/>
    <x v="131"/>
    <x v="129"/>
    <s v="1217042"/>
    <s v="Kościelisko - gmina wiejska"/>
  </r>
  <r>
    <x v="5"/>
    <x v="5"/>
    <x v="131"/>
    <x v="129"/>
    <s v="1217052"/>
    <s v="Poronin - gmina wiejska"/>
  </r>
  <r>
    <x v="5"/>
    <x v="5"/>
    <x v="132"/>
    <x v="130"/>
    <s v="1218014"/>
    <s v="Andrychów - miasto"/>
  </r>
  <r>
    <x v="5"/>
    <x v="5"/>
    <x v="132"/>
    <x v="130"/>
    <s v="1218015"/>
    <s v="Andrychów - obszar wiejski"/>
  </r>
  <r>
    <x v="5"/>
    <x v="5"/>
    <x v="132"/>
    <x v="130"/>
    <s v="1218022"/>
    <s v="Brzeźnica - gmina wiejska"/>
  </r>
  <r>
    <x v="5"/>
    <x v="5"/>
    <x v="132"/>
    <x v="130"/>
    <s v="1218034"/>
    <s v="Kalwaria Zebrzydowska - miasto"/>
  </r>
  <r>
    <x v="5"/>
    <x v="5"/>
    <x v="132"/>
    <x v="130"/>
    <s v="1218035"/>
    <s v="Kalwaria Zebrzydowska - obszar wiejski"/>
  </r>
  <r>
    <x v="5"/>
    <x v="5"/>
    <x v="132"/>
    <x v="130"/>
    <s v="1218042"/>
    <s v="Lanckorona - gmina wiejska"/>
  </r>
  <r>
    <x v="5"/>
    <x v="5"/>
    <x v="132"/>
    <x v="130"/>
    <s v="1218052"/>
    <s v="Mucharz - gmina wiejska"/>
  </r>
  <r>
    <x v="5"/>
    <x v="5"/>
    <x v="132"/>
    <x v="130"/>
    <s v="1218062"/>
    <s v="Spytkowice - gmina wiejska"/>
  </r>
  <r>
    <x v="5"/>
    <x v="5"/>
    <x v="132"/>
    <x v="130"/>
    <s v="1218072"/>
    <s v="Stryszów - gmina wiejska"/>
  </r>
  <r>
    <x v="5"/>
    <x v="5"/>
    <x v="132"/>
    <x v="130"/>
    <s v="1218082"/>
    <s v="Tomice - gmina wiejska"/>
  </r>
  <r>
    <x v="5"/>
    <x v="5"/>
    <x v="132"/>
    <x v="130"/>
    <s v="1218094"/>
    <s v="Wadowice - miasto"/>
  </r>
  <r>
    <x v="5"/>
    <x v="5"/>
    <x v="132"/>
    <x v="130"/>
    <s v="1218095"/>
    <s v="Wadowice - obszar wiejski"/>
  </r>
  <r>
    <x v="5"/>
    <x v="5"/>
    <x v="132"/>
    <x v="130"/>
    <s v="1218102"/>
    <s v="Wieprz - gmina wiejska"/>
  </r>
  <r>
    <x v="5"/>
    <x v="5"/>
    <x v="133"/>
    <x v="131"/>
    <s v="1219012"/>
    <s v="Biskupice - gmina wiejska"/>
  </r>
  <r>
    <x v="5"/>
    <x v="5"/>
    <x v="133"/>
    <x v="131"/>
    <s v="1219022"/>
    <s v="Gdów - gmina wiejska"/>
  </r>
  <r>
    <x v="5"/>
    <x v="5"/>
    <x v="133"/>
    <x v="131"/>
    <s v="1219032"/>
    <s v="Kłaj - gmina wiejska"/>
  </r>
  <r>
    <x v="5"/>
    <x v="5"/>
    <x v="133"/>
    <x v="131"/>
    <s v="1219044"/>
    <s v="Niepołomice - miasto"/>
  </r>
  <r>
    <x v="5"/>
    <x v="5"/>
    <x v="133"/>
    <x v="131"/>
    <s v="1219045"/>
    <s v="Niepołomice - obszar wiejski"/>
  </r>
  <r>
    <x v="5"/>
    <x v="5"/>
    <x v="133"/>
    <x v="131"/>
    <s v="1219054"/>
    <s v="Wieliczka - miasto"/>
  </r>
  <r>
    <x v="5"/>
    <x v="5"/>
    <x v="133"/>
    <x v="131"/>
    <s v="1219055"/>
    <s v="Wieliczka - obszar wiejski"/>
  </r>
  <r>
    <x v="5"/>
    <x v="5"/>
    <x v="134"/>
    <x v="132"/>
    <s v="1261029"/>
    <s v="Kraków-Krowodrza - delegatura"/>
  </r>
  <r>
    <x v="5"/>
    <x v="5"/>
    <x v="134"/>
    <x v="132"/>
    <s v="1261039"/>
    <s v="Kraków-Nowa Huta - delegatura"/>
  </r>
  <r>
    <x v="5"/>
    <x v="5"/>
    <x v="134"/>
    <x v="132"/>
    <s v="1261049"/>
    <s v="Kraków-Podgórze - delegatura"/>
  </r>
  <r>
    <x v="5"/>
    <x v="5"/>
    <x v="134"/>
    <x v="132"/>
    <s v="1261059"/>
    <s v="Kraków-Śródmieście - delegatura"/>
  </r>
  <r>
    <x v="5"/>
    <x v="5"/>
    <x v="135"/>
    <x v="133"/>
    <s v="1262011"/>
    <s v="Nowy Sącz - gmina miejska"/>
  </r>
  <r>
    <x v="5"/>
    <x v="5"/>
    <x v="136"/>
    <x v="134"/>
    <s v="1263011"/>
    <s v="Tarnów - gmina miejska"/>
  </r>
  <r>
    <x v="6"/>
    <x v="6"/>
    <x v="137"/>
    <x v="135"/>
    <s v="1401014"/>
    <s v="Białobrzegi - miasto"/>
  </r>
  <r>
    <x v="6"/>
    <x v="6"/>
    <x v="137"/>
    <x v="135"/>
    <s v="1401015"/>
    <s v="Białobrzegi - obszar wiejski"/>
  </r>
  <r>
    <x v="6"/>
    <x v="6"/>
    <x v="137"/>
    <x v="135"/>
    <s v="1401022"/>
    <s v="Promna - gmina wiejska"/>
  </r>
  <r>
    <x v="6"/>
    <x v="6"/>
    <x v="137"/>
    <x v="135"/>
    <s v="1401032"/>
    <s v="Radzanów - gmina wiejska"/>
  </r>
  <r>
    <x v="6"/>
    <x v="6"/>
    <x v="137"/>
    <x v="135"/>
    <s v="1401042"/>
    <s v="Stara Błotnica - gmina wiejska"/>
  </r>
  <r>
    <x v="6"/>
    <x v="6"/>
    <x v="137"/>
    <x v="135"/>
    <s v="1401052"/>
    <s v="Stromiec - gmina wiejska"/>
  </r>
  <r>
    <x v="6"/>
    <x v="6"/>
    <x v="137"/>
    <x v="135"/>
    <s v="1401064"/>
    <s v="Wyśmierzyce - miasto"/>
  </r>
  <r>
    <x v="6"/>
    <x v="6"/>
    <x v="137"/>
    <x v="135"/>
    <s v="1401065"/>
    <s v="Wyśmierzyce - obszar wiejski"/>
  </r>
  <r>
    <x v="6"/>
    <x v="6"/>
    <x v="138"/>
    <x v="136"/>
    <s v="1402011"/>
    <s v="Ciechanów - gmina miejska"/>
  </r>
  <r>
    <x v="6"/>
    <x v="6"/>
    <x v="138"/>
    <x v="136"/>
    <s v="1402022"/>
    <s v="Ciechanów - gmina wiejska"/>
  </r>
  <r>
    <x v="6"/>
    <x v="6"/>
    <x v="138"/>
    <x v="136"/>
    <s v="1402034"/>
    <s v="Glinojeck - miasto"/>
  </r>
  <r>
    <x v="6"/>
    <x v="6"/>
    <x v="138"/>
    <x v="136"/>
    <s v="1402035"/>
    <s v="Glinojeck - obszar wiejski"/>
  </r>
  <r>
    <x v="6"/>
    <x v="6"/>
    <x v="138"/>
    <x v="136"/>
    <s v="1402042"/>
    <s v="Gołymin-Ośrodek - gmina wiejska"/>
  </r>
  <r>
    <x v="6"/>
    <x v="6"/>
    <x v="138"/>
    <x v="136"/>
    <s v="1402052"/>
    <s v="Grudusk - gmina wiejska"/>
  </r>
  <r>
    <x v="6"/>
    <x v="6"/>
    <x v="138"/>
    <x v="136"/>
    <s v="1402062"/>
    <s v="Ojrzeń - gmina wiejska"/>
  </r>
  <r>
    <x v="6"/>
    <x v="6"/>
    <x v="138"/>
    <x v="136"/>
    <s v="1402072"/>
    <s v="Opinogóra Górna - gmina wiejska"/>
  </r>
  <r>
    <x v="6"/>
    <x v="6"/>
    <x v="138"/>
    <x v="136"/>
    <s v="1402082"/>
    <s v="Regimin - gmina wiejska"/>
  </r>
  <r>
    <x v="6"/>
    <x v="6"/>
    <x v="138"/>
    <x v="136"/>
    <s v="1402092"/>
    <s v="Sońsk - gmina wiejska"/>
  </r>
  <r>
    <x v="6"/>
    <x v="6"/>
    <x v="139"/>
    <x v="137"/>
    <s v="1403011"/>
    <s v="Garwolin - gmina miejska"/>
  </r>
  <r>
    <x v="6"/>
    <x v="6"/>
    <x v="139"/>
    <x v="137"/>
    <s v="1403021"/>
    <s v="Łaskarzew - gmina miejska"/>
  </r>
  <r>
    <x v="6"/>
    <x v="6"/>
    <x v="139"/>
    <x v="137"/>
    <s v="1403032"/>
    <s v="Borowie - gmina wiejska"/>
  </r>
  <r>
    <x v="6"/>
    <x v="6"/>
    <x v="139"/>
    <x v="137"/>
    <s v="1403042"/>
    <s v="Garwolin - gmina wiejska"/>
  </r>
  <r>
    <x v="6"/>
    <x v="6"/>
    <x v="139"/>
    <x v="137"/>
    <s v="1403052"/>
    <s v="Górzno - gmina wiejska"/>
  </r>
  <r>
    <x v="6"/>
    <x v="6"/>
    <x v="139"/>
    <x v="137"/>
    <s v="1403062"/>
    <s v="Łaskarzew - gmina wiejska"/>
  </r>
  <r>
    <x v="6"/>
    <x v="6"/>
    <x v="139"/>
    <x v="137"/>
    <s v="1403072"/>
    <s v="Maciejowice - gmina wiejska"/>
  </r>
  <r>
    <x v="6"/>
    <x v="6"/>
    <x v="139"/>
    <x v="137"/>
    <s v="1403082"/>
    <s v="Miastków Kościelny - gmina wiejska"/>
  </r>
  <r>
    <x v="6"/>
    <x v="6"/>
    <x v="139"/>
    <x v="137"/>
    <s v="1403092"/>
    <s v="Parysów - gmina wiejska"/>
  </r>
  <r>
    <x v="6"/>
    <x v="6"/>
    <x v="139"/>
    <x v="137"/>
    <s v="1403104"/>
    <s v="Pilawa - miasto"/>
  </r>
  <r>
    <x v="6"/>
    <x v="6"/>
    <x v="139"/>
    <x v="137"/>
    <s v="1403105"/>
    <s v="Pilawa - obszar wiejski"/>
  </r>
  <r>
    <x v="6"/>
    <x v="6"/>
    <x v="139"/>
    <x v="137"/>
    <s v="1403112"/>
    <s v="Sobolew - gmina wiejska"/>
  </r>
  <r>
    <x v="6"/>
    <x v="6"/>
    <x v="139"/>
    <x v="137"/>
    <s v="1403122"/>
    <s v="Trojanów - gmina wiejska"/>
  </r>
  <r>
    <x v="6"/>
    <x v="6"/>
    <x v="139"/>
    <x v="137"/>
    <s v="1403132"/>
    <s v="Wilga - gmina wiejska"/>
  </r>
  <r>
    <x v="6"/>
    <x v="6"/>
    <x v="139"/>
    <x v="137"/>
    <s v="1403144"/>
    <s v="Żelechów - miasto"/>
  </r>
  <r>
    <x v="6"/>
    <x v="6"/>
    <x v="139"/>
    <x v="137"/>
    <s v="1403145"/>
    <s v="Żelechów - obszar wiejski"/>
  </r>
  <r>
    <x v="6"/>
    <x v="6"/>
    <x v="140"/>
    <x v="138"/>
    <s v="1404011"/>
    <s v="Gostynin - gmina miejska"/>
  </r>
  <r>
    <x v="6"/>
    <x v="6"/>
    <x v="140"/>
    <x v="138"/>
    <s v="1404022"/>
    <s v="Gostynin - gmina wiejska"/>
  </r>
  <r>
    <x v="6"/>
    <x v="6"/>
    <x v="140"/>
    <x v="138"/>
    <s v="1404032"/>
    <s v="Pacyna - gmina wiejska"/>
  </r>
  <r>
    <x v="6"/>
    <x v="6"/>
    <x v="140"/>
    <x v="138"/>
    <s v="1404042"/>
    <s v="Sanniki - gmina wiejska"/>
  </r>
  <r>
    <x v="6"/>
    <x v="6"/>
    <x v="140"/>
    <x v="138"/>
    <s v="1404052"/>
    <s v="Szczawin Kościelny - gmina wiejska"/>
  </r>
  <r>
    <x v="6"/>
    <x v="6"/>
    <x v="141"/>
    <x v="139"/>
    <s v="1405011"/>
    <s v="Milanówek - gmina miejska"/>
  </r>
  <r>
    <x v="6"/>
    <x v="6"/>
    <x v="141"/>
    <x v="139"/>
    <s v="1405021"/>
    <s v="Podkowa Leśna - gmina miejska"/>
  </r>
  <r>
    <x v="6"/>
    <x v="6"/>
    <x v="141"/>
    <x v="139"/>
    <s v="1405032"/>
    <s v="Baranów - gmina wiejska"/>
  </r>
  <r>
    <x v="6"/>
    <x v="6"/>
    <x v="141"/>
    <x v="139"/>
    <s v="1405044"/>
    <s v="Grodzisk Mazowiecki - miasto"/>
  </r>
  <r>
    <x v="6"/>
    <x v="6"/>
    <x v="141"/>
    <x v="139"/>
    <s v="1405045"/>
    <s v="Grodzisk Mazowiecki - obszar wiejski"/>
  </r>
  <r>
    <x v="6"/>
    <x v="6"/>
    <x v="141"/>
    <x v="139"/>
    <s v="1405052"/>
    <s v="Jaktorów - gmina wiejska"/>
  </r>
  <r>
    <x v="6"/>
    <x v="6"/>
    <x v="141"/>
    <x v="139"/>
    <s v="1405062"/>
    <s v="Żabia Wola - gmina wiejska"/>
  </r>
  <r>
    <x v="6"/>
    <x v="6"/>
    <x v="142"/>
    <x v="140"/>
    <s v="1406012"/>
    <s v="Belsk Duży - gmina wiejska"/>
  </r>
  <r>
    <x v="6"/>
    <x v="6"/>
    <x v="142"/>
    <x v="140"/>
    <s v="1406022"/>
    <s v="Błędów - gmina wiejska"/>
  </r>
  <r>
    <x v="6"/>
    <x v="6"/>
    <x v="142"/>
    <x v="140"/>
    <s v="1406032"/>
    <s v="Chynów - gmina wiejska"/>
  </r>
  <r>
    <x v="6"/>
    <x v="6"/>
    <x v="142"/>
    <x v="140"/>
    <s v="1406042"/>
    <s v="Goszczyn - gmina wiejska"/>
  </r>
  <r>
    <x v="6"/>
    <x v="6"/>
    <x v="142"/>
    <x v="140"/>
    <s v="1406054"/>
    <s v="Grójec - miasto"/>
  </r>
  <r>
    <x v="6"/>
    <x v="6"/>
    <x v="142"/>
    <x v="140"/>
    <s v="1406055"/>
    <s v="Grójec - obszar wiejski"/>
  </r>
  <r>
    <x v="6"/>
    <x v="6"/>
    <x v="142"/>
    <x v="140"/>
    <s v="1406062"/>
    <s v="Jasieniec - gmina wiejska"/>
  </r>
  <r>
    <x v="6"/>
    <x v="6"/>
    <x v="142"/>
    <x v="140"/>
    <s v="1406074"/>
    <s v="Mogielnica - miasto"/>
  </r>
  <r>
    <x v="6"/>
    <x v="6"/>
    <x v="142"/>
    <x v="140"/>
    <s v="1406075"/>
    <s v="Mogielnica - obszar wiejski"/>
  </r>
  <r>
    <x v="6"/>
    <x v="6"/>
    <x v="142"/>
    <x v="140"/>
    <s v="1406084"/>
    <s v="Nowe Miasto nad Pilicą - miasto"/>
  </r>
  <r>
    <x v="6"/>
    <x v="6"/>
    <x v="142"/>
    <x v="140"/>
    <s v="1406085"/>
    <s v="Nowe Miasto nad Pilicą - obszar wiejski"/>
  </r>
  <r>
    <x v="6"/>
    <x v="6"/>
    <x v="142"/>
    <x v="140"/>
    <s v="1406092"/>
    <s v="Pniewy - gmina wiejska"/>
  </r>
  <r>
    <x v="6"/>
    <x v="6"/>
    <x v="142"/>
    <x v="140"/>
    <s v="1406114"/>
    <s v="Warka - miasto"/>
  </r>
  <r>
    <x v="6"/>
    <x v="6"/>
    <x v="142"/>
    <x v="140"/>
    <s v="1406115"/>
    <s v="Warka - obszar wiejski"/>
  </r>
  <r>
    <x v="6"/>
    <x v="6"/>
    <x v="143"/>
    <x v="141"/>
    <s v="1407012"/>
    <s v="Garbatka-Letnisko - gmina wiejska"/>
  </r>
  <r>
    <x v="6"/>
    <x v="6"/>
    <x v="143"/>
    <x v="141"/>
    <s v="1407022"/>
    <s v="Głowaczów - gmina wiejska"/>
  </r>
  <r>
    <x v="6"/>
    <x v="6"/>
    <x v="143"/>
    <x v="141"/>
    <s v="1407032"/>
    <s v="Gniewoszów - gmina wiejska"/>
  </r>
  <r>
    <x v="6"/>
    <x v="6"/>
    <x v="143"/>
    <x v="141"/>
    <s v="1407042"/>
    <s v="Grabów nad Pilicą - gmina wiejska"/>
  </r>
  <r>
    <x v="6"/>
    <x v="6"/>
    <x v="143"/>
    <x v="141"/>
    <s v="1407054"/>
    <s v="Kozienice - miasto"/>
  </r>
  <r>
    <x v="6"/>
    <x v="6"/>
    <x v="143"/>
    <x v="141"/>
    <s v="1407055"/>
    <s v="Kozienice - obszar wiejski"/>
  </r>
  <r>
    <x v="6"/>
    <x v="6"/>
    <x v="143"/>
    <x v="141"/>
    <s v="1407062"/>
    <s v="Magnuszew - gmina wiejska"/>
  </r>
  <r>
    <x v="6"/>
    <x v="6"/>
    <x v="143"/>
    <x v="141"/>
    <s v="1407072"/>
    <s v="Sieciechów - gmina wiejska"/>
  </r>
  <r>
    <x v="6"/>
    <x v="6"/>
    <x v="144"/>
    <x v="142"/>
    <s v="1408011"/>
    <s v="Legionowo - gmina miejska"/>
  </r>
  <r>
    <x v="6"/>
    <x v="6"/>
    <x v="144"/>
    <x v="142"/>
    <s v="1408022"/>
    <s v="Jabłonna - gmina wiejska"/>
  </r>
  <r>
    <x v="6"/>
    <x v="6"/>
    <x v="144"/>
    <x v="142"/>
    <s v="1408032"/>
    <s v="Nieporęt - gmina wiejska"/>
  </r>
  <r>
    <x v="6"/>
    <x v="6"/>
    <x v="144"/>
    <x v="142"/>
    <s v="1408044"/>
    <s v="Serock - miasto"/>
  </r>
  <r>
    <x v="6"/>
    <x v="6"/>
    <x v="144"/>
    <x v="142"/>
    <s v="1408045"/>
    <s v="Serock - obszar wiejski"/>
  </r>
  <r>
    <x v="6"/>
    <x v="6"/>
    <x v="144"/>
    <x v="142"/>
    <s v="1408052"/>
    <s v="Wieliszew - gmina wiejska"/>
  </r>
  <r>
    <x v="6"/>
    <x v="6"/>
    <x v="145"/>
    <x v="143"/>
    <s v="1409012"/>
    <s v="Chotcza - gmina wiejska"/>
  </r>
  <r>
    <x v="6"/>
    <x v="6"/>
    <x v="145"/>
    <x v="143"/>
    <s v="1409022"/>
    <s v="Ciepielów - gmina wiejska"/>
  </r>
  <r>
    <x v="6"/>
    <x v="6"/>
    <x v="145"/>
    <x v="143"/>
    <s v="1409034"/>
    <s v="Lipsko - miasto"/>
  </r>
  <r>
    <x v="6"/>
    <x v="6"/>
    <x v="145"/>
    <x v="143"/>
    <s v="1409035"/>
    <s v="Lipsko - obszar wiejski"/>
  </r>
  <r>
    <x v="6"/>
    <x v="6"/>
    <x v="145"/>
    <x v="143"/>
    <s v="1409042"/>
    <s v="Rzeczniów - gmina wiejska"/>
  </r>
  <r>
    <x v="6"/>
    <x v="6"/>
    <x v="145"/>
    <x v="143"/>
    <s v="1409052"/>
    <s v="Sienno - gmina wiejska"/>
  </r>
  <r>
    <x v="6"/>
    <x v="6"/>
    <x v="145"/>
    <x v="143"/>
    <s v="1409062"/>
    <s v="Solec nad Wisłą - gmina wiejska"/>
  </r>
  <r>
    <x v="6"/>
    <x v="6"/>
    <x v="146"/>
    <x v="144"/>
    <s v="1410012"/>
    <s v="Huszlew - gmina wiejska"/>
  </r>
  <r>
    <x v="6"/>
    <x v="6"/>
    <x v="146"/>
    <x v="144"/>
    <s v="1410024"/>
    <s v="Łosice - miasto"/>
  </r>
  <r>
    <x v="6"/>
    <x v="6"/>
    <x v="146"/>
    <x v="144"/>
    <s v="1410025"/>
    <s v="Łosice - obszar wiejski"/>
  </r>
  <r>
    <x v="6"/>
    <x v="6"/>
    <x v="146"/>
    <x v="144"/>
    <s v="1410032"/>
    <s v="Olszanka - gmina wiejska"/>
  </r>
  <r>
    <x v="6"/>
    <x v="6"/>
    <x v="146"/>
    <x v="144"/>
    <s v="1410042"/>
    <s v="Platerów - gmina wiejska"/>
  </r>
  <r>
    <x v="6"/>
    <x v="6"/>
    <x v="146"/>
    <x v="144"/>
    <s v="1410052"/>
    <s v="Sarnaki - gmina wiejska"/>
  </r>
  <r>
    <x v="6"/>
    <x v="6"/>
    <x v="146"/>
    <x v="144"/>
    <s v="1410062"/>
    <s v="Stara Kornica - gmina wiejska"/>
  </r>
  <r>
    <x v="6"/>
    <x v="6"/>
    <x v="147"/>
    <x v="145"/>
    <s v="1411011"/>
    <s v="Maków Mazowiecki - gmina miejska"/>
  </r>
  <r>
    <x v="6"/>
    <x v="6"/>
    <x v="147"/>
    <x v="145"/>
    <s v="1411022"/>
    <s v="Czerwonka - gmina wiejska"/>
  </r>
  <r>
    <x v="6"/>
    <x v="6"/>
    <x v="147"/>
    <x v="145"/>
    <s v="1411032"/>
    <s v="Karniewo - gmina wiejska"/>
  </r>
  <r>
    <x v="6"/>
    <x v="6"/>
    <x v="147"/>
    <x v="145"/>
    <s v="1411042"/>
    <s v="Krasnosielc - gmina wiejska"/>
  </r>
  <r>
    <x v="6"/>
    <x v="6"/>
    <x v="147"/>
    <x v="145"/>
    <s v="1411052"/>
    <s v="Młynarze - gmina wiejska"/>
  </r>
  <r>
    <x v="6"/>
    <x v="6"/>
    <x v="147"/>
    <x v="145"/>
    <s v="1411062"/>
    <s v="Płoniawy-Bramura - gmina wiejska"/>
  </r>
  <r>
    <x v="6"/>
    <x v="6"/>
    <x v="147"/>
    <x v="145"/>
    <s v="1411074"/>
    <s v="Różan - miasto"/>
  </r>
  <r>
    <x v="6"/>
    <x v="6"/>
    <x v="147"/>
    <x v="145"/>
    <s v="1411075"/>
    <s v="Różan - obszar wiejski"/>
  </r>
  <r>
    <x v="6"/>
    <x v="6"/>
    <x v="147"/>
    <x v="145"/>
    <s v="1411082"/>
    <s v="Rzewnie - gmina wiejska"/>
  </r>
  <r>
    <x v="6"/>
    <x v="6"/>
    <x v="147"/>
    <x v="145"/>
    <s v="1411092"/>
    <s v="Sypniewo - gmina wiejska"/>
  </r>
  <r>
    <x v="6"/>
    <x v="6"/>
    <x v="147"/>
    <x v="145"/>
    <s v="1411102"/>
    <s v="Szelków - gmina wiejska"/>
  </r>
  <r>
    <x v="6"/>
    <x v="6"/>
    <x v="148"/>
    <x v="146"/>
    <s v="1412011"/>
    <s v="Mińsk Mazowiecki - gmina miejska"/>
  </r>
  <r>
    <x v="6"/>
    <x v="6"/>
    <x v="148"/>
    <x v="146"/>
    <s v="1412042"/>
    <s v="Cegłów - gmina wiejska"/>
  </r>
  <r>
    <x v="6"/>
    <x v="6"/>
    <x v="148"/>
    <x v="146"/>
    <s v="1412052"/>
    <s v="Dębe Wielkie - gmina wiejska"/>
  </r>
  <r>
    <x v="6"/>
    <x v="6"/>
    <x v="148"/>
    <x v="146"/>
    <s v="1412062"/>
    <s v="Dobre - gmina wiejska"/>
  </r>
  <r>
    <x v="6"/>
    <x v="6"/>
    <x v="148"/>
    <x v="146"/>
    <s v="1412074"/>
    <s v="Halinów - miasto"/>
  </r>
  <r>
    <x v="6"/>
    <x v="6"/>
    <x v="148"/>
    <x v="146"/>
    <s v="1412075"/>
    <s v="Halinów - obszar wiejski"/>
  </r>
  <r>
    <x v="6"/>
    <x v="6"/>
    <x v="148"/>
    <x v="146"/>
    <s v="1412082"/>
    <s v="Jakubów - gmina wiejska"/>
  </r>
  <r>
    <x v="6"/>
    <x v="6"/>
    <x v="148"/>
    <x v="146"/>
    <s v="1412094"/>
    <s v="Kałuszyn - miasto"/>
  </r>
  <r>
    <x v="6"/>
    <x v="6"/>
    <x v="148"/>
    <x v="146"/>
    <s v="1412095"/>
    <s v="Kałuszyn - obszar wiejski"/>
  </r>
  <r>
    <x v="6"/>
    <x v="6"/>
    <x v="148"/>
    <x v="146"/>
    <s v="1412102"/>
    <s v="Latowicz - gmina wiejska"/>
  </r>
  <r>
    <x v="6"/>
    <x v="6"/>
    <x v="148"/>
    <x v="146"/>
    <s v="1412112"/>
    <s v="Mińsk Mazowiecki - gmina wiejska"/>
  </r>
  <r>
    <x v="6"/>
    <x v="6"/>
    <x v="148"/>
    <x v="146"/>
    <s v="1412124"/>
    <s v="Mrozy - miasto"/>
  </r>
  <r>
    <x v="6"/>
    <x v="6"/>
    <x v="148"/>
    <x v="146"/>
    <s v="1412125"/>
    <s v="Mrozy - obszar wiejski"/>
  </r>
  <r>
    <x v="6"/>
    <x v="6"/>
    <x v="148"/>
    <x v="146"/>
    <s v="1412132"/>
    <s v="Siennica - gmina wiejska"/>
  </r>
  <r>
    <x v="6"/>
    <x v="6"/>
    <x v="148"/>
    <x v="146"/>
    <s v="1412142"/>
    <s v="Stanisławów - gmina wiejska"/>
  </r>
  <r>
    <x v="6"/>
    <x v="6"/>
    <x v="148"/>
    <x v="146"/>
    <s v="1412151"/>
    <s v="Sulejówek - gmina miejska"/>
  </r>
  <r>
    <x v="6"/>
    <x v="6"/>
    <x v="149"/>
    <x v="147"/>
    <s v="1413011"/>
    <s v="Mława - gmina miejska"/>
  </r>
  <r>
    <x v="6"/>
    <x v="6"/>
    <x v="149"/>
    <x v="147"/>
    <s v="1413022"/>
    <s v="Dzierzgowo - gmina wiejska"/>
  </r>
  <r>
    <x v="6"/>
    <x v="6"/>
    <x v="149"/>
    <x v="147"/>
    <s v="1413032"/>
    <s v="Lipowiec Kościelny - gmina wiejska"/>
  </r>
  <r>
    <x v="6"/>
    <x v="6"/>
    <x v="149"/>
    <x v="147"/>
    <s v="1413042"/>
    <s v="Radzanów - gmina wiejska"/>
  </r>
  <r>
    <x v="6"/>
    <x v="6"/>
    <x v="149"/>
    <x v="147"/>
    <s v="1413052"/>
    <s v="Strzegowo - gmina wiejska"/>
  </r>
  <r>
    <x v="6"/>
    <x v="6"/>
    <x v="149"/>
    <x v="147"/>
    <s v="1413062"/>
    <s v="Stupsk - gmina wiejska"/>
  </r>
  <r>
    <x v="6"/>
    <x v="6"/>
    <x v="149"/>
    <x v="147"/>
    <s v="1413072"/>
    <s v="Szreńsk - gmina wiejska"/>
  </r>
  <r>
    <x v="6"/>
    <x v="6"/>
    <x v="149"/>
    <x v="147"/>
    <s v="1413082"/>
    <s v="Szydłowo - gmina wiejska"/>
  </r>
  <r>
    <x v="6"/>
    <x v="6"/>
    <x v="149"/>
    <x v="147"/>
    <s v="1413092"/>
    <s v="Wieczfnia Kościelna - gmina wiejska"/>
  </r>
  <r>
    <x v="6"/>
    <x v="6"/>
    <x v="149"/>
    <x v="147"/>
    <s v="1413102"/>
    <s v="Wiśniewo - gmina wiejska"/>
  </r>
  <r>
    <x v="6"/>
    <x v="6"/>
    <x v="150"/>
    <x v="148"/>
    <s v="1414011"/>
    <s v="Nowy Dwór Mazowiecki - gmina miejska"/>
  </r>
  <r>
    <x v="6"/>
    <x v="6"/>
    <x v="150"/>
    <x v="148"/>
    <s v="1414022"/>
    <s v="Czosnów - gmina wiejska"/>
  </r>
  <r>
    <x v="6"/>
    <x v="6"/>
    <x v="150"/>
    <x v="148"/>
    <s v="1414032"/>
    <s v="Leoncin - gmina wiejska"/>
  </r>
  <r>
    <x v="6"/>
    <x v="6"/>
    <x v="150"/>
    <x v="148"/>
    <s v="1414044"/>
    <s v="Nasielsk - miasto"/>
  </r>
  <r>
    <x v="6"/>
    <x v="6"/>
    <x v="150"/>
    <x v="148"/>
    <s v="1414045"/>
    <s v="Nasielsk - obszar wiejski"/>
  </r>
  <r>
    <x v="6"/>
    <x v="6"/>
    <x v="150"/>
    <x v="148"/>
    <s v="1414052"/>
    <s v="Pomiechówek - gmina wiejska"/>
  </r>
  <r>
    <x v="6"/>
    <x v="6"/>
    <x v="150"/>
    <x v="148"/>
    <s v="1414064"/>
    <s v="Zakroczym - miasto"/>
  </r>
  <r>
    <x v="6"/>
    <x v="6"/>
    <x v="150"/>
    <x v="148"/>
    <s v="1414065"/>
    <s v="Zakroczym - obszar wiejski"/>
  </r>
  <r>
    <x v="6"/>
    <x v="6"/>
    <x v="151"/>
    <x v="149"/>
    <s v="1415012"/>
    <s v="Baranowo - gmina wiejska"/>
  </r>
  <r>
    <x v="6"/>
    <x v="6"/>
    <x v="151"/>
    <x v="149"/>
    <s v="1415022"/>
    <s v="Czarnia - gmina wiejska"/>
  </r>
  <r>
    <x v="6"/>
    <x v="6"/>
    <x v="151"/>
    <x v="149"/>
    <s v="1415032"/>
    <s v="Czerwin - gmina wiejska"/>
  </r>
  <r>
    <x v="6"/>
    <x v="6"/>
    <x v="151"/>
    <x v="149"/>
    <s v="1415042"/>
    <s v="Goworowo - gmina wiejska"/>
  </r>
  <r>
    <x v="6"/>
    <x v="6"/>
    <x v="151"/>
    <x v="149"/>
    <s v="1415052"/>
    <s v="Kadzidło - gmina wiejska"/>
  </r>
  <r>
    <x v="6"/>
    <x v="6"/>
    <x v="151"/>
    <x v="149"/>
    <s v="1415062"/>
    <s v="Lelis - gmina wiejska"/>
  </r>
  <r>
    <x v="6"/>
    <x v="6"/>
    <x v="151"/>
    <x v="149"/>
    <s v="1415072"/>
    <s v="Łyse - gmina wiejska"/>
  </r>
  <r>
    <x v="6"/>
    <x v="6"/>
    <x v="151"/>
    <x v="149"/>
    <s v="1415084"/>
    <s v="Myszyniec - miasto"/>
  </r>
  <r>
    <x v="6"/>
    <x v="6"/>
    <x v="151"/>
    <x v="149"/>
    <s v="1415085"/>
    <s v="Myszyniec - obszar wiejski"/>
  </r>
  <r>
    <x v="6"/>
    <x v="6"/>
    <x v="151"/>
    <x v="149"/>
    <s v="1415092"/>
    <s v="Olszewo-Borki - gmina wiejska"/>
  </r>
  <r>
    <x v="6"/>
    <x v="6"/>
    <x v="151"/>
    <x v="149"/>
    <s v="1415102"/>
    <s v="Rzekuń - gmina wiejska"/>
  </r>
  <r>
    <x v="6"/>
    <x v="6"/>
    <x v="151"/>
    <x v="149"/>
    <s v="1415112"/>
    <s v="Troszyn - gmina wiejska"/>
  </r>
  <r>
    <x v="6"/>
    <x v="6"/>
    <x v="152"/>
    <x v="150"/>
    <s v="1416011"/>
    <s v="Ostrów Mazowiecka - gmina miejska"/>
  </r>
  <r>
    <x v="6"/>
    <x v="6"/>
    <x v="152"/>
    <x v="150"/>
    <s v="1416022"/>
    <s v="Andrzejewo - gmina wiejska"/>
  </r>
  <r>
    <x v="6"/>
    <x v="6"/>
    <x v="152"/>
    <x v="150"/>
    <s v="1416032"/>
    <s v="Boguty-Pianki - gmina wiejska"/>
  </r>
  <r>
    <x v="6"/>
    <x v="6"/>
    <x v="152"/>
    <x v="150"/>
    <s v="1416044"/>
    <s v="Brok - miasto"/>
  </r>
  <r>
    <x v="6"/>
    <x v="6"/>
    <x v="152"/>
    <x v="150"/>
    <s v="1416045"/>
    <s v="Brok - obszar wiejski"/>
  </r>
  <r>
    <x v="6"/>
    <x v="6"/>
    <x v="152"/>
    <x v="150"/>
    <s v="1416052"/>
    <s v="Małkinia Górna - gmina wiejska"/>
  </r>
  <r>
    <x v="6"/>
    <x v="6"/>
    <x v="152"/>
    <x v="150"/>
    <s v="1416062"/>
    <s v="Nur - gmina wiejska"/>
  </r>
  <r>
    <x v="6"/>
    <x v="6"/>
    <x v="152"/>
    <x v="150"/>
    <s v="1416072"/>
    <s v="Ostrów Mazowiecka - gmina wiejska"/>
  </r>
  <r>
    <x v="6"/>
    <x v="6"/>
    <x v="152"/>
    <x v="150"/>
    <s v="1416082"/>
    <s v="Stary Lubotyń - gmina wiejska"/>
  </r>
  <r>
    <x v="6"/>
    <x v="6"/>
    <x v="152"/>
    <x v="150"/>
    <s v="1416092"/>
    <s v="Szulborze Wielkie - gmina wiejska"/>
  </r>
  <r>
    <x v="6"/>
    <x v="6"/>
    <x v="152"/>
    <x v="150"/>
    <s v="1416102"/>
    <s v="Wąsewo - gmina wiejska"/>
  </r>
  <r>
    <x v="6"/>
    <x v="6"/>
    <x v="152"/>
    <x v="150"/>
    <s v="1416112"/>
    <s v="Zaręby Kościelne - gmina wiejska"/>
  </r>
  <r>
    <x v="6"/>
    <x v="6"/>
    <x v="153"/>
    <x v="151"/>
    <s v="1417011"/>
    <s v="Józefów - gmina miejska"/>
  </r>
  <r>
    <x v="6"/>
    <x v="6"/>
    <x v="153"/>
    <x v="151"/>
    <s v="1417021"/>
    <s v="Otwock - gmina miejska"/>
  </r>
  <r>
    <x v="6"/>
    <x v="6"/>
    <x v="153"/>
    <x v="151"/>
    <s v="1417032"/>
    <s v="Celestynów - gmina wiejska"/>
  </r>
  <r>
    <x v="6"/>
    <x v="6"/>
    <x v="153"/>
    <x v="151"/>
    <s v="1417044"/>
    <s v="Karczew - miasto"/>
  </r>
  <r>
    <x v="6"/>
    <x v="6"/>
    <x v="153"/>
    <x v="151"/>
    <s v="1417045"/>
    <s v="Karczew - obszar wiejski"/>
  </r>
  <r>
    <x v="6"/>
    <x v="6"/>
    <x v="153"/>
    <x v="151"/>
    <s v="1417052"/>
    <s v="Kołbiel - gmina wiejska"/>
  </r>
  <r>
    <x v="6"/>
    <x v="6"/>
    <x v="153"/>
    <x v="151"/>
    <s v="1417062"/>
    <s v="Osieck - gmina wiejska"/>
  </r>
  <r>
    <x v="6"/>
    <x v="6"/>
    <x v="153"/>
    <x v="151"/>
    <s v="1417072"/>
    <s v="Sobienie-Jeziory - gmina wiejska"/>
  </r>
  <r>
    <x v="6"/>
    <x v="6"/>
    <x v="153"/>
    <x v="151"/>
    <s v="1417082"/>
    <s v="Wiązowna - gmina wiejska"/>
  </r>
  <r>
    <x v="6"/>
    <x v="6"/>
    <x v="154"/>
    <x v="152"/>
    <s v="1418014"/>
    <s v="Góra Kalwaria - miasto"/>
  </r>
  <r>
    <x v="6"/>
    <x v="6"/>
    <x v="154"/>
    <x v="152"/>
    <s v="1418015"/>
    <s v="Góra Kalwaria - obszar wiejski"/>
  </r>
  <r>
    <x v="6"/>
    <x v="6"/>
    <x v="154"/>
    <x v="152"/>
    <s v="1418024"/>
    <s v="Konstancin-Jeziorna - miasto"/>
  </r>
  <r>
    <x v="6"/>
    <x v="6"/>
    <x v="154"/>
    <x v="152"/>
    <s v="1418025"/>
    <s v="Konstancin-Jeziorna - obszar wiejski"/>
  </r>
  <r>
    <x v="6"/>
    <x v="6"/>
    <x v="154"/>
    <x v="152"/>
    <s v="1418032"/>
    <s v="Lesznowola - gmina wiejska"/>
  </r>
  <r>
    <x v="6"/>
    <x v="6"/>
    <x v="154"/>
    <x v="152"/>
    <s v="1418044"/>
    <s v="Piaseczno - miasto"/>
  </r>
  <r>
    <x v="6"/>
    <x v="6"/>
    <x v="154"/>
    <x v="152"/>
    <s v="1418045"/>
    <s v="Piaseczno - obszar wiejski"/>
  </r>
  <r>
    <x v="6"/>
    <x v="6"/>
    <x v="154"/>
    <x v="152"/>
    <s v="1418052"/>
    <s v="Prażmów - gmina wiejska"/>
  </r>
  <r>
    <x v="6"/>
    <x v="6"/>
    <x v="154"/>
    <x v="152"/>
    <s v="1418064"/>
    <s v="Tarczyn - miasto"/>
  </r>
  <r>
    <x v="6"/>
    <x v="6"/>
    <x v="154"/>
    <x v="152"/>
    <s v="1418065"/>
    <s v="Tarczyn - obszar wiejski"/>
  </r>
  <r>
    <x v="6"/>
    <x v="6"/>
    <x v="155"/>
    <x v="153"/>
    <s v="1419012"/>
    <s v="Bielsk - gmina wiejska"/>
  </r>
  <r>
    <x v="6"/>
    <x v="6"/>
    <x v="155"/>
    <x v="153"/>
    <s v="1419022"/>
    <s v="Bodzanów - gmina wiejska"/>
  </r>
  <r>
    <x v="6"/>
    <x v="6"/>
    <x v="155"/>
    <x v="153"/>
    <s v="1419032"/>
    <s v="Brudzeń Duży - gmina wiejska"/>
  </r>
  <r>
    <x v="6"/>
    <x v="6"/>
    <x v="155"/>
    <x v="153"/>
    <s v="1419042"/>
    <s v="Bulkowo - gmina wiejska"/>
  </r>
  <r>
    <x v="6"/>
    <x v="6"/>
    <x v="155"/>
    <x v="153"/>
    <s v="1419054"/>
    <s v="Drobin - miasto"/>
  </r>
  <r>
    <x v="6"/>
    <x v="6"/>
    <x v="155"/>
    <x v="153"/>
    <s v="1419055"/>
    <s v="Drobin - obszar wiejski"/>
  </r>
  <r>
    <x v="6"/>
    <x v="6"/>
    <x v="155"/>
    <x v="153"/>
    <s v="1419064"/>
    <s v="Gąbin - miasto"/>
  </r>
  <r>
    <x v="6"/>
    <x v="6"/>
    <x v="155"/>
    <x v="153"/>
    <s v="1419065"/>
    <s v="Gąbin - obszar wiejski"/>
  </r>
  <r>
    <x v="6"/>
    <x v="6"/>
    <x v="155"/>
    <x v="153"/>
    <s v="1419072"/>
    <s v="Łąck - gmina wiejska"/>
  </r>
  <r>
    <x v="6"/>
    <x v="6"/>
    <x v="155"/>
    <x v="153"/>
    <s v="1419082"/>
    <s v="Mała Wieś - gmina wiejska"/>
  </r>
  <r>
    <x v="6"/>
    <x v="6"/>
    <x v="155"/>
    <x v="153"/>
    <s v="1419092"/>
    <s v="Nowy Duninów - gmina wiejska"/>
  </r>
  <r>
    <x v="6"/>
    <x v="6"/>
    <x v="155"/>
    <x v="153"/>
    <s v="1419102"/>
    <s v="Radzanowo - gmina wiejska"/>
  </r>
  <r>
    <x v="6"/>
    <x v="6"/>
    <x v="155"/>
    <x v="153"/>
    <s v="1419112"/>
    <s v="Słubice - gmina wiejska"/>
  </r>
  <r>
    <x v="6"/>
    <x v="6"/>
    <x v="155"/>
    <x v="153"/>
    <s v="1419122"/>
    <s v="Słupno - gmina wiejska"/>
  </r>
  <r>
    <x v="6"/>
    <x v="6"/>
    <x v="155"/>
    <x v="153"/>
    <s v="1419132"/>
    <s v="Stara Biała - gmina wiejska"/>
  </r>
  <r>
    <x v="6"/>
    <x v="6"/>
    <x v="155"/>
    <x v="153"/>
    <s v="1419142"/>
    <s v="Staroźreby - gmina wiejska"/>
  </r>
  <r>
    <x v="6"/>
    <x v="6"/>
    <x v="155"/>
    <x v="153"/>
    <s v="1419154"/>
    <s v="Wyszogród - miasto"/>
  </r>
  <r>
    <x v="6"/>
    <x v="6"/>
    <x v="155"/>
    <x v="153"/>
    <s v="1419155"/>
    <s v="Wyszogród - obszar wiejski"/>
  </r>
  <r>
    <x v="6"/>
    <x v="6"/>
    <x v="156"/>
    <x v="154"/>
    <s v="1420011"/>
    <s v="Płońsk - gmina miejska"/>
  </r>
  <r>
    <x v="6"/>
    <x v="6"/>
    <x v="156"/>
    <x v="154"/>
    <s v="1420021"/>
    <s v="Raciąż - gmina miejska"/>
  </r>
  <r>
    <x v="6"/>
    <x v="6"/>
    <x v="156"/>
    <x v="154"/>
    <s v="1420032"/>
    <s v="Baboszewo - gmina wiejska"/>
  </r>
  <r>
    <x v="6"/>
    <x v="6"/>
    <x v="156"/>
    <x v="154"/>
    <s v="1420042"/>
    <s v="Czerwińsk nad Wisłą - gmina wiejska"/>
  </r>
  <r>
    <x v="6"/>
    <x v="6"/>
    <x v="156"/>
    <x v="154"/>
    <s v="1420052"/>
    <s v="Dzierzążnia - gmina wiejska"/>
  </r>
  <r>
    <x v="6"/>
    <x v="6"/>
    <x v="156"/>
    <x v="154"/>
    <s v="1420062"/>
    <s v="Joniec - gmina wiejska"/>
  </r>
  <r>
    <x v="6"/>
    <x v="6"/>
    <x v="156"/>
    <x v="154"/>
    <s v="1420072"/>
    <s v="Naruszewo - gmina wiejska"/>
  </r>
  <r>
    <x v="6"/>
    <x v="6"/>
    <x v="156"/>
    <x v="154"/>
    <s v="1420082"/>
    <s v="Nowe Miasto - gmina wiejska"/>
  </r>
  <r>
    <x v="6"/>
    <x v="6"/>
    <x v="156"/>
    <x v="154"/>
    <s v="1420092"/>
    <s v="Płońsk - gmina wiejska"/>
  </r>
  <r>
    <x v="6"/>
    <x v="6"/>
    <x v="156"/>
    <x v="154"/>
    <s v="1420102"/>
    <s v="Raciąż - gmina wiejska"/>
  </r>
  <r>
    <x v="6"/>
    <x v="6"/>
    <x v="156"/>
    <x v="154"/>
    <s v="1420112"/>
    <s v="Sochocin - gmina wiejska"/>
  </r>
  <r>
    <x v="6"/>
    <x v="6"/>
    <x v="156"/>
    <x v="154"/>
    <s v="1420122"/>
    <s v="Załuski - gmina wiejska"/>
  </r>
  <r>
    <x v="6"/>
    <x v="6"/>
    <x v="157"/>
    <x v="155"/>
    <s v="1421011"/>
    <s v="Piastów - gmina miejska"/>
  </r>
  <r>
    <x v="6"/>
    <x v="6"/>
    <x v="157"/>
    <x v="155"/>
    <s v="1421021"/>
    <s v="Pruszków - gmina miejska"/>
  </r>
  <r>
    <x v="6"/>
    <x v="6"/>
    <x v="157"/>
    <x v="155"/>
    <s v="1421034"/>
    <s v="Brwinów - miasto"/>
  </r>
  <r>
    <x v="6"/>
    <x v="6"/>
    <x v="157"/>
    <x v="155"/>
    <s v="1421035"/>
    <s v="Brwinów - obszar wiejski"/>
  </r>
  <r>
    <x v="6"/>
    <x v="6"/>
    <x v="157"/>
    <x v="155"/>
    <s v="1421042"/>
    <s v="Michałowice - gmina wiejska"/>
  </r>
  <r>
    <x v="6"/>
    <x v="6"/>
    <x v="157"/>
    <x v="155"/>
    <s v="1421052"/>
    <s v="Nadarzyn - gmina wiejska"/>
  </r>
  <r>
    <x v="6"/>
    <x v="6"/>
    <x v="157"/>
    <x v="155"/>
    <s v="1421062"/>
    <s v="Raszyn - gmina wiejska"/>
  </r>
  <r>
    <x v="6"/>
    <x v="6"/>
    <x v="158"/>
    <x v="156"/>
    <s v="1422011"/>
    <s v="Przasnysz - gmina miejska"/>
  </r>
  <r>
    <x v="6"/>
    <x v="6"/>
    <x v="158"/>
    <x v="156"/>
    <s v="1422024"/>
    <s v="Chorzele - miasto"/>
  </r>
  <r>
    <x v="6"/>
    <x v="6"/>
    <x v="158"/>
    <x v="156"/>
    <s v="1422025"/>
    <s v="Chorzele - obszar wiejski"/>
  </r>
  <r>
    <x v="6"/>
    <x v="6"/>
    <x v="158"/>
    <x v="156"/>
    <s v="1422032"/>
    <s v="Czernice Borowe - gmina wiejska"/>
  </r>
  <r>
    <x v="6"/>
    <x v="6"/>
    <x v="158"/>
    <x v="156"/>
    <s v="1422042"/>
    <s v="Jednorożec - gmina wiejska"/>
  </r>
  <r>
    <x v="6"/>
    <x v="6"/>
    <x v="158"/>
    <x v="156"/>
    <s v="1422052"/>
    <s v="Krasne - gmina wiejska"/>
  </r>
  <r>
    <x v="6"/>
    <x v="6"/>
    <x v="158"/>
    <x v="156"/>
    <s v="1422062"/>
    <s v="Krzynowłoga Mała - gmina wiejska"/>
  </r>
  <r>
    <x v="6"/>
    <x v="6"/>
    <x v="158"/>
    <x v="156"/>
    <s v="1422072"/>
    <s v="Przasnysz - gmina wiejska"/>
  </r>
  <r>
    <x v="6"/>
    <x v="6"/>
    <x v="159"/>
    <x v="157"/>
    <s v="1423012"/>
    <s v="Borkowice - gmina wiejska"/>
  </r>
  <r>
    <x v="6"/>
    <x v="6"/>
    <x v="159"/>
    <x v="157"/>
    <s v="1423022"/>
    <s v="Gielniów - gmina wiejska"/>
  </r>
  <r>
    <x v="6"/>
    <x v="6"/>
    <x v="159"/>
    <x v="157"/>
    <s v="1423032"/>
    <s v="Klwów - gmina wiejska"/>
  </r>
  <r>
    <x v="6"/>
    <x v="6"/>
    <x v="159"/>
    <x v="157"/>
    <s v="1423042"/>
    <s v="Odrzywół - gmina wiejska"/>
  </r>
  <r>
    <x v="6"/>
    <x v="6"/>
    <x v="159"/>
    <x v="157"/>
    <s v="1423052"/>
    <s v="Potworów - gmina wiejska"/>
  </r>
  <r>
    <x v="6"/>
    <x v="6"/>
    <x v="159"/>
    <x v="157"/>
    <s v="1423064"/>
    <s v="Przysucha - miasto"/>
  </r>
  <r>
    <x v="6"/>
    <x v="6"/>
    <x v="159"/>
    <x v="157"/>
    <s v="1423065"/>
    <s v="Przysucha - obszar wiejski"/>
  </r>
  <r>
    <x v="6"/>
    <x v="6"/>
    <x v="159"/>
    <x v="157"/>
    <s v="1423072"/>
    <s v="Rusinów - gmina wiejska"/>
  </r>
  <r>
    <x v="6"/>
    <x v="6"/>
    <x v="159"/>
    <x v="157"/>
    <s v="1423082"/>
    <s v="Wieniawa - gmina wiejska"/>
  </r>
  <r>
    <x v="6"/>
    <x v="6"/>
    <x v="160"/>
    <x v="158"/>
    <s v="1424012"/>
    <s v="Gzy - gmina wiejska"/>
  </r>
  <r>
    <x v="6"/>
    <x v="6"/>
    <x v="160"/>
    <x v="158"/>
    <s v="1424022"/>
    <s v="Obryte - gmina wiejska"/>
  </r>
  <r>
    <x v="6"/>
    <x v="6"/>
    <x v="160"/>
    <x v="158"/>
    <s v="1424032"/>
    <s v="Pokrzywnica - gmina wiejska"/>
  </r>
  <r>
    <x v="6"/>
    <x v="6"/>
    <x v="160"/>
    <x v="158"/>
    <s v="1424044"/>
    <s v="Pułtusk - miasto"/>
  </r>
  <r>
    <x v="6"/>
    <x v="6"/>
    <x v="160"/>
    <x v="158"/>
    <s v="1424045"/>
    <s v="Pułtusk - obszar wiejski"/>
  </r>
  <r>
    <x v="6"/>
    <x v="6"/>
    <x v="160"/>
    <x v="158"/>
    <s v="1424052"/>
    <s v="Świercze - gmina wiejska"/>
  </r>
  <r>
    <x v="6"/>
    <x v="6"/>
    <x v="160"/>
    <x v="158"/>
    <s v="1424062"/>
    <s v="Winnica - gmina wiejska"/>
  </r>
  <r>
    <x v="6"/>
    <x v="6"/>
    <x v="160"/>
    <x v="158"/>
    <s v="1424072"/>
    <s v="Zatory - gmina wiejska"/>
  </r>
  <r>
    <x v="6"/>
    <x v="6"/>
    <x v="161"/>
    <x v="159"/>
    <s v="1425011"/>
    <s v="Pionki - gmina miejska"/>
  </r>
  <r>
    <x v="6"/>
    <x v="6"/>
    <x v="161"/>
    <x v="159"/>
    <s v="1425022"/>
    <s v="Gózd - gmina wiejska"/>
  </r>
  <r>
    <x v="6"/>
    <x v="6"/>
    <x v="161"/>
    <x v="159"/>
    <s v="1425034"/>
    <s v="Iłża - miasto"/>
  </r>
  <r>
    <x v="6"/>
    <x v="6"/>
    <x v="161"/>
    <x v="159"/>
    <s v="1425035"/>
    <s v="Iłża - obszar wiejski"/>
  </r>
  <r>
    <x v="6"/>
    <x v="6"/>
    <x v="161"/>
    <x v="159"/>
    <s v="1425042"/>
    <s v="Jastrzębia - gmina wiejska"/>
  </r>
  <r>
    <x v="6"/>
    <x v="6"/>
    <x v="161"/>
    <x v="159"/>
    <s v="1425052"/>
    <s v="Jedlińsk - gmina wiejska"/>
  </r>
  <r>
    <x v="6"/>
    <x v="6"/>
    <x v="161"/>
    <x v="159"/>
    <s v="1425062"/>
    <s v="Jedlnia-Letnisko - gmina wiejska"/>
  </r>
  <r>
    <x v="6"/>
    <x v="6"/>
    <x v="161"/>
    <x v="159"/>
    <s v="1425072"/>
    <s v="Kowala - gmina wiejska"/>
  </r>
  <r>
    <x v="6"/>
    <x v="6"/>
    <x v="161"/>
    <x v="159"/>
    <s v="1425082"/>
    <s v="Pionki - gmina wiejska"/>
  </r>
  <r>
    <x v="6"/>
    <x v="6"/>
    <x v="161"/>
    <x v="159"/>
    <s v="1425092"/>
    <s v="Przytyk - gmina wiejska"/>
  </r>
  <r>
    <x v="6"/>
    <x v="6"/>
    <x v="161"/>
    <x v="159"/>
    <s v="1425104"/>
    <s v="Skaryszew - miasto"/>
  </r>
  <r>
    <x v="6"/>
    <x v="6"/>
    <x v="161"/>
    <x v="159"/>
    <s v="1425105"/>
    <s v="Skaryszew - obszar wiejski"/>
  </r>
  <r>
    <x v="6"/>
    <x v="6"/>
    <x v="161"/>
    <x v="159"/>
    <s v="1425112"/>
    <s v="Wierzbica - gmina wiejska"/>
  </r>
  <r>
    <x v="6"/>
    <x v="6"/>
    <x v="161"/>
    <x v="159"/>
    <s v="1425122"/>
    <s v="Wolanów - gmina wiejska"/>
  </r>
  <r>
    <x v="6"/>
    <x v="6"/>
    <x v="161"/>
    <x v="159"/>
    <s v="1425132"/>
    <s v="Zakrzew - gmina wiejska"/>
  </r>
  <r>
    <x v="6"/>
    <x v="6"/>
    <x v="162"/>
    <x v="160"/>
    <s v="1426012"/>
    <s v="Domanice - gmina wiejska"/>
  </r>
  <r>
    <x v="6"/>
    <x v="6"/>
    <x v="162"/>
    <x v="160"/>
    <s v="1426022"/>
    <s v="Korczew - gmina wiejska"/>
  </r>
  <r>
    <x v="6"/>
    <x v="6"/>
    <x v="162"/>
    <x v="160"/>
    <s v="1426032"/>
    <s v="Kotuń - gmina wiejska"/>
  </r>
  <r>
    <x v="6"/>
    <x v="6"/>
    <x v="162"/>
    <x v="160"/>
    <s v="1426042"/>
    <s v="Mokobody - gmina wiejska"/>
  </r>
  <r>
    <x v="6"/>
    <x v="6"/>
    <x v="162"/>
    <x v="160"/>
    <s v="1426054"/>
    <s v="Mordy - miasto"/>
  </r>
  <r>
    <x v="6"/>
    <x v="6"/>
    <x v="162"/>
    <x v="160"/>
    <s v="1426055"/>
    <s v="Mordy - obszar wiejski"/>
  </r>
  <r>
    <x v="6"/>
    <x v="6"/>
    <x v="162"/>
    <x v="160"/>
    <s v="1426062"/>
    <s v="Paprotnia - gmina wiejska"/>
  </r>
  <r>
    <x v="6"/>
    <x v="6"/>
    <x v="162"/>
    <x v="160"/>
    <s v="1426072"/>
    <s v="Przesmyki - gmina wiejska"/>
  </r>
  <r>
    <x v="6"/>
    <x v="6"/>
    <x v="162"/>
    <x v="160"/>
    <s v="1426082"/>
    <s v="Siedlce - gmina wiejska"/>
  </r>
  <r>
    <x v="6"/>
    <x v="6"/>
    <x v="162"/>
    <x v="160"/>
    <s v="1426092"/>
    <s v="Skórzec - gmina wiejska"/>
  </r>
  <r>
    <x v="6"/>
    <x v="6"/>
    <x v="162"/>
    <x v="160"/>
    <s v="1426102"/>
    <s v="Suchożebry - gmina wiejska"/>
  </r>
  <r>
    <x v="6"/>
    <x v="6"/>
    <x v="162"/>
    <x v="160"/>
    <s v="1426112"/>
    <s v="Wiśniew - gmina wiejska"/>
  </r>
  <r>
    <x v="6"/>
    <x v="6"/>
    <x v="162"/>
    <x v="160"/>
    <s v="1426122"/>
    <s v="Wodynie - gmina wiejska"/>
  </r>
  <r>
    <x v="6"/>
    <x v="6"/>
    <x v="162"/>
    <x v="160"/>
    <s v="1426132"/>
    <s v="Zbuczyn - gmina wiejska"/>
  </r>
  <r>
    <x v="6"/>
    <x v="6"/>
    <x v="163"/>
    <x v="161"/>
    <s v="1427011"/>
    <s v="Sierpc - gmina miejska"/>
  </r>
  <r>
    <x v="6"/>
    <x v="6"/>
    <x v="163"/>
    <x v="161"/>
    <s v="1427022"/>
    <s v="Gozdowo - gmina wiejska"/>
  </r>
  <r>
    <x v="6"/>
    <x v="6"/>
    <x v="163"/>
    <x v="161"/>
    <s v="1427032"/>
    <s v="Mochowo - gmina wiejska"/>
  </r>
  <r>
    <x v="6"/>
    <x v="6"/>
    <x v="163"/>
    <x v="161"/>
    <s v="1427042"/>
    <s v="Rościszewo - gmina wiejska"/>
  </r>
  <r>
    <x v="6"/>
    <x v="6"/>
    <x v="163"/>
    <x v="161"/>
    <s v="1427052"/>
    <s v="Sierpc - gmina wiejska"/>
  </r>
  <r>
    <x v="6"/>
    <x v="6"/>
    <x v="163"/>
    <x v="161"/>
    <s v="1427062"/>
    <s v="Szczutowo - gmina wiejska"/>
  </r>
  <r>
    <x v="6"/>
    <x v="6"/>
    <x v="163"/>
    <x v="161"/>
    <s v="1427072"/>
    <s v="Zawidz - gmina wiejska"/>
  </r>
  <r>
    <x v="6"/>
    <x v="6"/>
    <x v="164"/>
    <x v="162"/>
    <s v="1428011"/>
    <s v="Sochaczew - gmina miejska"/>
  </r>
  <r>
    <x v="6"/>
    <x v="6"/>
    <x v="164"/>
    <x v="162"/>
    <s v="1428022"/>
    <s v="Brochów - gmina wiejska"/>
  </r>
  <r>
    <x v="6"/>
    <x v="6"/>
    <x v="164"/>
    <x v="162"/>
    <s v="1428032"/>
    <s v="Iłów - gmina wiejska"/>
  </r>
  <r>
    <x v="6"/>
    <x v="6"/>
    <x v="164"/>
    <x v="162"/>
    <s v="1428042"/>
    <s v="Młodzieszyn - gmina wiejska"/>
  </r>
  <r>
    <x v="6"/>
    <x v="6"/>
    <x v="164"/>
    <x v="162"/>
    <s v="1428052"/>
    <s v="Nowa Sucha - gmina wiejska"/>
  </r>
  <r>
    <x v="6"/>
    <x v="6"/>
    <x v="164"/>
    <x v="162"/>
    <s v="1428062"/>
    <s v="Rybno - gmina wiejska"/>
  </r>
  <r>
    <x v="6"/>
    <x v="6"/>
    <x v="164"/>
    <x v="162"/>
    <s v="1428072"/>
    <s v="Sochaczew - gmina wiejska"/>
  </r>
  <r>
    <x v="6"/>
    <x v="6"/>
    <x v="164"/>
    <x v="162"/>
    <s v="1428082"/>
    <s v="Teresin - gmina wiejska"/>
  </r>
  <r>
    <x v="6"/>
    <x v="6"/>
    <x v="165"/>
    <x v="163"/>
    <s v="1429011"/>
    <s v="Sokołów Podlaski - gmina miejska"/>
  </r>
  <r>
    <x v="6"/>
    <x v="6"/>
    <x v="165"/>
    <x v="163"/>
    <s v="1429022"/>
    <s v="Bielany - gmina wiejska"/>
  </r>
  <r>
    <x v="6"/>
    <x v="6"/>
    <x v="165"/>
    <x v="163"/>
    <s v="1429032"/>
    <s v="Ceranów - gmina wiejska"/>
  </r>
  <r>
    <x v="6"/>
    <x v="6"/>
    <x v="165"/>
    <x v="163"/>
    <s v="1429042"/>
    <s v="Jabłonna Lacka - gmina wiejska"/>
  </r>
  <r>
    <x v="6"/>
    <x v="6"/>
    <x v="165"/>
    <x v="163"/>
    <s v="1429054"/>
    <s v="Kosów Lacki - miasto"/>
  </r>
  <r>
    <x v="6"/>
    <x v="6"/>
    <x v="165"/>
    <x v="163"/>
    <s v="1429055"/>
    <s v="Kosów Lacki - obszar wiejski"/>
  </r>
  <r>
    <x v="6"/>
    <x v="6"/>
    <x v="165"/>
    <x v="163"/>
    <s v="1429062"/>
    <s v="Repki - gmina wiejska"/>
  </r>
  <r>
    <x v="6"/>
    <x v="6"/>
    <x v="165"/>
    <x v="163"/>
    <s v="1429072"/>
    <s v="Sabnie - gmina wiejska"/>
  </r>
  <r>
    <x v="6"/>
    <x v="6"/>
    <x v="165"/>
    <x v="163"/>
    <s v="1429082"/>
    <s v="Sokołów Podlaski - gmina wiejska"/>
  </r>
  <r>
    <x v="6"/>
    <x v="6"/>
    <x v="165"/>
    <x v="163"/>
    <s v="1429092"/>
    <s v="Sterdyń - gmina wiejska"/>
  </r>
  <r>
    <x v="6"/>
    <x v="6"/>
    <x v="166"/>
    <x v="164"/>
    <s v="1430012"/>
    <s v="Chlewiska - gmina wiejska"/>
  </r>
  <r>
    <x v="6"/>
    <x v="6"/>
    <x v="166"/>
    <x v="164"/>
    <s v="1430022"/>
    <s v="Jastrząb - gmina wiejska"/>
  </r>
  <r>
    <x v="6"/>
    <x v="6"/>
    <x v="166"/>
    <x v="164"/>
    <s v="1430032"/>
    <s v="Mirów - gmina wiejska"/>
  </r>
  <r>
    <x v="6"/>
    <x v="6"/>
    <x v="166"/>
    <x v="164"/>
    <s v="1430042"/>
    <s v="Orońsko - gmina wiejska"/>
  </r>
  <r>
    <x v="6"/>
    <x v="6"/>
    <x v="166"/>
    <x v="164"/>
    <s v="1430054"/>
    <s v="Szydłowiec - miasto"/>
  </r>
  <r>
    <x v="6"/>
    <x v="6"/>
    <x v="166"/>
    <x v="164"/>
    <s v="1430055"/>
    <s v="Szydłowiec - obszar wiejski"/>
  </r>
  <r>
    <x v="6"/>
    <x v="6"/>
    <x v="167"/>
    <x v="165"/>
    <s v="1432014"/>
    <s v="Błonie - miasto"/>
  </r>
  <r>
    <x v="6"/>
    <x v="6"/>
    <x v="167"/>
    <x v="165"/>
    <s v="1432015"/>
    <s v="Błonie - obszar wiejski"/>
  </r>
  <r>
    <x v="6"/>
    <x v="6"/>
    <x v="167"/>
    <x v="165"/>
    <s v="1432022"/>
    <s v="Izabelin - gmina wiejska"/>
  </r>
  <r>
    <x v="6"/>
    <x v="6"/>
    <x v="167"/>
    <x v="165"/>
    <s v="1432032"/>
    <s v="Kampinos - gmina wiejska"/>
  </r>
  <r>
    <x v="6"/>
    <x v="6"/>
    <x v="167"/>
    <x v="165"/>
    <s v="1432042"/>
    <s v="Leszno - gmina wiejska"/>
  </r>
  <r>
    <x v="6"/>
    <x v="6"/>
    <x v="167"/>
    <x v="165"/>
    <s v="1432054"/>
    <s v="Łomianki - miasto"/>
  </r>
  <r>
    <x v="6"/>
    <x v="6"/>
    <x v="167"/>
    <x v="165"/>
    <s v="1432055"/>
    <s v="Łomianki - obszar wiejski"/>
  </r>
  <r>
    <x v="6"/>
    <x v="6"/>
    <x v="167"/>
    <x v="165"/>
    <s v="1432064"/>
    <s v="Ożarów Mazowiecki - miasto"/>
  </r>
  <r>
    <x v="6"/>
    <x v="6"/>
    <x v="167"/>
    <x v="165"/>
    <s v="1432065"/>
    <s v="Ożarów Mazowiecki - obszar wiejski"/>
  </r>
  <r>
    <x v="6"/>
    <x v="6"/>
    <x v="167"/>
    <x v="165"/>
    <s v="1432072"/>
    <s v="Stare Babice - gmina wiejska"/>
  </r>
  <r>
    <x v="6"/>
    <x v="6"/>
    <x v="168"/>
    <x v="166"/>
    <s v="1433011"/>
    <s v="Węgrów - gmina miejska"/>
  </r>
  <r>
    <x v="6"/>
    <x v="6"/>
    <x v="168"/>
    <x v="166"/>
    <s v="1433022"/>
    <s v="Grębków - gmina wiejska"/>
  </r>
  <r>
    <x v="6"/>
    <x v="6"/>
    <x v="168"/>
    <x v="166"/>
    <s v="1433032"/>
    <s v="Korytnica - gmina wiejska"/>
  </r>
  <r>
    <x v="6"/>
    <x v="6"/>
    <x v="168"/>
    <x v="166"/>
    <s v="1433042"/>
    <s v="Liw - gmina wiejska"/>
  </r>
  <r>
    <x v="6"/>
    <x v="6"/>
    <x v="168"/>
    <x v="166"/>
    <s v="1433054"/>
    <s v="Łochów - miasto"/>
  </r>
  <r>
    <x v="6"/>
    <x v="6"/>
    <x v="168"/>
    <x v="166"/>
    <s v="1433055"/>
    <s v="Łochów - obszar wiejski"/>
  </r>
  <r>
    <x v="6"/>
    <x v="6"/>
    <x v="168"/>
    <x v="166"/>
    <s v="1433062"/>
    <s v="Miedzna - gmina wiejska"/>
  </r>
  <r>
    <x v="6"/>
    <x v="6"/>
    <x v="168"/>
    <x v="166"/>
    <s v="1433072"/>
    <s v="Sadowne - gmina wiejska"/>
  </r>
  <r>
    <x v="6"/>
    <x v="6"/>
    <x v="168"/>
    <x v="166"/>
    <s v="1433082"/>
    <s v="Stoczek - gmina wiejska"/>
  </r>
  <r>
    <x v="6"/>
    <x v="6"/>
    <x v="168"/>
    <x v="166"/>
    <s v="1433092"/>
    <s v="Wierzbno - gmina wiejska"/>
  </r>
  <r>
    <x v="6"/>
    <x v="6"/>
    <x v="169"/>
    <x v="167"/>
    <s v="1434011"/>
    <s v="Kobyłka - gmina miejska"/>
  </r>
  <r>
    <x v="6"/>
    <x v="6"/>
    <x v="169"/>
    <x v="167"/>
    <s v="1434021"/>
    <s v="Marki - gmina miejska"/>
  </r>
  <r>
    <x v="6"/>
    <x v="6"/>
    <x v="169"/>
    <x v="167"/>
    <s v="1434031"/>
    <s v="Ząbki - gmina miejska"/>
  </r>
  <r>
    <x v="6"/>
    <x v="6"/>
    <x v="169"/>
    <x v="167"/>
    <s v="1434041"/>
    <s v="Zielonka - gmina miejska"/>
  </r>
  <r>
    <x v="6"/>
    <x v="6"/>
    <x v="169"/>
    <x v="167"/>
    <s v="1434052"/>
    <s v="Dąbrówka - gmina wiejska"/>
  </r>
  <r>
    <x v="6"/>
    <x v="6"/>
    <x v="169"/>
    <x v="167"/>
    <s v="1434062"/>
    <s v="Jadów - gmina wiejska"/>
  </r>
  <r>
    <x v="6"/>
    <x v="6"/>
    <x v="169"/>
    <x v="167"/>
    <s v="1434072"/>
    <s v="Klembów - gmina wiejska"/>
  </r>
  <r>
    <x v="6"/>
    <x v="6"/>
    <x v="169"/>
    <x v="167"/>
    <s v="1434082"/>
    <s v="Poświętne - gmina wiejska"/>
  </r>
  <r>
    <x v="6"/>
    <x v="6"/>
    <x v="169"/>
    <x v="167"/>
    <s v="1434094"/>
    <s v="Radzymin - miasto"/>
  </r>
  <r>
    <x v="6"/>
    <x v="6"/>
    <x v="169"/>
    <x v="167"/>
    <s v="1434095"/>
    <s v="Radzymin - obszar wiejski"/>
  </r>
  <r>
    <x v="6"/>
    <x v="6"/>
    <x v="169"/>
    <x v="167"/>
    <s v="1434102"/>
    <s v="Strachówka - gmina wiejska"/>
  </r>
  <r>
    <x v="6"/>
    <x v="6"/>
    <x v="169"/>
    <x v="167"/>
    <s v="1434114"/>
    <s v="Tłuszcz - miasto"/>
  </r>
  <r>
    <x v="6"/>
    <x v="6"/>
    <x v="169"/>
    <x v="167"/>
    <s v="1434115"/>
    <s v="Tłuszcz - obszar wiejski"/>
  </r>
  <r>
    <x v="6"/>
    <x v="6"/>
    <x v="169"/>
    <x v="167"/>
    <s v="1434124"/>
    <s v="Wołomin - miasto"/>
  </r>
  <r>
    <x v="6"/>
    <x v="6"/>
    <x v="169"/>
    <x v="167"/>
    <s v="1434125"/>
    <s v="Wołomin - obszar wiejski"/>
  </r>
  <r>
    <x v="6"/>
    <x v="6"/>
    <x v="170"/>
    <x v="168"/>
    <s v="1435012"/>
    <s v="Brańszczyk - gmina wiejska"/>
  </r>
  <r>
    <x v="6"/>
    <x v="6"/>
    <x v="170"/>
    <x v="168"/>
    <s v="1435022"/>
    <s v="Długosiodło - gmina wiejska"/>
  </r>
  <r>
    <x v="6"/>
    <x v="6"/>
    <x v="170"/>
    <x v="168"/>
    <s v="1435032"/>
    <s v="Rząśnik - gmina wiejska"/>
  </r>
  <r>
    <x v="6"/>
    <x v="6"/>
    <x v="170"/>
    <x v="168"/>
    <s v="1435042"/>
    <s v="Somianka - gmina wiejska"/>
  </r>
  <r>
    <x v="6"/>
    <x v="6"/>
    <x v="170"/>
    <x v="168"/>
    <s v="1435054"/>
    <s v="Wyszków - miasto"/>
  </r>
  <r>
    <x v="6"/>
    <x v="6"/>
    <x v="170"/>
    <x v="168"/>
    <s v="1435055"/>
    <s v="Wyszków - obszar wiejski"/>
  </r>
  <r>
    <x v="6"/>
    <x v="6"/>
    <x v="170"/>
    <x v="168"/>
    <s v="1435062"/>
    <s v="Zabrodzie - gmina wiejska"/>
  </r>
  <r>
    <x v="6"/>
    <x v="6"/>
    <x v="171"/>
    <x v="169"/>
    <s v="1436012"/>
    <s v="Kazanów - gmina wiejska"/>
  </r>
  <r>
    <x v="6"/>
    <x v="6"/>
    <x v="171"/>
    <x v="169"/>
    <s v="1436022"/>
    <s v="Policzna - gmina wiejska"/>
  </r>
  <r>
    <x v="6"/>
    <x v="6"/>
    <x v="171"/>
    <x v="169"/>
    <s v="1436032"/>
    <s v="Przyłęk - gmina wiejska"/>
  </r>
  <r>
    <x v="6"/>
    <x v="6"/>
    <x v="171"/>
    <x v="169"/>
    <s v="1436042"/>
    <s v="Tczów - gmina wiejska"/>
  </r>
  <r>
    <x v="6"/>
    <x v="6"/>
    <x v="171"/>
    <x v="169"/>
    <s v="1436054"/>
    <s v="Zwoleń - miasto"/>
  </r>
  <r>
    <x v="6"/>
    <x v="6"/>
    <x v="171"/>
    <x v="169"/>
    <s v="1436055"/>
    <s v="Zwoleń - obszar wiejski"/>
  </r>
  <r>
    <x v="6"/>
    <x v="6"/>
    <x v="172"/>
    <x v="170"/>
    <s v="1437014"/>
    <s v="Bieżuń - miasto"/>
  </r>
  <r>
    <x v="6"/>
    <x v="6"/>
    <x v="172"/>
    <x v="170"/>
    <s v="1437015"/>
    <s v="Bieżuń - obszar wiejski"/>
  </r>
  <r>
    <x v="6"/>
    <x v="6"/>
    <x v="172"/>
    <x v="170"/>
    <s v="1437022"/>
    <s v="Kuczbork-Osada - gmina wiejska"/>
  </r>
  <r>
    <x v="6"/>
    <x v="6"/>
    <x v="172"/>
    <x v="170"/>
    <s v="1437032"/>
    <s v="Lubowidz - gmina wiejska"/>
  </r>
  <r>
    <x v="6"/>
    <x v="6"/>
    <x v="172"/>
    <x v="170"/>
    <s v="1437042"/>
    <s v="Lutocin - gmina wiejska"/>
  </r>
  <r>
    <x v="6"/>
    <x v="6"/>
    <x v="172"/>
    <x v="170"/>
    <s v="1437052"/>
    <s v="Siemiątkowo - gmina wiejska"/>
  </r>
  <r>
    <x v="6"/>
    <x v="6"/>
    <x v="172"/>
    <x v="170"/>
    <s v="1437064"/>
    <s v="Żuromin - miasto"/>
  </r>
  <r>
    <x v="6"/>
    <x v="6"/>
    <x v="172"/>
    <x v="170"/>
    <s v="1437065"/>
    <s v="Żuromin - obszar wiejski"/>
  </r>
  <r>
    <x v="6"/>
    <x v="6"/>
    <x v="173"/>
    <x v="171"/>
    <s v="1438011"/>
    <s v="Żyrardów - gmina miejska"/>
  </r>
  <r>
    <x v="6"/>
    <x v="6"/>
    <x v="173"/>
    <x v="171"/>
    <s v="1438024"/>
    <s v="Mszczonów - miasto"/>
  </r>
  <r>
    <x v="6"/>
    <x v="6"/>
    <x v="173"/>
    <x v="171"/>
    <s v="1438025"/>
    <s v="Mszczonów - obszar wiejski"/>
  </r>
  <r>
    <x v="6"/>
    <x v="6"/>
    <x v="173"/>
    <x v="171"/>
    <s v="1438032"/>
    <s v="Puszcza Mariańska - gmina wiejska"/>
  </r>
  <r>
    <x v="6"/>
    <x v="6"/>
    <x v="173"/>
    <x v="171"/>
    <s v="1438042"/>
    <s v="Radziejowice - gmina wiejska"/>
  </r>
  <r>
    <x v="6"/>
    <x v="6"/>
    <x v="173"/>
    <x v="171"/>
    <s v="1438052"/>
    <s v="Wiskitki - gmina wiejska"/>
  </r>
  <r>
    <x v="6"/>
    <x v="6"/>
    <x v="174"/>
    <x v="172"/>
    <s v="1461011"/>
    <s v="Ostrołęka - gmina miejska"/>
  </r>
  <r>
    <x v="6"/>
    <x v="6"/>
    <x v="175"/>
    <x v="173"/>
    <s v="1462011"/>
    <s v="Płock - gmina miejska"/>
  </r>
  <r>
    <x v="6"/>
    <x v="6"/>
    <x v="176"/>
    <x v="174"/>
    <s v="1463011"/>
    <s v="Radom - gmina miejska"/>
  </r>
  <r>
    <x v="6"/>
    <x v="6"/>
    <x v="177"/>
    <x v="175"/>
    <s v="1464011"/>
    <s v="Siedlce - gmina miejska"/>
  </r>
  <r>
    <x v="6"/>
    <x v="6"/>
    <x v="178"/>
    <x v="176"/>
    <s v="1465011"/>
    <s v="Warszawa - gmina miejska, miasto stołeczne"/>
  </r>
  <r>
    <x v="6"/>
    <x v="6"/>
    <x v="178"/>
    <x v="176"/>
    <s v="1465028"/>
    <s v="Bemowo - dzielnica"/>
  </r>
  <r>
    <x v="6"/>
    <x v="6"/>
    <x v="178"/>
    <x v="176"/>
    <s v="1465038"/>
    <s v="Białołęka - dzielnica"/>
  </r>
  <r>
    <x v="6"/>
    <x v="6"/>
    <x v="178"/>
    <x v="176"/>
    <s v="1465048"/>
    <s v="Bielany - dzielnica"/>
  </r>
  <r>
    <x v="6"/>
    <x v="6"/>
    <x v="178"/>
    <x v="176"/>
    <s v="1465058"/>
    <s v="Mokotów - dzielnica"/>
  </r>
  <r>
    <x v="6"/>
    <x v="6"/>
    <x v="178"/>
    <x v="176"/>
    <s v="1465068"/>
    <s v="Ochota - dzielnica"/>
  </r>
  <r>
    <x v="6"/>
    <x v="6"/>
    <x v="178"/>
    <x v="176"/>
    <s v="1465078"/>
    <s v="Praga-Południe - dzielnica"/>
  </r>
  <r>
    <x v="6"/>
    <x v="6"/>
    <x v="178"/>
    <x v="176"/>
    <s v="1465088"/>
    <s v="Praga-Północ - dzielnica"/>
  </r>
  <r>
    <x v="6"/>
    <x v="6"/>
    <x v="178"/>
    <x v="176"/>
    <s v="1465098"/>
    <s v="Rembertów - dzielnica"/>
  </r>
  <r>
    <x v="6"/>
    <x v="6"/>
    <x v="178"/>
    <x v="176"/>
    <s v="1465108"/>
    <s v="Śródmieście - dzielnica"/>
  </r>
  <r>
    <x v="6"/>
    <x v="6"/>
    <x v="178"/>
    <x v="176"/>
    <s v="1465118"/>
    <s v="Targówek - dzielnica"/>
  </r>
  <r>
    <x v="6"/>
    <x v="6"/>
    <x v="178"/>
    <x v="176"/>
    <s v="1465128"/>
    <s v="Ursus - dzielnica"/>
  </r>
  <r>
    <x v="6"/>
    <x v="6"/>
    <x v="178"/>
    <x v="176"/>
    <s v="1465138"/>
    <s v="Ursynów - dzielnica"/>
  </r>
  <r>
    <x v="6"/>
    <x v="6"/>
    <x v="178"/>
    <x v="176"/>
    <s v="1465148"/>
    <s v="Wawer - dzielnica"/>
  </r>
  <r>
    <x v="6"/>
    <x v="6"/>
    <x v="178"/>
    <x v="176"/>
    <s v="1465158"/>
    <s v="Wesoła - dzielnica"/>
  </r>
  <r>
    <x v="6"/>
    <x v="6"/>
    <x v="178"/>
    <x v="176"/>
    <s v="1465168"/>
    <s v="Wilanów - dzielnica"/>
  </r>
  <r>
    <x v="6"/>
    <x v="6"/>
    <x v="178"/>
    <x v="176"/>
    <s v="1465178"/>
    <s v="Włochy - dzielnica"/>
  </r>
  <r>
    <x v="6"/>
    <x v="6"/>
    <x v="178"/>
    <x v="176"/>
    <s v="1465188"/>
    <s v="Wola - dzielnica"/>
  </r>
  <r>
    <x v="6"/>
    <x v="6"/>
    <x v="178"/>
    <x v="176"/>
    <s v="1465198"/>
    <s v="Żoliborz - dzielnica"/>
  </r>
  <r>
    <x v="7"/>
    <x v="7"/>
    <x v="179"/>
    <x v="114"/>
    <s v="1601011"/>
    <s v="Brzeg - gmina miejska"/>
  </r>
  <r>
    <x v="7"/>
    <x v="7"/>
    <x v="179"/>
    <x v="114"/>
    <s v="1601022"/>
    <s v="Skarbimierz - gmina wiejska"/>
  </r>
  <r>
    <x v="7"/>
    <x v="7"/>
    <x v="179"/>
    <x v="114"/>
    <s v="1601034"/>
    <s v="Grodków - miasto"/>
  </r>
  <r>
    <x v="7"/>
    <x v="7"/>
    <x v="179"/>
    <x v="114"/>
    <s v="1601035"/>
    <s v="Grodków - obszar wiejski"/>
  </r>
  <r>
    <x v="7"/>
    <x v="7"/>
    <x v="179"/>
    <x v="114"/>
    <s v="1601044"/>
    <s v="Lewin Brzeski - miasto"/>
  </r>
  <r>
    <x v="7"/>
    <x v="7"/>
    <x v="179"/>
    <x v="114"/>
    <s v="1601045"/>
    <s v="Lewin Brzeski - obszar wiejski"/>
  </r>
  <r>
    <x v="7"/>
    <x v="7"/>
    <x v="179"/>
    <x v="114"/>
    <s v="1601052"/>
    <s v="Lubsza - gmina wiejska"/>
  </r>
  <r>
    <x v="7"/>
    <x v="7"/>
    <x v="179"/>
    <x v="114"/>
    <s v="1601062"/>
    <s v="Olszanka - gmina wiejska"/>
  </r>
  <r>
    <x v="7"/>
    <x v="7"/>
    <x v="180"/>
    <x v="177"/>
    <s v="1602014"/>
    <s v="Baborów - miasto"/>
  </r>
  <r>
    <x v="7"/>
    <x v="7"/>
    <x v="180"/>
    <x v="177"/>
    <s v="1602015"/>
    <s v="Baborów - obszar wiejski"/>
  </r>
  <r>
    <x v="7"/>
    <x v="7"/>
    <x v="180"/>
    <x v="177"/>
    <s v="1602022"/>
    <s v="Branice - gmina wiejska"/>
  </r>
  <r>
    <x v="7"/>
    <x v="7"/>
    <x v="180"/>
    <x v="177"/>
    <s v="1602034"/>
    <s v="Głubczyce - miasto"/>
  </r>
  <r>
    <x v="7"/>
    <x v="7"/>
    <x v="180"/>
    <x v="177"/>
    <s v="1602035"/>
    <s v="Głubczyce - obszar wiejski"/>
  </r>
  <r>
    <x v="7"/>
    <x v="7"/>
    <x v="180"/>
    <x v="177"/>
    <s v="1602044"/>
    <s v="Kietrz - miasto"/>
  </r>
  <r>
    <x v="7"/>
    <x v="7"/>
    <x v="180"/>
    <x v="177"/>
    <s v="1602045"/>
    <s v="Kietrz - obszar wiejski"/>
  </r>
  <r>
    <x v="7"/>
    <x v="7"/>
    <x v="181"/>
    <x v="178"/>
    <s v="1603011"/>
    <s v="Kędzierzyn-Koźle - gmina miejska"/>
  </r>
  <r>
    <x v="7"/>
    <x v="7"/>
    <x v="181"/>
    <x v="178"/>
    <s v="1603022"/>
    <s v="Bierawa - gmina wiejska"/>
  </r>
  <r>
    <x v="7"/>
    <x v="7"/>
    <x v="181"/>
    <x v="178"/>
    <s v="1603032"/>
    <s v="Cisek - gmina wiejska"/>
  </r>
  <r>
    <x v="7"/>
    <x v="7"/>
    <x v="181"/>
    <x v="178"/>
    <s v="1603042"/>
    <s v="Pawłowiczki - gmina wiejska"/>
  </r>
  <r>
    <x v="7"/>
    <x v="7"/>
    <x v="181"/>
    <x v="178"/>
    <s v="1603052"/>
    <s v="Polska Cerekiew - gmina wiejska"/>
  </r>
  <r>
    <x v="7"/>
    <x v="7"/>
    <x v="181"/>
    <x v="178"/>
    <s v="1603062"/>
    <s v="Reńska Wieś - gmina wiejska"/>
  </r>
  <r>
    <x v="7"/>
    <x v="7"/>
    <x v="182"/>
    <x v="179"/>
    <s v="1604014"/>
    <s v="Byczyna - miasto"/>
  </r>
  <r>
    <x v="7"/>
    <x v="7"/>
    <x v="182"/>
    <x v="179"/>
    <s v="1604015"/>
    <s v="Byczyna - obszar wiejski"/>
  </r>
  <r>
    <x v="7"/>
    <x v="7"/>
    <x v="182"/>
    <x v="179"/>
    <s v="1604024"/>
    <s v="Kluczbork - miasto"/>
  </r>
  <r>
    <x v="7"/>
    <x v="7"/>
    <x v="182"/>
    <x v="179"/>
    <s v="1604025"/>
    <s v="Kluczbork - obszar wiejski"/>
  </r>
  <r>
    <x v="7"/>
    <x v="7"/>
    <x v="182"/>
    <x v="179"/>
    <s v="1604032"/>
    <s v="Lasowice Wielkie - gmina wiejska"/>
  </r>
  <r>
    <x v="7"/>
    <x v="7"/>
    <x v="182"/>
    <x v="179"/>
    <s v="1604044"/>
    <s v="Wołczyn - miasto"/>
  </r>
  <r>
    <x v="7"/>
    <x v="7"/>
    <x v="182"/>
    <x v="179"/>
    <s v="1604045"/>
    <s v="Wołczyn - obszar wiejski"/>
  </r>
  <r>
    <x v="7"/>
    <x v="7"/>
    <x v="183"/>
    <x v="180"/>
    <s v="1605014"/>
    <s v="Gogolin - miasto"/>
  </r>
  <r>
    <x v="7"/>
    <x v="7"/>
    <x v="183"/>
    <x v="180"/>
    <s v="1605015"/>
    <s v="Gogolin - obszar wiejski"/>
  </r>
  <r>
    <x v="7"/>
    <x v="7"/>
    <x v="183"/>
    <x v="180"/>
    <s v="1605024"/>
    <s v="Krapkowice - miasto"/>
  </r>
  <r>
    <x v="7"/>
    <x v="7"/>
    <x v="183"/>
    <x v="180"/>
    <s v="1605025"/>
    <s v="Krapkowice - obszar wiejski"/>
  </r>
  <r>
    <x v="7"/>
    <x v="7"/>
    <x v="183"/>
    <x v="180"/>
    <s v="1605032"/>
    <s v="Strzeleczki - gmina wiejska"/>
  </r>
  <r>
    <x v="7"/>
    <x v="7"/>
    <x v="183"/>
    <x v="180"/>
    <s v="1605042"/>
    <s v="Walce - gmina wiejska"/>
  </r>
  <r>
    <x v="7"/>
    <x v="7"/>
    <x v="183"/>
    <x v="180"/>
    <s v="1605054"/>
    <s v="Zdzieszowice - miasto"/>
  </r>
  <r>
    <x v="7"/>
    <x v="7"/>
    <x v="183"/>
    <x v="180"/>
    <s v="1605055"/>
    <s v="Zdzieszowice - obszar wiejski"/>
  </r>
  <r>
    <x v="7"/>
    <x v="7"/>
    <x v="184"/>
    <x v="181"/>
    <s v="1606012"/>
    <s v="Domaszowice - gmina wiejska"/>
  </r>
  <r>
    <x v="7"/>
    <x v="7"/>
    <x v="184"/>
    <x v="181"/>
    <s v="1606024"/>
    <s v="Namysłów - miasto"/>
  </r>
  <r>
    <x v="7"/>
    <x v="7"/>
    <x v="184"/>
    <x v="181"/>
    <s v="1606025"/>
    <s v="Namysłów - obszar wiejski"/>
  </r>
  <r>
    <x v="7"/>
    <x v="7"/>
    <x v="184"/>
    <x v="181"/>
    <s v="1606032"/>
    <s v="Pokój - gmina wiejska"/>
  </r>
  <r>
    <x v="7"/>
    <x v="7"/>
    <x v="184"/>
    <x v="181"/>
    <s v="1606042"/>
    <s v="Świerczów - gmina wiejska"/>
  </r>
  <r>
    <x v="7"/>
    <x v="7"/>
    <x v="184"/>
    <x v="181"/>
    <s v="1606052"/>
    <s v="Wilków - gmina wiejska"/>
  </r>
  <r>
    <x v="7"/>
    <x v="7"/>
    <x v="185"/>
    <x v="182"/>
    <s v="1607014"/>
    <s v="Głuchołazy - miasto"/>
  </r>
  <r>
    <x v="7"/>
    <x v="7"/>
    <x v="185"/>
    <x v="182"/>
    <s v="1607015"/>
    <s v="Głuchołazy - obszar wiejski"/>
  </r>
  <r>
    <x v="7"/>
    <x v="7"/>
    <x v="185"/>
    <x v="182"/>
    <s v="1607022"/>
    <s v="Kamiennik - gmina wiejska"/>
  </r>
  <r>
    <x v="7"/>
    <x v="7"/>
    <x v="185"/>
    <x v="182"/>
    <s v="1607034"/>
    <s v="Korfantów - miasto"/>
  </r>
  <r>
    <x v="7"/>
    <x v="7"/>
    <x v="185"/>
    <x v="182"/>
    <s v="1607035"/>
    <s v="Korfantów - obszar wiejski"/>
  </r>
  <r>
    <x v="7"/>
    <x v="7"/>
    <x v="185"/>
    <x v="182"/>
    <s v="1607042"/>
    <s v="Łambinowice - gmina wiejska"/>
  </r>
  <r>
    <x v="7"/>
    <x v="7"/>
    <x v="185"/>
    <x v="182"/>
    <s v="1607054"/>
    <s v="Nysa - miasto"/>
  </r>
  <r>
    <x v="7"/>
    <x v="7"/>
    <x v="185"/>
    <x v="182"/>
    <s v="1607055"/>
    <s v="Nysa - obszar wiejski"/>
  </r>
  <r>
    <x v="7"/>
    <x v="7"/>
    <x v="185"/>
    <x v="182"/>
    <s v="1607064"/>
    <s v="Otmuchów - miasto"/>
  </r>
  <r>
    <x v="7"/>
    <x v="7"/>
    <x v="185"/>
    <x v="182"/>
    <s v="1607065"/>
    <s v="Otmuchów - obszar wiejski"/>
  </r>
  <r>
    <x v="7"/>
    <x v="7"/>
    <x v="185"/>
    <x v="182"/>
    <s v="1607074"/>
    <s v="Paczków - miasto"/>
  </r>
  <r>
    <x v="7"/>
    <x v="7"/>
    <x v="185"/>
    <x v="182"/>
    <s v="1607075"/>
    <s v="Paczków - obszar wiejski"/>
  </r>
  <r>
    <x v="7"/>
    <x v="7"/>
    <x v="185"/>
    <x v="182"/>
    <s v="1607082"/>
    <s v="Pakosławice - gmina wiejska"/>
  </r>
  <r>
    <x v="7"/>
    <x v="7"/>
    <x v="185"/>
    <x v="182"/>
    <s v="1607092"/>
    <s v="Skoroszyce - gmina wiejska"/>
  </r>
  <r>
    <x v="7"/>
    <x v="7"/>
    <x v="186"/>
    <x v="183"/>
    <s v="1608014"/>
    <s v="Dobrodzień - miasto"/>
  </r>
  <r>
    <x v="7"/>
    <x v="7"/>
    <x v="186"/>
    <x v="183"/>
    <s v="1608015"/>
    <s v="Dobrodzień - obszar wiejski"/>
  </r>
  <r>
    <x v="7"/>
    <x v="7"/>
    <x v="186"/>
    <x v="183"/>
    <s v="1608024"/>
    <s v="Gorzów Śląski - miasto"/>
  </r>
  <r>
    <x v="7"/>
    <x v="7"/>
    <x v="186"/>
    <x v="183"/>
    <s v="1608025"/>
    <s v="Gorzów Śląski - obszar wiejski"/>
  </r>
  <r>
    <x v="7"/>
    <x v="7"/>
    <x v="186"/>
    <x v="183"/>
    <s v="1608034"/>
    <s v="Olesno - miasto"/>
  </r>
  <r>
    <x v="7"/>
    <x v="7"/>
    <x v="186"/>
    <x v="183"/>
    <s v="1608035"/>
    <s v="Olesno - obszar wiejski"/>
  </r>
  <r>
    <x v="7"/>
    <x v="7"/>
    <x v="186"/>
    <x v="183"/>
    <s v="1608044"/>
    <s v="Praszka - miasto"/>
  </r>
  <r>
    <x v="7"/>
    <x v="7"/>
    <x v="186"/>
    <x v="183"/>
    <s v="1608045"/>
    <s v="Praszka - obszar wiejski"/>
  </r>
  <r>
    <x v="7"/>
    <x v="7"/>
    <x v="186"/>
    <x v="183"/>
    <s v="1608052"/>
    <s v="Radłów - gmina wiejska"/>
  </r>
  <r>
    <x v="7"/>
    <x v="7"/>
    <x v="186"/>
    <x v="183"/>
    <s v="1608062"/>
    <s v="Rudniki - gmina wiejska"/>
  </r>
  <r>
    <x v="7"/>
    <x v="7"/>
    <x v="186"/>
    <x v="183"/>
    <s v="1608072"/>
    <s v="Zębowice - gmina wiejska"/>
  </r>
  <r>
    <x v="7"/>
    <x v="7"/>
    <x v="187"/>
    <x v="64"/>
    <s v="1609012"/>
    <s v="Chrząstowice - gmina wiejska"/>
  </r>
  <r>
    <x v="7"/>
    <x v="7"/>
    <x v="187"/>
    <x v="64"/>
    <s v="1609022"/>
    <s v="Dąbrowa - gmina wiejska"/>
  </r>
  <r>
    <x v="7"/>
    <x v="7"/>
    <x v="187"/>
    <x v="64"/>
    <s v="1609032"/>
    <s v="Dobrzeń Wielki - gmina wiejska"/>
  </r>
  <r>
    <x v="7"/>
    <x v="7"/>
    <x v="187"/>
    <x v="64"/>
    <s v="1609042"/>
    <s v="Komprachcice - gmina wiejska"/>
  </r>
  <r>
    <x v="7"/>
    <x v="7"/>
    <x v="187"/>
    <x v="64"/>
    <s v="1609052"/>
    <s v="Łubniany - gmina wiejska"/>
  </r>
  <r>
    <x v="7"/>
    <x v="7"/>
    <x v="187"/>
    <x v="64"/>
    <s v="1609062"/>
    <s v="Murów - gmina wiejska"/>
  </r>
  <r>
    <x v="7"/>
    <x v="7"/>
    <x v="187"/>
    <x v="64"/>
    <s v="1609074"/>
    <s v="Niemodlin - miasto"/>
  </r>
  <r>
    <x v="7"/>
    <x v="7"/>
    <x v="187"/>
    <x v="64"/>
    <s v="1609075"/>
    <s v="Niemodlin - obszar wiejski"/>
  </r>
  <r>
    <x v="7"/>
    <x v="7"/>
    <x v="187"/>
    <x v="64"/>
    <s v="1609084"/>
    <s v="Ozimek - miasto"/>
  </r>
  <r>
    <x v="7"/>
    <x v="7"/>
    <x v="187"/>
    <x v="64"/>
    <s v="1609085"/>
    <s v="Ozimek - obszar wiejski"/>
  </r>
  <r>
    <x v="7"/>
    <x v="7"/>
    <x v="187"/>
    <x v="64"/>
    <s v="1609092"/>
    <s v="Popielów - gmina wiejska"/>
  </r>
  <r>
    <x v="7"/>
    <x v="7"/>
    <x v="187"/>
    <x v="64"/>
    <s v="1609104"/>
    <s v="Prószków - miasto"/>
  </r>
  <r>
    <x v="7"/>
    <x v="7"/>
    <x v="187"/>
    <x v="64"/>
    <s v="1609105"/>
    <s v="Prószków - obszar wiejski"/>
  </r>
  <r>
    <x v="7"/>
    <x v="7"/>
    <x v="187"/>
    <x v="64"/>
    <s v="1609112"/>
    <s v="Tarnów Opolski - gmina wiejska"/>
  </r>
  <r>
    <x v="7"/>
    <x v="7"/>
    <x v="187"/>
    <x v="64"/>
    <s v="1609122"/>
    <s v="Tułowice - gmina wiejska"/>
  </r>
  <r>
    <x v="7"/>
    <x v="7"/>
    <x v="187"/>
    <x v="64"/>
    <s v="1609132"/>
    <s v="Turawa - gmina wiejska"/>
  </r>
  <r>
    <x v="7"/>
    <x v="7"/>
    <x v="188"/>
    <x v="184"/>
    <s v="1610014"/>
    <s v="Biała - miasto"/>
  </r>
  <r>
    <x v="7"/>
    <x v="7"/>
    <x v="188"/>
    <x v="184"/>
    <s v="1610015"/>
    <s v="Biała - obszar wiejski"/>
  </r>
  <r>
    <x v="7"/>
    <x v="7"/>
    <x v="188"/>
    <x v="184"/>
    <s v="1610024"/>
    <s v="Głogówek - miasto"/>
  </r>
  <r>
    <x v="7"/>
    <x v="7"/>
    <x v="188"/>
    <x v="184"/>
    <s v="1610025"/>
    <s v="Głogówek - obszar wiejski"/>
  </r>
  <r>
    <x v="7"/>
    <x v="7"/>
    <x v="188"/>
    <x v="184"/>
    <s v="1610032"/>
    <s v="Lubrza - gmina wiejska"/>
  </r>
  <r>
    <x v="7"/>
    <x v="7"/>
    <x v="188"/>
    <x v="184"/>
    <s v="1610044"/>
    <s v="Prudnik - miasto"/>
  </r>
  <r>
    <x v="7"/>
    <x v="7"/>
    <x v="188"/>
    <x v="184"/>
    <s v="1610045"/>
    <s v="Prudnik - obszar wiejski"/>
  </r>
  <r>
    <x v="7"/>
    <x v="7"/>
    <x v="189"/>
    <x v="185"/>
    <s v="1611012"/>
    <s v="Izbicko - gmina wiejska"/>
  </r>
  <r>
    <x v="7"/>
    <x v="7"/>
    <x v="189"/>
    <x v="185"/>
    <s v="1611022"/>
    <s v="Jemielnica - gmina wiejska"/>
  </r>
  <r>
    <x v="7"/>
    <x v="7"/>
    <x v="189"/>
    <x v="185"/>
    <s v="1611034"/>
    <s v="Kolonowskie - miasto"/>
  </r>
  <r>
    <x v="7"/>
    <x v="7"/>
    <x v="189"/>
    <x v="185"/>
    <s v="1611035"/>
    <s v="Kolonowskie - obszar wiejski"/>
  </r>
  <r>
    <x v="7"/>
    <x v="7"/>
    <x v="189"/>
    <x v="185"/>
    <s v="1611044"/>
    <s v="Leśnica - miasto"/>
  </r>
  <r>
    <x v="7"/>
    <x v="7"/>
    <x v="189"/>
    <x v="185"/>
    <s v="1611045"/>
    <s v="Leśnica - obszar wiejski"/>
  </r>
  <r>
    <x v="7"/>
    <x v="7"/>
    <x v="189"/>
    <x v="185"/>
    <s v="1611054"/>
    <s v="Strzelce Opolskie - miasto"/>
  </r>
  <r>
    <x v="7"/>
    <x v="7"/>
    <x v="189"/>
    <x v="185"/>
    <s v="1611055"/>
    <s v="Strzelce Opolskie - obszar wiejski"/>
  </r>
  <r>
    <x v="7"/>
    <x v="7"/>
    <x v="189"/>
    <x v="185"/>
    <s v="1611064"/>
    <s v="Ujazd - miasto"/>
  </r>
  <r>
    <x v="7"/>
    <x v="7"/>
    <x v="189"/>
    <x v="185"/>
    <s v="1611065"/>
    <s v="Ujazd - obszar wiejski"/>
  </r>
  <r>
    <x v="7"/>
    <x v="7"/>
    <x v="189"/>
    <x v="185"/>
    <s v="1611074"/>
    <s v="Zawadzkie - miasto"/>
  </r>
  <r>
    <x v="7"/>
    <x v="7"/>
    <x v="189"/>
    <x v="185"/>
    <s v="1611075"/>
    <s v="Zawadzkie - obszar wiejski"/>
  </r>
  <r>
    <x v="7"/>
    <x v="7"/>
    <x v="190"/>
    <x v="186"/>
    <s v="1661011"/>
    <s v="Opole - gmina miejska"/>
  </r>
  <r>
    <x v="8"/>
    <x v="8"/>
    <x v="191"/>
    <x v="187"/>
    <s v="1801032"/>
    <s v="Czarna - gmina wiejska"/>
  </r>
  <r>
    <x v="8"/>
    <x v="8"/>
    <x v="191"/>
    <x v="187"/>
    <s v="1801052"/>
    <s v="Lutowiska - gmina wiejska"/>
  </r>
  <r>
    <x v="8"/>
    <x v="8"/>
    <x v="191"/>
    <x v="187"/>
    <s v="1801084"/>
    <s v="Ustrzyki Dolne - miasto"/>
  </r>
  <r>
    <x v="8"/>
    <x v="8"/>
    <x v="191"/>
    <x v="187"/>
    <s v="1801085"/>
    <s v="Ustrzyki Dolne - obszar wiejski"/>
  </r>
  <r>
    <x v="8"/>
    <x v="8"/>
    <x v="192"/>
    <x v="188"/>
    <s v="1802014"/>
    <s v="Brzozów - miasto"/>
  </r>
  <r>
    <x v="8"/>
    <x v="8"/>
    <x v="192"/>
    <x v="188"/>
    <s v="1802015"/>
    <s v="Brzozów - obszar wiejski"/>
  </r>
  <r>
    <x v="8"/>
    <x v="8"/>
    <x v="192"/>
    <x v="188"/>
    <s v="1802022"/>
    <s v="Domaradz - gmina wiejska"/>
  </r>
  <r>
    <x v="8"/>
    <x v="8"/>
    <x v="192"/>
    <x v="188"/>
    <s v="1802032"/>
    <s v="Dydnia - gmina wiejska"/>
  </r>
  <r>
    <x v="8"/>
    <x v="8"/>
    <x v="192"/>
    <x v="188"/>
    <s v="1802042"/>
    <s v="Haczów - gmina wiejska"/>
  </r>
  <r>
    <x v="8"/>
    <x v="8"/>
    <x v="192"/>
    <x v="188"/>
    <s v="1802052"/>
    <s v="Jasienica Rosielna - gmina wiejska"/>
  </r>
  <r>
    <x v="8"/>
    <x v="8"/>
    <x v="192"/>
    <x v="188"/>
    <s v="1802062"/>
    <s v="Nozdrzec - gmina wiejska"/>
  </r>
  <r>
    <x v="8"/>
    <x v="8"/>
    <x v="193"/>
    <x v="189"/>
    <s v="1803011"/>
    <s v="Dębica - gmina miejska"/>
  </r>
  <r>
    <x v="8"/>
    <x v="8"/>
    <x v="193"/>
    <x v="189"/>
    <s v="1803024"/>
    <s v="Brzostek - miasto"/>
  </r>
  <r>
    <x v="8"/>
    <x v="8"/>
    <x v="193"/>
    <x v="189"/>
    <s v="1803025"/>
    <s v="Brzostek - obszar wiejski"/>
  </r>
  <r>
    <x v="8"/>
    <x v="8"/>
    <x v="193"/>
    <x v="189"/>
    <s v="1803032"/>
    <s v="Czarna - gmina wiejska"/>
  </r>
  <r>
    <x v="8"/>
    <x v="8"/>
    <x v="193"/>
    <x v="189"/>
    <s v="1803042"/>
    <s v="Dębica - gmina wiejska"/>
  </r>
  <r>
    <x v="8"/>
    <x v="8"/>
    <x v="193"/>
    <x v="189"/>
    <s v="1803052"/>
    <s v="Jodłowa - gmina wiejska"/>
  </r>
  <r>
    <x v="8"/>
    <x v="8"/>
    <x v="193"/>
    <x v="189"/>
    <s v="1803064"/>
    <s v="Pilzno - miasto"/>
  </r>
  <r>
    <x v="8"/>
    <x v="8"/>
    <x v="193"/>
    <x v="189"/>
    <s v="1803065"/>
    <s v="Pilzno - obszar wiejski"/>
  </r>
  <r>
    <x v="8"/>
    <x v="8"/>
    <x v="193"/>
    <x v="189"/>
    <s v="1803072"/>
    <s v="Żyraków - gmina wiejska"/>
  </r>
  <r>
    <x v="8"/>
    <x v="8"/>
    <x v="194"/>
    <x v="190"/>
    <s v="1804011"/>
    <s v="Jarosław - gmina miejska"/>
  </r>
  <r>
    <x v="8"/>
    <x v="8"/>
    <x v="194"/>
    <x v="190"/>
    <s v="1804021"/>
    <s v="Radymno - gmina miejska"/>
  </r>
  <r>
    <x v="8"/>
    <x v="8"/>
    <x v="194"/>
    <x v="190"/>
    <s v="1804032"/>
    <s v="Chłopice - gmina wiejska"/>
  </r>
  <r>
    <x v="8"/>
    <x v="8"/>
    <x v="194"/>
    <x v="190"/>
    <s v="1804042"/>
    <s v="Jarosław - gmina wiejska"/>
  </r>
  <r>
    <x v="8"/>
    <x v="8"/>
    <x v="194"/>
    <x v="190"/>
    <s v="1804052"/>
    <s v="Laszki - gmina wiejska"/>
  </r>
  <r>
    <x v="8"/>
    <x v="8"/>
    <x v="194"/>
    <x v="190"/>
    <s v="1804062"/>
    <s v="Pawłosiów - gmina wiejska"/>
  </r>
  <r>
    <x v="8"/>
    <x v="8"/>
    <x v="194"/>
    <x v="190"/>
    <s v="1804074"/>
    <s v="Pruchnik - miasto"/>
  </r>
  <r>
    <x v="8"/>
    <x v="8"/>
    <x v="194"/>
    <x v="190"/>
    <s v="1804075"/>
    <s v="Pruchnik - obszar wiejski"/>
  </r>
  <r>
    <x v="8"/>
    <x v="8"/>
    <x v="194"/>
    <x v="190"/>
    <s v="1804082"/>
    <s v="Radymno - gmina wiejska"/>
  </r>
  <r>
    <x v="8"/>
    <x v="8"/>
    <x v="194"/>
    <x v="190"/>
    <s v="1804092"/>
    <s v="Rokietnica - gmina wiejska"/>
  </r>
  <r>
    <x v="8"/>
    <x v="8"/>
    <x v="194"/>
    <x v="190"/>
    <s v="1804102"/>
    <s v="Roźwienica - gmina wiejska"/>
  </r>
  <r>
    <x v="8"/>
    <x v="8"/>
    <x v="194"/>
    <x v="190"/>
    <s v="1804112"/>
    <s v="Wiązownica - gmina wiejska"/>
  </r>
  <r>
    <x v="8"/>
    <x v="8"/>
    <x v="195"/>
    <x v="191"/>
    <s v="1805011"/>
    <s v="Jasło - gmina miejska"/>
  </r>
  <r>
    <x v="8"/>
    <x v="8"/>
    <x v="195"/>
    <x v="191"/>
    <s v="1805022"/>
    <s v="Brzyska - gmina wiejska"/>
  </r>
  <r>
    <x v="8"/>
    <x v="8"/>
    <x v="195"/>
    <x v="191"/>
    <s v="1805032"/>
    <s v="Dębowiec - gmina wiejska"/>
  </r>
  <r>
    <x v="8"/>
    <x v="8"/>
    <x v="195"/>
    <x v="191"/>
    <s v="1805042"/>
    <s v="Jasło - gmina wiejska"/>
  </r>
  <r>
    <x v="8"/>
    <x v="8"/>
    <x v="195"/>
    <x v="191"/>
    <s v="1805054"/>
    <s v="Kołaczyce - miasto"/>
  </r>
  <r>
    <x v="8"/>
    <x v="8"/>
    <x v="195"/>
    <x v="191"/>
    <s v="1805055"/>
    <s v="Kołaczyce - obszar wiejski"/>
  </r>
  <r>
    <x v="8"/>
    <x v="8"/>
    <x v="195"/>
    <x v="191"/>
    <s v="1805062"/>
    <s v="Krempna - gmina wiejska"/>
  </r>
  <r>
    <x v="8"/>
    <x v="8"/>
    <x v="195"/>
    <x v="191"/>
    <s v="1805072"/>
    <s v="Nowy Żmigród - gmina wiejska"/>
  </r>
  <r>
    <x v="8"/>
    <x v="8"/>
    <x v="195"/>
    <x v="191"/>
    <s v="1805082"/>
    <s v="Osiek Jasielski - gmina wiejska"/>
  </r>
  <r>
    <x v="8"/>
    <x v="8"/>
    <x v="195"/>
    <x v="191"/>
    <s v="1805092"/>
    <s v="Skołyszyn - gmina wiejska"/>
  </r>
  <r>
    <x v="8"/>
    <x v="8"/>
    <x v="195"/>
    <x v="191"/>
    <s v="1805112"/>
    <s v="Tarnowiec - gmina wiejska"/>
  </r>
  <r>
    <x v="8"/>
    <x v="8"/>
    <x v="196"/>
    <x v="192"/>
    <s v="1806012"/>
    <s v="Cmolas - gmina wiejska"/>
  </r>
  <r>
    <x v="8"/>
    <x v="8"/>
    <x v="196"/>
    <x v="192"/>
    <s v="1806024"/>
    <s v="Kolbuszowa - miasto"/>
  </r>
  <r>
    <x v="8"/>
    <x v="8"/>
    <x v="196"/>
    <x v="192"/>
    <s v="1806025"/>
    <s v="Kolbuszowa - obszar wiejski"/>
  </r>
  <r>
    <x v="8"/>
    <x v="8"/>
    <x v="196"/>
    <x v="192"/>
    <s v="1806032"/>
    <s v="Majdan Królewski - gmina wiejska"/>
  </r>
  <r>
    <x v="8"/>
    <x v="8"/>
    <x v="196"/>
    <x v="192"/>
    <s v="1806042"/>
    <s v="Niwiska - gmina wiejska"/>
  </r>
  <r>
    <x v="8"/>
    <x v="8"/>
    <x v="196"/>
    <x v="192"/>
    <s v="1806052"/>
    <s v="Raniżów - gmina wiejska"/>
  </r>
  <r>
    <x v="8"/>
    <x v="8"/>
    <x v="196"/>
    <x v="192"/>
    <s v="1806062"/>
    <s v="Dzikowiec - gmina wiejska"/>
  </r>
  <r>
    <x v="8"/>
    <x v="8"/>
    <x v="197"/>
    <x v="77"/>
    <s v="1807012"/>
    <s v="Chorkówka - gmina wiejska"/>
  </r>
  <r>
    <x v="8"/>
    <x v="8"/>
    <x v="197"/>
    <x v="77"/>
    <s v="1807024"/>
    <s v="Dukla - miasto"/>
  </r>
  <r>
    <x v="8"/>
    <x v="8"/>
    <x v="197"/>
    <x v="77"/>
    <s v="1807025"/>
    <s v="Dukla - obszar wiejski"/>
  </r>
  <r>
    <x v="8"/>
    <x v="8"/>
    <x v="197"/>
    <x v="77"/>
    <s v="1807034"/>
    <s v="Iwonicz-Zdrój - miasto"/>
  </r>
  <r>
    <x v="8"/>
    <x v="8"/>
    <x v="197"/>
    <x v="77"/>
    <s v="1807035"/>
    <s v="Iwonicz-Zdrój - obszar wiejski"/>
  </r>
  <r>
    <x v="8"/>
    <x v="8"/>
    <x v="197"/>
    <x v="77"/>
    <s v="1807044"/>
    <s v="Jedlicze - miasto"/>
  </r>
  <r>
    <x v="8"/>
    <x v="8"/>
    <x v="197"/>
    <x v="77"/>
    <s v="1807045"/>
    <s v="Jedlicze - obszar wiejski"/>
  </r>
  <r>
    <x v="8"/>
    <x v="8"/>
    <x v="197"/>
    <x v="77"/>
    <s v="1807052"/>
    <s v="Korczyna - gmina wiejska"/>
  </r>
  <r>
    <x v="8"/>
    <x v="8"/>
    <x v="197"/>
    <x v="77"/>
    <s v="1807062"/>
    <s v="Krościenko Wyżne - gmina wiejska"/>
  </r>
  <r>
    <x v="8"/>
    <x v="8"/>
    <x v="197"/>
    <x v="77"/>
    <s v="1807072"/>
    <s v="Miejsce Piastowe - gmina wiejska"/>
  </r>
  <r>
    <x v="8"/>
    <x v="8"/>
    <x v="197"/>
    <x v="77"/>
    <s v="1807084"/>
    <s v="Rymanów - miasto"/>
  </r>
  <r>
    <x v="8"/>
    <x v="8"/>
    <x v="197"/>
    <x v="77"/>
    <s v="1807085"/>
    <s v="Rymanów - obszar wiejski"/>
  </r>
  <r>
    <x v="8"/>
    <x v="8"/>
    <x v="197"/>
    <x v="77"/>
    <s v="1807092"/>
    <s v="Wojaszówka - gmina wiejska"/>
  </r>
  <r>
    <x v="8"/>
    <x v="8"/>
    <x v="197"/>
    <x v="77"/>
    <s v="1807102"/>
    <s v="Jaśliska - gmina wiejska"/>
  </r>
  <r>
    <x v="8"/>
    <x v="8"/>
    <x v="198"/>
    <x v="193"/>
    <s v="1808011"/>
    <s v="Leżajsk - gmina miejska"/>
  </r>
  <r>
    <x v="8"/>
    <x v="8"/>
    <x v="198"/>
    <x v="193"/>
    <s v="1808022"/>
    <s v="Grodzisko Dolne - gmina wiejska"/>
  </r>
  <r>
    <x v="8"/>
    <x v="8"/>
    <x v="198"/>
    <x v="193"/>
    <s v="1808032"/>
    <s v="Kuryłówka - gmina wiejska"/>
  </r>
  <r>
    <x v="8"/>
    <x v="8"/>
    <x v="198"/>
    <x v="193"/>
    <s v="1808042"/>
    <s v="Leżajsk - gmina wiejska"/>
  </r>
  <r>
    <x v="8"/>
    <x v="8"/>
    <x v="198"/>
    <x v="193"/>
    <s v="1808054"/>
    <s v="Nowa Sarzyna - miasto"/>
  </r>
  <r>
    <x v="8"/>
    <x v="8"/>
    <x v="198"/>
    <x v="193"/>
    <s v="1808055"/>
    <s v="Nowa Sarzyna - obszar wiejski"/>
  </r>
  <r>
    <x v="8"/>
    <x v="8"/>
    <x v="199"/>
    <x v="194"/>
    <s v="1809011"/>
    <s v="Lubaczów - gmina miejska"/>
  </r>
  <r>
    <x v="8"/>
    <x v="8"/>
    <x v="199"/>
    <x v="194"/>
    <s v="1809024"/>
    <s v="Cieszanów - miasto"/>
  </r>
  <r>
    <x v="8"/>
    <x v="8"/>
    <x v="199"/>
    <x v="194"/>
    <s v="1809025"/>
    <s v="Cieszanów - obszar wiejski"/>
  </r>
  <r>
    <x v="8"/>
    <x v="8"/>
    <x v="199"/>
    <x v="194"/>
    <s v="1809032"/>
    <s v="Horyniec-Zdrój - gmina wiejska"/>
  </r>
  <r>
    <x v="8"/>
    <x v="8"/>
    <x v="199"/>
    <x v="194"/>
    <s v="1809042"/>
    <s v="Lubaczów - gmina wiejska"/>
  </r>
  <r>
    <x v="8"/>
    <x v="8"/>
    <x v="199"/>
    <x v="194"/>
    <s v="1809054"/>
    <s v="Narol - miasto"/>
  </r>
  <r>
    <x v="8"/>
    <x v="8"/>
    <x v="199"/>
    <x v="194"/>
    <s v="1809055"/>
    <s v="Narol - obszar wiejski"/>
  </r>
  <r>
    <x v="8"/>
    <x v="8"/>
    <x v="199"/>
    <x v="194"/>
    <s v="1809064"/>
    <s v="Oleszyce - miasto"/>
  </r>
  <r>
    <x v="8"/>
    <x v="8"/>
    <x v="199"/>
    <x v="194"/>
    <s v="1809065"/>
    <s v="Oleszyce - obszar wiejski"/>
  </r>
  <r>
    <x v="8"/>
    <x v="8"/>
    <x v="199"/>
    <x v="194"/>
    <s v="1809072"/>
    <s v="Stary Dzików - gmina wiejska"/>
  </r>
  <r>
    <x v="8"/>
    <x v="8"/>
    <x v="199"/>
    <x v="194"/>
    <s v="1809082"/>
    <s v="Wielkie Oczy - gmina wiejska"/>
  </r>
  <r>
    <x v="8"/>
    <x v="8"/>
    <x v="200"/>
    <x v="195"/>
    <s v="1810011"/>
    <s v="Łańcut - gmina miejska"/>
  </r>
  <r>
    <x v="8"/>
    <x v="8"/>
    <x v="200"/>
    <x v="195"/>
    <s v="1810022"/>
    <s v="Białobrzegi - gmina wiejska"/>
  </r>
  <r>
    <x v="8"/>
    <x v="8"/>
    <x v="200"/>
    <x v="195"/>
    <s v="1810032"/>
    <s v="Czarna - gmina wiejska"/>
  </r>
  <r>
    <x v="8"/>
    <x v="8"/>
    <x v="200"/>
    <x v="195"/>
    <s v="1810042"/>
    <s v="Łańcut - gmina wiejska"/>
  </r>
  <r>
    <x v="8"/>
    <x v="8"/>
    <x v="200"/>
    <x v="195"/>
    <s v="1810052"/>
    <s v="Markowa - gmina wiejska"/>
  </r>
  <r>
    <x v="8"/>
    <x v="8"/>
    <x v="200"/>
    <x v="195"/>
    <s v="1810062"/>
    <s v="Rakszawa - gmina wiejska"/>
  </r>
  <r>
    <x v="8"/>
    <x v="8"/>
    <x v="200"/>
    <x v="195"/>
    <s v="1810072"/>
    <s v="Żołynia - gmina wiejska"/>
  </r>
  <r>
    <x v="8"/>
    <x v="8"/>
    <x v="201"/>
    <x v="196"/>
    <s v="1811011"/>
    <s v="Mielec - gmina miejska"/>
  </r>
  <r>
    <x v="8"/>
    <x v="8"/>
    <x v="201"/>
    <x v="196"/>
    <s v="1811022"/>
    <s v="Borowa - gmina wiejska"/>
  </r>
  <r>
    <x v="8"/>
    <x v="8"/>
    <x v="201"/>
    <x v="196"/>
    <s v="1811032"/>
    <s v="Czermin - gmina wiejska"/>
  </r>
  <r>
    <x v="8"/>
    <x v="8"/>
    <x v="201"/>
    <x v="196"/>
    <s v="1811042"/>
    <s v="Gawłuszowice - gmina wiejska"/>
  </r>
  <r>
    <x v="8"/>
    <x v="8"/>
    <x v="201"/>
    <x v="196"/>
    <s v="1811052"/>
    <s v="Mielec - gmina wiejska"/>
  </r>
  <r>
    <x v="8"/>
    <x v="8"/>
    <x v="201"/>
    <x v="196"/>
    <s v="1811062"/>
    <s v="Padew Narodowa - gmina wiejska"/>
  </r>
  <r>
    <x v="8"/>
    <x v="8"/>
    <x v="201"/>
    <x v="196"/>
    <s v="1811074"/>
    <s v="Przecław - miasto"/>
  </r>
  <r>
    <x v="8"/>
    <x v="8"/>
    <x v="201"/>
    <x v="196"/>
    <s v="1811075"/>
    <s v="Przecław - obszar wiejski"/>
  </r>
  <r>
    <x v="8"/>
    <x v="8"/>
    <x v="201"/>
    <x v="196"/>
    <s v="1811084"/>
    <s v="Radomyśl Wielki - miasto"/>
  </r>
  <r>
    <x v="8"/>
    <x v="8"/>
    <x v="201"/>
    <x v="196"/>
    <s v="1811085"/>
    <s v="Radomyśl Wielki - obszar wiejski"/>
  </r>
  <r>
    <x v="8"/>
    <x v="8"/>
    <x v="201"/>
    <x v="196"/>
    <s v="1811092"/>
    <s v="Tuszów Narodowy - gmina wiejska"/>
  </r>
  <r>
    <x v="8"/>
    <x v="8"/>
    <x v="201"/>
    <x v="196"/>
    <s v="1811102"/>
    <s v="Wadowice Górne - gmina wiejska"/>
  </r>
  <r>
    <x v="8"/>
    <x v="8"/>
    <x v="202"/>
    <x v="197"/>
    <s v="1812012"/>
    <s v="Harasiuki - gmina wiejska"/>
  </r>
  <r>
    <x v="8"/>
    <x v="8"/>
    <x v="202"/>
    <x v="197"/>
    <s v="1812022"/>
    <s v="Jarocin - gmina wiejska"/>
  </r>
  <r>
    <x v="8"/>
    <x v="8"/>
    <x v="202"/>
    <x v="197"/>
    <s v="1812032"/>
    <s v="Jeżowe - gmina wiejska"/>
  </r>
  <r>
    <x v="8"/>
    <x v="8"/>
    <x v="202"/>
    <x v="197"/>
    <s v="1812042"/>
    <s v="Krzeszów - gmina wiejska"/>
  </r>
  <r>
    <x v="8"/>
    <x v="8"/>
    <x v="202"/>
    <x v="197"/>
    <s v="1812054"/>
    <s v="Nisko - miasto"/>
  </r>
  <r>
    <x v="8"/>
    <x v="8"/>
    <x v="202"/>
    <x v="197"/>
    <s v="1812055"/>
    <s v="Nisko - obszar wiejski"/>
  </r>
  <r>
    <x v="8"/>
    <x v="8"/>
    <x v="202"/>
    <x v="197"/>
    <s v="1812064"/>
    <s v="Rudnik nad Sanem - miasto"/>
  </r>
  <r>
    <x v="8"/>
    <x v="8"/>
    <x v="202"/>
    <x v="197"/>
    <s v="1812065"/>
    <s v="Rudnik nad Sanem - obszar wiejski"/>
  </r>
  <r>
    <x v="8"/>
    <x v="8"/>
    <x v="202"/>
    <x v="197"/>
    <s v="1812074"/>
    <s v="Ulanów - miasto"/>
  </r>
  <r>
    <x v="8"/>
    <x v="8"/>
    <x v="202"/>
    <x v="197"/>
    <s v="1812075"/>
    <s v="Ulanów - obszar wiejski"/>
  </r>
  <r>
    <x v="8"/>
    <x v="8"/>
    <x v="203"/>
    <x v="198"/>
    <s v="1813012"/>
    <s v="Bircza - gmina wiejska"/>
  </r>
  <r>
    <x v="8"/>
    <x v="8"/>
    <x v="203"/>
    <x v="198"/>
    <s v="1813022"/>
    <s v="Dubiecko - gmina wiejska"/>
  </r>
  <r>
    <x v="8"/>
    <x v="8"/>
    <x v="203"/>
    <x v="198"/>
    <s v="1813032"/>
    <s v="Fredropol - gmina wiejska"/>
  </r>
  <r>
    <x v="8"/>
    <x v="8"/>
    <x v="203"/>
    <x v="198"/>
    <s v="1813042"/>
    <s v="Krasiczyn - gmina wiejska"/>
  </r>
  <r>
    <x v="8"/>
    <x v="8"/>
    <x v="203"/>
    <x v="198"/>
    <s v="1813052"/>
    <s v="Krzywcza - gmina wiejska"/>
  </r>
  <r>
    <x v="8"/>
    <x v="8"/>
    <x v="203"/>
    <x v="198"/>
    <s v="1813062"/>
    <s v="Medyka - gmina wiejska"/>
  </r>
  <r>
    <x v="8"/>
    <x v="8"/>
    <x v="203"/>
    <x v="198"/>
    <s v="1813072"/>
    <s v="Orły - gmina wiejska"/>
  </r>
  <r>
    <x v="8"/>
    <x v="8"/>
    <x v="203"/>
    <x v="198"/>
    <s v="1813082"/>
    <s v="Przemyśl - gmina wiejska"/>
  </r>
  <r>
    <x v="8"/>
    <x v="8"/>
    <x v="203"/>
    <x v="198"/>
    <s v="1813092"/>
    <s v="Stubno - gmina wiejska"/>
  </r>
  <r>
    <x v="8"/>
    <x v="8"/>
    <x v="203"/>
    <x v="198"/>
    <s v="1813102"/>
    <s v="Żurawica - gmina wiejska"/>
  </r>
  <r>
    <x v="8"/>
    <x v="8"/>
    <x v="204"/>
    <x v="199"/>
    <s v="1814011"/>
    <s v="Przeworsk - gmina miejska"/>
  </r>
  <r>
    <x v="8"/>
    <x v="8"/>
    <x v="204"/>
    <x v="199"/>
    <s v="1814022"/>
    <s v="Adamówka - gmina wiejska"/>
  </r>
  <r>
    <x v="8"/>
    <x v="8"/>
    <x v="204"/>
    <x v="199"/>
    <s v="1814032"/>
    <s v="Gać - gmina wiejska"/>
  </r>
  <r>
    <x v="8"/>
    <x v="8"/>
    <x v="204"/>
    <x v="199"/>
    <s v="1814042"/>
    <s v="Jawornik Polski - gmina wiejska"/>
  </r>
  <r>
    <x v="8"/>
    <x v="8"/>
    <x v="204"/>
    <x v="199"/>
    <s v="1814054"/>
    <s v="Kańczuga - miasto"/>
  </r>
  <r>
    <x v="8"/>
    <x v="8"/>
    <x v="204"/>
    <x v="199"/>
    <s v="1814055"/>
    <s v="Kańczuga - obszar wiejski"/>
  </r>
  <r>
    <x v="8"/>
    <x v="8"/>
    <x v="204"/>
    <x v="199"/>
    <s v="1814062"/>
    <s v="Przeworsk - gmina wiejska"/>
  </r>
  <r>
    <x v="8"/>
    <x v="8"/>
    <x v="204"/>
    <x v="199"/>
    <s v="1814074"/>
    <s v="Sieniawa - miasto"/>
  </r>
  <r>
    <x v="8"/>
    <x v="8"/>
    <x v="204"/>
    <x v="199"/>
    <s v="1814075"/>
    <s v="Sieniawa - obszar wiejski"/>
  </r>
  <r>
    <x v="8"/>
    <x v="8"/>
    <x v="204"/>
    <x v="199"/>
    <s v="1814082"/>
    <s v="Tryńcza - gmina wiejska"/>
  </r>
  <r>
    <x v="8"/>
    <x v="8"/>
    <x v="204"/>
    <x v="199"/>
    <s v="1814092"/>
    <s v="Zarzecze - gmina wiejska"/>
  </r>
  <r>
    <x v="8"/>
    <x v="8"/>
    <x v="205"/>
    <x v="200"/>
    <s v="1815012"/>
    <s v="Iwierzyce - gmina wiejska"/>
  </r>
  <r>
    <x v="8"/>
    <x v="8"/>
    <x v="205"/>
    <x v="200"/>
    <s v="1815022"/>
    <s v="Ostrów - gmina wiejska"/>
  </r>
  <r>
    <x v="8"/>
    <x v="8"/>
    <x v="205"/>
    <x v="200"/>
    <s v="1815034"/>
    <s v="Ropczyce - miasto"/>
  </r>
  <r>
    <x v="8"/>
    <x v="8"/>
    <x v="205"/>
    <x v="200"/>
    <s v="1815035"/>
    <s v="Ropczyce - obszar wiejski"/>
  </r>
  <r>
    <x v="8"/>
    <x v="8"/>
    <x v="205"/>
    <x v="200"/>
    <s v="1815044"/>
    <s v="Sędziszów Małopolski - miasto"/>
  </r>
  <r>
    <x v="8"/>
    <x v="8"/>
    <x v="205"/>
    <x v="200"/>
    <s v="1815045"/>
    <s v="Sędziszów Małopolski - obszar wiejski"/>
  </r>
  <r>
    <x v="8"/>
    <x v="8"/>
    <x v="205"/>
    <x v="200"/>
    <s v="1815052"/>
    <s v="Wielopole Skrzyńskie - gmina wiejska"/>
  </r>
  <r>
    <x v="8"/>
    <x v="8"/>
    <x v="206"/>
    <x v="201"/>
    <s v="1816011"/>
    <s v="Dynów - gmina miejska"/>
  </r>
  <r>
    <x v="8"/>
    <x v="8"/>
    <x v="206"/>
    <x v="201"/>
    <s v="1816024"/>
    <s v="Błażowa - miasto"/>
  </r>
  <r>
    <x v="8"/>
    <x v="8"/>
    <x v="206"/>
    <x v="201"/>
    <s v="1816025"/>
    <s v="Błażowa - obszar wiejski"/>
  </r>
  <r>
    <x v="8"/>
    <x v="8"/>
    <x v="206"/>
    <x v="201"/>
    <s v="1816034"/>
    <s v="Boguchwała - miasto"/>
  </r>
  <r>
    <x v="8"/>
    <x v="8"/>
    <x v="206"/>
    <x v="201"/>
    <s v="1816035"/>
    <s v="Boguchwała - obszar wiejski"/>
  </r>
  <r>
    <x v="8"/>
    <x v="8"/>
    <x v="206"/>
    <x v="201"/>
    <s v="1816042"/>
    <s v="Chmielnik - gmina wiejska"/>
  </r>
  <r>
    <x v="8"/>
    <x v="8"/>
    <x v="206"/>
    <x v="201"/>
    <s v="1816052"/>
    <s v="Dynów - gmina wiejska"/>
  </r>
  <r>
    <x v="8"/>
    <x v="8"/>
    <x v="206"/>
    <x v="201"/>
    <s v="1816064"/>
    <s v="Głogów Małopolski - miasto"/>
  </r>
  <r>
    <x v="8"/>
    <x v="8"/>
    <x v="206"/>
    <x v="201"/>
    <s v="1816065"/>
    <s v="Głogów Małopolski - obszar wiejski"/>
  </r>
  <r>
    <x v="8"/>
    <x v="8"/>
    <x v="206"/>
    <x v="201"/>
    <s v="1816072"/>
    <s v="Hyżne - gmina wiejska"/>
  </r>
  <r>
    <x v="8"/>
    <x v="8"/>
    <x v="206"/>
    <x v="201"/>
    <s v="1816082"/>
    <s v="Kamień - gmina wiejska"/>
  </r>
  <r>
    <x v="8"/>
    <x v="8"/>
    <x v="206"/>
    <x v="201"/>
    <s v="1816092"/>
    <s v="Krasne - gmina wiejska"/>
  </r>
  <r>
    <x v="8"/>
    <x v="8"/>
    <x v="206"/>
    <x v="201"/>
    <s v="1816102"/>
    <s v="Lubenia - gmina wiejska"/>
  </r>
  <r>
    <x v="8"/>
    <x v="8"/>
    <x v="206"/>
    <x v="201"/>
    <s v="1816114"/>
    <s v="Sokołów Małopolski - miasto"/>
  </r>
  <r>
    <x v="8"/>
    <x v="8"/>
    <x v="206"/>
    <x v="201"/>
    <s v="1816115"/>
    <s v="Sokołów Małopolski - obszar wiejski"/>
  </r>
  <r>
    <x v="8"/>
    <x v="8"/>
    <x v="206"/>
    <x v="201"/>
    <s v="1816122"/>
    <s v="Świlcza - gmina wiejska"/>
  </r>
  <r>
    <x v="8"/>
    <x v="8"/>
    <x v="206"/>
    <x v="201"/>
    <s v="1816132"/>
    <s v="Trzebownisko - gmina wiejska"/>
  </r>
  <r>
    <x v="8"/>
    <x v="8"/>
    <x v="206"/>
    <x v="201"/>
    <s v="1816144"/>
    <s v="Tyczyn - miasto"/>
  </r>
  <r>
    <x v="8"/>
    <x v="8"/>
    <x v="206"/>
    <x v="201"/>
    <s v="1816145"/>
    <s v="Tyczyn - obszar wiejski"/>
  </r>
  <r>
    <x v="8"/>
    <x v="8"/>
    <x v="207"/>
    <x v="202"/>
    <s v="1817011"/>
    <s v="Sanok - gmina miejska"/>
  </r>
  <r>
    <x v="8"/>
    <x v="8"/>
    <x v="207"/>
    <x v="202"/>
    <s v="1817022"/>
    <s v="Besko - gmina wiejska"/>
  </r>
  <r>
    <x v="8"/>
    <x v="8"/>
    <x v="207"/>
    <x v="202"/>
    <s v="1817032"/>
    <s v="Bukowsko - gmina wiejska"/>
  </r>
  <r>
    <x v="8"/>
    <x v="8"/>
    <x v="207"/>
    <x v="202"/>
    <s v="1817042"/>
    <s v="Komańcza - gmina wiejska"/>
  </r>
  <r>
    <x v="8"/>
    <x v="8"/>
    <x v="207"/>
    <x v="202"/>
    <s v="1817052"/>
    <s v="Sanok - gmina wiejska"/>
  </r>
  <r>
    <x v="8"/>
    <x v="8"/>
    <x v="207"/>
    <x v="202"/>
    <s v="1817062"/>
    <s v="Tyrawa Wołoska - gmina wiejska"/>
  </r>
  <r>
    <x v="8"/>
    <x v="8"/>
    <x v="207"/>
    <x v="202"/>
    <s v="1817074"/>
    <s v="Zagórz - miasto"/>
  </r>
  <r>
    <x v="8"/>
    <x v="8"/>
    <x v="207"/>
    <x v="202"/>
    <s v="1817075"/>
    <s v="Zagórz - obszar wiejski"/>
  </r>
  <r>
    <x v="8"/>
    <x v="8"/>
    <x v="207"/>
    <x v="202"/>
    <s v="1817082"/>
    <s v="Zarszyn - gmina wiejska"/>
  </r>
  <r>
    <x v="8"/>
    <x v="8"/>
    <x v="208"/>
    <x v="203"/>
    <s v="1818011"/>
    <s v="Stalowa Wola - gmina miejska"/>
  </r>
  <r>
    <x v="8"/>
    <x v="8"/>
    <x v="208"/>
    <x v="203"/>
    <s v="1818022"/>
    <s v="Bojanów - gmina wiejska"/>
  </r>
  <r>
    <x v="8"/>
    <x v="8"/>
    <x v="208"/>
    <x v="203"/>
    <s v="1818032"/>
    <s v="Pysznica - gmina wiejska"/>
  </r>
  <r>
    <x v="8"/>
    <x v="8"/>
    <x v="208"/>
    <x v="203"/>
    <s v="1818042"/>
    <s v="Radomyśl nad Sanem - gmina wiejska"/>
  </r>
  <r>
    <x v="8"/>
    <x v="8"/>
    <x v="208"/>
    <x v="203"/>
    <s v="1818054"/>
    <s v="Zaklików - miasto"/>
  </r>
  <r>
    <x v="8"/>
    <x v="8"/>
    <x v="208"/>
    <x v="203"/>
    <s v="1818055"/>
    <s v="Zaklików - obszar wiejski"/>
  </r>
  <r>
    <x v="8"/>
    <x v="8"/>
    <x v="208"/>
    <x v="203"/>
    <s v="1818062"/>
    <s v="Zaleszany - gmina wiejska"/>
  </r>
  <r>
    <x v="8"/>
    <x v="8"/>
    <x v="209"/>
    <x v="204"/>
    <s v="1819012"/>
    <s v="Czudec - gmina wiejska"/>
  </r>
  <r>
    <x v="8"/>
    <x v="8"/>
    <x v="209"/>
    <x v="204"/>
    <s v="1819022"/>
    <s v="Frysztak - gmina wiejska"/>
  </r>
  <r>
    <x v="8"/>
    <x v="8"/>
    <x v="209"/>
    <x v="204"/>
    <s v="1819032"/>
    <s v="Niebylec - gmina wiejska"/>
  </r>
  <r>
    <x v="8"/>
    <x v="8"/>
    <x v="209"/>
    <x v="204"/>
    <s v="1819044"/>
    <s v="Strzyżów - miasto"/>
  </r>
  <r>
    <x v="8"/>
    <x v="8"/>
    <x v="209"/>
    <x v="204"/>
    <s v="1819045"/>
    <s v="Strzyżów - obszar wiejski"/>
  </r>
  <r>
    <x v="8"/>
    <x v="8"/>
    <x v="209"/>
    <x v="204"/>
    <s v="1819052"/>
    <s v="Wiśniowa - gmina wiejska"/>
  </r>
  <r>
    <x v="8"/>
    <x v="8"/>
    <x v="210"/>
    <x v="205"/>
    <s v="1820014"/>
    <s v="Baranów Sandomierski - miasto"/>
  </r>
  <r>
    <x v="8"/>
    <x v="8"/>
    <x v="210"/>
    <x v="205"/>
    <s v="1820015"/>
    <s v="Baranów Sandomierski - obszar wiejski"/>
  </r>
  <r>
    <x v="8"/>
    <x v="8"/>
    <x v="210"/>
    <x v="205"/>
    <s v="1820022"/>
    <s v="Gorzyce - gmina wiejska"/>
  </r>
  <r>
    <x v="8"/>
    <x v="8"/>
    <x v="210"/>
    <x v="205"/>
    <s v="1820032"/>
    <s v="Grębów - gmina wiejska"/>
  </r>
  <r>
    <x v="8"/>
    <x v="8"/>
    <x v="210"/>
    <x v="205"/>
    <s v="1820044"/>
    <s v="Nowa Dęba - miasto"/>
  </r>
  <r>
    <x v="8"/>
    <x v="8"/>
    <x v="210"/>
    <x v="205"/>
    <s v="1820045"/>
    <s v="Nowa Dęba - obszar wiejski"/>
  </r>
  <r>
    <x v="8"/>
    <x v="8"/>
    <x v="211"/>
    <x v="206"/>
    <s v="1821012"/>
    <s v="Baligród - gmina wiejska"/>
  </r>
  <r>
    <x v="8"/>
    <x v="8"/>
    <x v="211"/>
    <x v="206"/>
    <s v="1821022"/>
    <s v="Cisna - gmina wiejska"/>
  </r>
  <r>
    <x v="8"/>
    <x v="8"/>
    <x v="211"/>
    <x v="206"/>
    <s v="1821034"/>
    <s v="Lesko - miasto"/>
  </r>
  <r>
    <x v="8"/>
    <x v="8"/>
    <x v="211"/>
    <x v="206"/>
    <s v="1821035"/>
    <s v="Lesko - obszar wiejski"/>
  </r>
  <r>
    <x v="8"/>
    <x v="8"/>
    <x v="211"/>
    <x v="206"/>
    <s v="1821042"/>
    <s v="Olszanica - gmina wiejska"/>
  </r>
  <r>
    <x v="8"/>
    <x v="8"/>
    <x v="211"/>
    <x v="206"/>
    <s v="1821052"/>
    <s v="Solina - gmina wiejska"/>
  </r>
  <r>
    <x v="8"/>
    <x v="8"/>
    <x v="212"/>
    <x v="207"/>
    <s v="1861011"/>
    <s v="Krosno - gmina miejska"/>
  </r>
  <r>
    <x v="8"/>
    <x v="8"/>
    <x v="213"/>
    <x v="208"/>
    <s v="1862011"/>
    <s v="Przemyśl - gmina miejska"/>
  </r>
  <r>
    <x v="8"/>
    <x v="8"/>
    <x v="214"/>
    <x v="209"/>
    <s v="1863011"/>
    <s v="Rzeszów - gmina miejska"/>
  </r>
  <r>
    <x v="8"/>
    <x v="8"/>
    <x v="215"/>
    <x v="210"/>
    <s v="1864011"/>
    <s v="Tarnobrzeg - gmina miejska"/>
  </r>
  <r>
    <x v="9"/>
    <x v="9"/>
    <x v="216"/>
    <x v="211"/>
    <s v="2001011"/>
    <s v="Augustów - gmina miejska"/>
  </r>
  <r>
    <x v="9"/>
    <x v="9"/>
    <x v="216"/>
    <x v="211"/>
    <s v="2001022"/>
    <s v="Augustów - gmina wiejska"/>
  </r>
  <r>
    <x v="9"/>
    <x v="9"/>
    <x v="216"/>
    <x v="211"/>
    <s v="2001032"/>
    <s v="Bargłów Kościelny - gmina wiejska"/>
  </r>
  <r>
    <x v="9"/>
    <x v="9"/>
    <x v="216"/>
    <x v="211"/>
    <s v="2001044"/>
    <s v="Lipsk - miasto"/>
  </r>
  <r>
    <x v="9"/>
    <x v="9"/>
    <x v="216"/>
    <x v="211"/>
    <s v="2001045"/>
    <s v="Lipsk - obszar wiejski"/>
  </r>
  <r>
    <x v="9"/>
    <x v="9"/>
    <x v="216"/>
    <x v="211"/>
    <s v="2001052"/>
    <s v="Nowinka - gmina wiejska"/>
  </r>
  <r>
    <x v="9"/>
    <x v="9"/>
    <x v="216"/>
    <x v="211"/>
    <s v="2001062"/>
    <s v="Płaska - gmina wiejska"/>
  </r>
  <r>
    <x v="9"/>
    <x v="9"/>
    <x v="216"/>
    <x v="211"/>
    <s v="2001072"/>
    <s v="Sztabin - gmina wiejska"/>
  </r>
  <r>
    <x v="9"/>
    <x v="9"/>
    <x v="217"/>
    <x v="212"/>
    <s v="2002014"/>
    <s v="Choroszcz - miasto"/>
  </r>
  <r>
    <x v="9"/>
    <x v="9"/>
    <x v="217"/>
    <x v="212"/>
    <s v="2002015"/>
    <s v="Choroszcz - obszar wiejski"/>
  </r>
  <r>
    <x v="9"/>
    <x v="9"/>
    <x v="217"/>
    <x v="212"/>
    <s v="2002024"/>
    <s v="Czarna Białostocka - miasto"/>
  </r>
  <r>
    <x v="9"/>
    <x v="9"/>
    <x v="217"/>
    <x v="212"/>
    <s v="2002025"/>
    <s v="Czarna Białostocka - obszar wiejski"/>
  </r>
  <r>
    <x v="9"/>
    <x v="9"/>
    <x v="217"/>
    <x v="212"/>
    <s v="2002032"/>
    <s v="Dobrzyniewo Duże - gmina wiejska"/>
  </r>
  <r>
    <x v="9"/>
    <x v="9"/>
    <x v="217"/>
    <x v="212"/>
    <s v="2002042"/>
    <s v="Gródek - gmina wiejska"/>
  </r>
  <r>
    <x v="9"/>
    <x v="9"/>
    <x v="217"/>
    <x v="212"/>
    <s v="2002052"/>
    <s v="Juchnowiec Kościelny - gmina wiejska"/>
  </r>
  <r>
    <x v="9"/>
    <x v="9"/>
    <x v="217"/>
    <x v="212"/>
    <s v="2002064"/>
    <s v="Łapy - miasto"/>
  </r>
  <r>
    <x v="9"/>
    <x v="9"/>
    <x v="217"/>
    <x v="212"/>
    <s v="2002065"/>
    <s v="Łapy - obszar wiejski"/>
  </r>
  <r>
    <x v="9"/>
    <x v="9"/>
    <x v="217"/>
    <x v="212"/>
    <s v="2002074"/>
    <s v="Michałowo - miasto"/>
  </r>
  <r>
    <x v="9"/>
    <x v="9"/>
    <x v="217"/>
    <x v="212"/>
    <s v="2002075"/>
    <s v="Michałowo - obszar wiejski"/>
  </r>
  <r>
    <x v="9"/>
    <x v="9"/>
    <x v="217"/>
    <x v="212"/>
    <s v="2002082"/>
    <s v="Poświętne - gmina wiejska"/>
  </r>
  <r>
    <x v="9"/>
    <x v="9"/>
    <x v="217"/>
    <x v="212"/>
    <s v="2002094"/>
    <s v="Supraśl - miasto"/>
  </r>
  <r>
    <x v="9"/>
    <x v="9"/>
    <x v="217"/>
    <x v="212"/>
    <s v="2002095"/>
    <s v="Supraśl - obszar wiejski"/>
  </r>
  <r>
    <x v="9"/>
    <x v="9"/>
    <x v="217"/>
    <x v="212"/>
    <s v="2002104"/>
    <s v="Suraż - miasto"/>
  </r>
  <r>
    <x v="9"/>
    <x v="9"/>
    <x v="217"/>
    <x v="212"/>
    <s v="2002105"/>
    <s v="Suraż - obszar wiejski"/>
  </r>
  <r>
    <x v="9"/>
    <x v="9"/>
    <x v="217"/>
    <x v="212"/>
    <s v="2002112"/>
    <s v="Turośń Kościelna - gmina wiejska"/>
  </r>
  <r>
    <x v="9"/>
    <x v="9"/>
    <x v="217"/>
    <x v="212"/>
    <s v="2002124"/>
    <s v="Tykocin - miasto"/>
  </r>
  <r>
    <x v="9"/>
    <x v="9"/>
    <x v="217"/>
    <x v="212"/>
    <s v="2002125"/>
    <s v="Tykocin - obszar wiejski"/>
  </r>
  <r>
    <x v="9"/>
    <x v="9"/>
    <x v="217"/>
    <x v="212"/>
    <s v="2002134"/>
    <s v="Wasilków - miasto"/>
  </r>
  <r>
    <x v="9"/>
    <x v="9"/>
    <x v="217"/>
    <x v="212"/>
    <s v="2002135"/>
    <s v="Wasilków - obszar wiejski"/>
  </r>
  <r>
    <x v="9"/>
    <x v="9"/>
    <x v="217"/>
    <x v="212"/>
    <s v="2002144"/>
    <s v="Zabłudów - miasto"/>
  </r>
  <r>
    <x v="9"/>
    <x v="9"/>
    <x v="217"/>
    <x v="212"/>
    <s v="2002145"/>
    <s v="Zabłudów - obszar wiejski"/>
  </r>
  <r>
    <x v="9"/>
    <x v="9"/>
    <x v="217"/>
    <x v="212"/>
    <s v="2002152"/>
    <s v="Zawady - gmina wiejska"/>
  </r>
  <r>
    <x v="9"/>
    <x v="9"/>
    <x v="218"/>
    <x v="213"/>
    <s v="2003011"/>
    <s v="Bielsk Podlaski - gmina miejska"/>
  </r>
  <r>
    <x v="9"/>
    <x v="9"/>
    <x v="218"/>
    <x v="213"/>
    <s v="2003021"/>
    <s v="Brańsk - gmina miejska"/>
  </r>
  <r>
    <x v="9"/>
    <x v="9"/>
    <x v="218"/>
    <x v="213"/>
    <s v="2003032"/>
    <s v="Bielsk Podlaski - gmina wiejska"/>
  </r>
  <r>
    <x v="9"/>
    <x v="9"/>
    <x v="218"/>
    <x v="213"/>
    <s v="2003042"/>
    <s v="Boćki - gmina wiejska"/>
  </r>
  <r>
    <x v="9"/>
    <x v="9"/>
    <x v="218"/>
    <x v="213"/>
    <s v="2003052"/>
    <s v="Brańsk - gmina wiejska"/>
  </r>
  <r>
    <x v="9"/>
    <x v="9"/>
    <x v="218"/>
    <x v="213"/>
    <s v="2003062"/>
    <s v="Orla - gmina wiejska"/>
  </r>
  <r>
    <x v="9"/>
    <x v="9"/>
    <x v="218"/>
    <x v="213"/>
    <s v="2003072"/>
    <s v="Rudka - gmina wiejska"/>
  </r>
  <r>
    <x v="9"/>
    <x v="9"/>
    <x v="218"/>
    <x v="213"/>
    <s v="2003082"/>
    <s v="Wyszki - gmina wiejska"/>
  </r>
  <r>
    <x v="9"/>
    <x v="9"/>
    <x v="219"/>
    <x v="214"/>
    <s v="2004011"/>
    <s v="Grajewo - gmina miejska"/>
  </r>
  <r>
    <x v="9"/>
    <x v="9"/>
    <x v="219"/>
    <x v="214"/>
    <s v="2004022"/>
    <s v="Grajewo - gmina wiejska"/>
  </r>
  <r>
    <x v="9"/>
    <x v="9"/>
    <x v="219"/>
    <x v="214"/>
    <s v="2004032"/>
    <s v="Radziłów - gmina wiejska"/>
  </r>
  <r>
    <x v="9"/>
    <x v="9"/>
    <x v="219"/>
    <x v="214"/>
    <s v="2004044"/>
    <s v="Rajgród - miasto"/>
  </r>
  <r>
    <x v="9"/>
    <x v="9"/>
    <x v="219"/>
    <x v="214"/>
    <s v="2004045"/>
    <s v="Rajgród - obszar wiejski"/>
  </r>
  <r>
    <x v="9"/>
    <x v="9"/>
    <x v="219"/>
    <x v="214"/>
    <s v="2004054"/>
    <s v="Szczuczyn - miasto"/>
  </r>
  <r>
    <x v="9"/>
    <x v="9"/>
    <x v="219"/>
    <x v="214"/>
    <s v="2004055"/>
    <s v="Szczuczyn - obszar wiejski"/>
  </r>
  <r>
    <x v="9"/>
    <x v="9"/>
    <x v="219"/>
    <x v="214"/>
    <s v="2004062"/>
    <s v="Wąsosz - gmina wiejska"/>
  </r>
  <r>
    <x v="9"/>
    <x v="9"/>
    <x v="220"/>
    <x v="215"/>
    <s v="2005011"/>
    <s v="Hajnówka - gmina miejska"/>
  </r>
  <r>
    <x v="9"/>
    <x v="9"/>
    <x v="220"/>
    <x v="215"/>
    <s v="2005022"/>
    <s v="Białowieża - gmina wiejska"/>
  </r>
  <r>
    <x v="9"/>
    <x v="9"/>
    <x v="220"/>
    <x v="215"/>
    <s v="2005032"/>
    <s v="Czeremcha - gmina wiejska"/>
  </r>
  <r>
    <x v="9"/>
    <x v="9"/>
    <x v="220"/>
    <x v="215"/>
    <s v="2005042"/>
    <s v="Czyże - gmina wiejska"/>
  </r>
  <r>
    <x v="9"/>
    <x v="9"/>
    <x v="220"/>
    <x v="215"/>
    <s v="2005052"/>
    <s v="Dubicze Cerkiewne - gmina wiejska"/>
  </r>
  <r>
    <x v="9"/>
    <x v="9"/>
    <x v="220"/>
    <x v="215"/>
    <s v="2005062"/>
    <s v="Hajnówka - gmina wiejska"/>
  </r>
  <r>
    <x v="9"/>
    <x v="9"/>
    <x v="220"/>
    <x v="215"/>
    <s v="2005074"/>
    <s v="Kleszczele - miasto"/>
  </r>
  <r>
    <x v="9"/>
    <x v="9"/>
    <x v="220"/>
    <x v="215"/>
    <s v="2005075"/>
    <s v="Kleszczele - obszar wiejski"/>
  </r>
  <r>
    <x v="9"/>
    <x v="9"/>
    <x v="220"/>
    <x v="215"/>
    <s v="2005082"/>
    <s v="Narew - gmina wiejska"/>
  </r>
  <r>
    <x v="9"/>
    <x v="9"/>
    <x v="220"/>
    <x v="215"/>
    <s v="2005092"/>
    <s v="Narewka - gmina wiejska"/>
  </r>
  <r>
    <x v="9"/>
    <x v="9"/>
    <x v="221"/>
    <x v="216"/>
    <s v="2006011"/>
    <s v="Kolno - gmina miejska"/>
  </r>
  <r>
    <x v="9"/>
    <x v="9"/>
    <x v="221"/>
    <x v="216"/>
    <s v="2006022"/>
    <s v="Grabowo - gmina wiejska"/>
  </r>
  <r>
    <x v="9"/>
    <x v="9"/>
    <x v="221"/>
    <x v="216"/>
    <s v="2006032"/>
    <s v="Kolno - gmina wiejska"/>
  </r>
  <r>
    <x v="9"/>
    <x v="9"/>
    <x v="221"/>
    <x v="216"/>
    <s v="2006042"/>
    <s v="Mały Płock - gmina wiejska"/>
  </r>
  <r>
    <x v="9"/>
    <x v="9"/>
    <x v="221"/>
    <x v="216"/>
    <s v="2006054"/>
    <s v="Stawiski - miasto"/>
  </r>
  <r>
    <x v="9"/>
    <x v="9"/>
    <x v="221"/>
    <x v="216"/>
    <s v="2006055"/>
    <s v="Stawiski - obszar wiejski"/>
  </r>
  <r>
    <x v="9"/>
    <x v="9"/>
    <x v="221"/>
    <x v="216"/>
    <s v="2006062"/>
    <s v="Turośl - gmina wiejska"/>
  </r>
  <r>
    <x v="9"/>
    <x v="9"/>
    <x v="222"/>
    <x v="217"/>
    <s v="2007014"/>
    <s v="Jedwabne - miasto"/>
  </r>
  <r>
    <x v="9"/>
    <x v="9"/>
    <x v="222"/>
    <x v="217"/>
    <s v="2007015"/>
    <s v="Jedwabne - obszar wiejski"/>
  </r>
  <r>
    <x v="9"/>
    <x v="9"/>
    <x v="222"/>
    <x v="217"/>
    <s v="2007022"/>
    <s v="Łomża - gmina wiejska"/>
  </r>
  <r>
    <x v="9"/>
    <x v="9"/>
    <x v="222"/>
    <x v="217"/>
    <s v="2007032"/>
    <s v="Miastkowo - gmina wiejska"/>
  </r>
  <r>
    <x v="9"/>
    <x v="9"/>
    <x v="222"/>
    <x v="217"/>
    <s v="2007044"/>
    <s v="Nowogród - miasto"/>
  </r>
  <r>
    <x v="9"/>
    <x v="9"/>
    <x v="222"/>
    <x v="217"/>
    <s v="2007045"/>
    <s v="Nowogród - obszar wiejski"/>
  </r>
  <r>
    <x v="9"/>
    <x v="9"/>
    <x v="222"/>
    <x v="217"/>
    <s v="2007052"/>
    <s v="Piątnica - gmina wiejska"/>
  </r>
  <r>
    <x v="9"/>
    <x v="9"/>
    <x v="222"/>
    <x v="217"/>
    <s v="2007062"/>
    <s v="Przytuły - gmina wiejska"/>
  </r>
  <r>
    <x v="9"/>
    <x v="9"/>
    <x v="222"/>
    <x v="217"/>
    <s v="2007072"/>
    <s v="Śniadowo - gmina wiejska"/>
  </r>
  <r>
    <x v="9"/>
    <x v="9"/>
    <x v="222"/>
    <x v="217"/>
    <s v="2007082"/>
    <s v="Wizna - gmina wiejska"/>
  </r>
  <r>
    <x v="9"/>
    <x v="9"/>
    <x v="222"/>
    <x v="217"/>
    <s v="2007092"/>
    <s v="Zbójna - gmina wiejska"/>
  </r>
  <r>
    <x v="9"/>
    <x v="9"/>
    <x v="223"/>
    <x v="218"/>
    <s v="2008014"/>
    <s v="Goniądz - miasto"/>
  </r>
  <r>
    <x v="9"/>
    <x v="9"/>
    <x v="223"/>
    <x v="218"/>
    <s v="2008015"/>
    <s v="Goniądz - obszar wiejski"/>
  </r>
  <r>
    <x v="9"/>
    <x v="9"/>
    <x v="223"/>
    <x v="218"/>
    <s v="2008022"/>
    <s v="Jasionówka - gmina wiejska"/>
  </r>
  <r>
    <x v="9"/>
    <x v="9"/>
    <x v="223"/>
    <x v="218"/>
    <s v="2008032"/>
    <s v="Jaświły - gmina wiejska"/>
  </r>
  <r>
    <x v="9"/>
    <x v="9"/>
    <x v="223"/>
    <x v="218"/>
    <s v="2008044"/>
    <s v="Knyszyn - miasto"/>
  </r>
  <r>
    <x v="9"/>
    <x v="9"/>
    <x v="223"/>
    <x v="218"/>
    <s v="2008045"/>
    <s v="Knyszyn - obszar wiejski"/>
  </r>
  <r>
    <x v="9"/>
    <x v="9"/>
    <x v="223"/>
    <x v="218"/>
    <s v="2008052"/>
    <s v="Krypno - gmina wiejska"/>
  </r>
  <r>
    <x v="9"/>
    <x v="9"/>
    <x v="223"/>
    <x v="218"/>
    <s v="2008064"/>
    <s v="Mońki - miasto"/>
  </r>
  <r>
    <x v="9"/>
    <x v="9"/>
    <x v="223"/>
    <x v="218"/>
    <s v="2008065"/>
    <s v="Mońki - obszar wiejski"/>
  </r>
  <r>
    <x v="9"/>
    <x v="9"/>
    <x v="223"/>
    <x v="218"/>
    <s v="2008072"/>
    <s v="Trzcianne - gmina wiejska"/>
  </r>
  <r>
    <x v="9"/>
    <x v="9"/>
    <x v="224"/>
    <x v="219"/>
    <s v="2009011"/>
    <s v="Sejny - gmina miejska"/>
  </r>
  <r>
    <x v="9"/>
    <x v="9"/>
    <x v="224"/>
    <x v="219"/>
    <s v="2009022"/>
    <s v="Giby - gmina wiejska"/>
  </r>
  <r>
    <x v="9"/>
    <x v="9"/>
    <x v="224"/>
    <x v="219"/>
    <s v="2009032"/>
    <s v="Krasnopol - gmina wiejska"/>
  </r>
  <r>
    <x v="9"/>
    <x v="9"/>
    <x v="224"/>
    <x v="219"/>
    <s v="2009042"/>
    <s v="Puńsk - gmina wiejska"/>
  </r>
  <r>
    <x v="9"/>
    <x v="9"/>
    <x v="224"/>
    <x v="219"/>
    <s v="2009052"/>
    <s v="Sejny - gmina wiejska"/>
  </r>
  <r>
    <x v="9"/>
    <x v="9"/>
    <x v="225"/>
    <x v="220"/>
    <s v="2010011"/>
    <s v="Siemiatycze - gmina miejska"/>
  </r>
  <r>
    <x v="9"/>
    <x v="9"/>
    <x v="225"/>
    <x v="220"/>
    <s v="2010024"/>
    <s v="Drohiczyn - miasto"/>
  </r>
  <r>
    <x v="9"/>
    <x v="9"/>
    <x v="225"/>
    <x v="220"/>
    <s v="2010025"/>
    <s v="Drohiczyn - obszar wiejski"/>
  </r>
  <r>
    <x v="9"/>
    <x v="9"/>
    <x v="225"/>
    <x v="220"/>
    <s v="2010032"/>
    <s v="Dziadkowice - gmina wiejska"/>
  </r>
  <r>
    <x v="9"/>
    <x v="9"/>
    <x v="225"/>
    <x v="220"/>
    <s v="2010042"/>
    <s v="Grodzisk - gmina wiejska"/>
  </r>
  <r>
    <x v="9"/>
    <x v="9"/>
    <x v="225"/>
    <x v="220"/>
    <s v="2010052"/>
    <s v="Mielnik - gmina wiejska"/>
  </r>
  <r>
    <x v="9"/>
    <x v="9"/>
    <x v="225"/>
    <x v="220"/>
    <s v="2010062"/>
    <s v="Milejczyce - gmina wiejska"/>
  </r>
  <r>
    <x v="9"/>
    <x v="9"/>
    <x v="225"/>
    <x v="220"/>
    <s v="2010072"/>
    <s v="Nurzec-Stacja - gmina wiejska"/>
  </r>
  <r>
    <x v="9"/>
    <x v="9"/>
    <x v="225"/>
    <x v="220"/>
    <s v="2010082"/>
    <s v="Perlejewo - gmina wiejska"/>
  </r>
  <r>
    <x v="9"/>
    <x v="9"/>
    <x v="225"/>
    <x v="220"/>
    <s v="2010092"/>
    <s v="Siemiatycze - gmina wiejska"/>
  </r>
  <r>
    <x v="9"/>
    <x v="9"/>
    <x v="226"/>
    <x v="221"/>
    <s v="2011014"/>
    <s v="Dąbrowa Białostocka - miasto"/>
  </r>
  <r>
    <x v="9"/>
    <x v="9"/>
    <x v="226"/>
    <x v="221"/>
    <s v="2011015"/>
    <s v="Dąbrowa Białostocka - obszar wiejski"/>
  </r>
  <r>
    <x v="9"/>
    <x v="9"/>
    <x v="226"/>
    <x v="221"/>
    <s v="2011022"/>
    <s v="Janów - gmina wiejska"/>
  </r>
  <r>
    <x v="9"/>
    <x v="9"/>
    <x v="226"/>
    <x v="221"/>
    <s v="2011032"/>
    <s v="Korycin - gmina wiejska"/>
  </r>
  <r>
    <x v="9"/>
    <x v="9"/>
    <x v="226"/>
    <x v="221"/>
    <s v="2011044"/>
    <s v="Krynki - miasto"/>
  </r>
  <r>
    <x v="9"/>
    <x v="9"/>
    <x v="226"/>
    <x v="221"/>
    <s v="2011045"/>
    <s v="Krynki - obszar wiejski"/>
  </r>
  <r>
    <x v="9"/>
    <x v="9"/>
    <x v="226"/>
    <x v="221"/>
    <s v="2011052"/>
    <s v="Kuźnica - gmina wiejska"/>
  </r>
  <r>
    <x v="9"/>
    <x v="9"/>
    <x v="226"/>
    <x v="221"/>
    <s v="2011062"/>
    <s v="Nowy Dwór - gmina wiejska"/>
  </r>
  <r>
    <x v="9"/>
    <x v="9"/>
    <x v="226"/>
    <x v="221"/>
    <s v="2011072"/>
    <s v="Sidra - gmina wiejska"/>
  </r>
  <r>
    <x v="9"/>
    <x v="9"/>
    <x v="226"/>
    <x v="221"/>
    <s v="2011084"/>
    <s v="Sokółka - miasto"/>
  </r>
  <r>
    <x v="9"/>
    <x v="9"/>
    <x v="226"/>
    <x v="221"/>
    <s v="2011085"/>
    <s v="Sokółka - obszar wiejski"/>
  </r>
  <r>
    <x v="9"/>
    <x v="9"/>
    <x v="226"/>
    <x v="221"/>
    <s v="2011094"/>
    <s v="Suchowola - miasto"/>
  </r>
  <r>
    <x v="9"/>
    <x v="9"/>
    <x v="226"/>
    <x v="221"/>
    <s v="2011095"/>
    <s v="Suchowola - obszar wiejski"/>
  </r>
  <r>
    <x v="9"/>
    <x v="9"/>
    <x v="226"/>
    <x v="221"/>
    <s v="2011102"/>
    <s v="Szudziałowo - gmina wiejska"/>
  </r>
  <r>
    <x v="9"/>
    <x v="9"/>
    <x v="227"/>
    <x v="222"/>
    <s v="2012012"/>
    <s v="Bakałarzewo - gmina wiejska"/>
  </r>
  <r>
    <x v="9"/>
    <x v="9"/>
    <x v="227"/>
    <x v="222"/>
    <s v="2012022"/>
    <s v="Filipów - gmina wiejska"/>
  </r>
  <r>
    <x v="9"/>
    <x v="9"/>
    <x v="227"/>
    <x v="222"/>
    <s v="2012032"/>
    <s v="Jeleniewo - gmina wiejska"/>
  </r>
  <r>
    <x v="9"/>
    <x v="9"/>
    <x v="227"/>
    <x v="222"/>
    <s v="2012042"/>
    <s v="Przerośl - gmina wiejska"/>
  </r>
  <r>
    <x v="9"/>
    <x v="9"/>
    <x v="227"/>
    <x v="222"/>
    <s v="2012052"/>
    <s v="Raczki - gmina wiejska"/>
  </r>
  <r>
    <x v="9"/>
    <x v="9"/>
    <x v="227"/>
    <x v="222"/>
    <s v="2012062"/>
    <s v="Rutka-Tartak - gmina wiejska"/>
  </r>
  <r>
    <x v="9"/>
    <x v="9"/>
    <x v="227"/>
    <x v="222"/>
    <s v="2012072"/>
    <s v="Suwałki - gmina wiejska"/>
  </r>
  <r>
    <x v="9"/>
    <x v="9"/>
    <x v="227"/>
    <x v="222"/>
    <s v="2012082"/>
    <s v="Szypliszki - gmina wiejska"/>
  </r>
  <r>
    <x v="9"/>
    <x v="9"/>
    <x v="227"/>
    <x v="222"/>
    <s v="2012092"/>
    <s v="Wiżajny - gmina wiejska"/>
  </r>
  <r>
    <x v="9"/>
    <x v="9"/>
    <x v="228"/>
    <x v="223"/>
    <s v="2013011"/>
    <s v="Wysokie Mazowieckie - gmina miejska"/>
  </r>
  <r>
    <x v="9"/>
    <x v="9"/>
    <x v="228"/>
    <x v="223"/>
    <s v="2013024"/>
    <s v="Ciechanowiec - miasto"/>
  </r>
  <r>
    <x v="9"/>
    <x v="9"/>
    <x v="228"/>
    <x v="223"/>
    <s v="2013025"/>
    <s v="Ciechanowiec - obszar wiejski"/>
  </r>
  <r>
    <x v="9"/>
    <x v="9"/>
    <x v="228"/>
    <x v="223"/>
    <s v="2013034"/>
    <s v="Czyżew - miasto"/>
  </r>
  <r>
    <x v="9"/>
    <x v="9"/>
    <x v="228"/>
    <x v="223"/>
    <s v="2013035"/>
    <s v="Czyżew - obszar wiejski"/>
  </r>
  <r>
    <x v="9"/>
    <x v="9"/>
    <x v="228"/>
    <x v="223"/>
    <s v="2013042"/>
    <s v="Klukowo - gmina wiejska"/>
  </r>
  <r>
    <x v="9"/>
    <x v="9"/>
    <x v="228"/>
    <x v="223"/>
    <s v="2013052"/>
    <s v="Kobylin-Borzymy - gmina wiejska"/>
  </r>
  <r>
    <x v="9"/>
    <x v="9"/>
    <x v="228"/>
    <x v="223"/>
    <s v="2013062"/>
    <s v="Kulesze Kościelne - gmina wiejska"/>
  </r>
  <r>
    <x v="9"/>
    <x v="9"/>
    <x v="228"/>
    <x v="223"/>
    <s v="2013072"/>
    <s v="Nowe Piekuty - gmina wiejska"/>
  </r>
  <r>
    <x v="9"/>
    <x v="9"/>
    <x v="228"/>
    <x v="223"/>
    <s v="2013082"/>
    <s v="Sokoły - gmina wiejska"/>
  </r>
  <r>
    <x v="9"/>
    <x v="9"/>
    <x v="228"/>
    <x v="223"/>
    <s v="2013094"/>
    <s v="Szepietowo - miasto"/>
  </r>
  <r>
    <x v="9"/>
    <x v="9"/>
    <x v="228"/>
    <x v="223"/>
    <s v="2013095"/>
    <s v="Szepietowo - obszar wiejski"/>
  </r>
  <r>
    <x v="9"/>
    <x v="9"/>
    <x v="228"/>
    <x v="223"/>
    <s v="2013102"/>
    <s v="Wysokie Mazowieckie - gmina wiejska"/>
  </r>
  <r>
    <x v="9"/>
    <x v="9"/>
    <x v="229"/>
    <x v="224"/>
    <s v="2014011"/>
    <s v="Zambrów - gmina miejska"/>
  </r>
  <r>
    <x v="9"/>
    <x v="9"/>
    <x v="229"/>
    <x v="224"/>
    <s v="2014022"/>
    <s v="Kołaki Kościelne - gmina wiejska"/>
  </r>
  <r>
    <x v="9"/>
    <x v="9"/>
    <x v="229"/>
    <x v="224"/>
    <s v="2014032"/>
    <s v="Rutki - gmina wiejska"/>
  </r>
  <r>
    <x v="9"/>
    <x v="9"/>
    <x v="229"/>
    <x v="224"/>
    <s v="2014042"/>
    <s v="Szumowo - gmina wiejska"/>
  </r>
  <r>
    <x v="9"/>
    <x v="9"/>
    <x v="229"/>
    <x v="224"/>
    <s v="2014052"/>
    <s v="Zambrów - gmina wiejska"/>
  </r>
  <r>
    <x v="9"/>
    <x v="9"/>
    <x v="230"/>
    <x v="225"/>
    <s v="2061011"/>
    <s v="Białystok - gmina miejska"/>
  </r>
  <r>
    <x v="9"/>
    <x v="9"/>
    <x v="231"/>
    <x v="226"/>
    <s v="2062011"/>
    <s v="Łomża - gmina miejska"/>
  </r>
  <r>
    <x v="9"/>
    <x v="9"/>
    <x v="232"/>
    <x v="227"/>
    <s v="2063011"/>
    <s v="Suwałki - gmina miejska"/>
  </r>
  <r>
    <x v="10"/>
    <x v="10"/>
    <x v="233"/>
    <x v="228"/>
    <s v="2201012"/>
    <s v="Borzytuchom - gmina wiejska"/>
  </r>
  <r>
    <x v="10"/>
    <x v="10"/>
    <x v="233"/>
    <x v="228"/>
    <s v="2201024"/>
    <s v="Bytów - miasto"/>
  </r>
  <r>
    <x v="10"/>
    <x v="10"/>
    <x v="233"/>
    <x v="228"/>
    <s v="2201025"/>
    <s v="Bytów - obszar wiejski"/>
  </r>
  <r>
    <x v="10"/>
    <x v="10"/>
    <x v="233"/>
    <x v="228"/>
    <s v="2201032"/>
    <s v="Czarna Dąbrówka - gmina wiejska"/>
  </r>
  <r>
    <x v="10"/>
    <x v="10"/>
    <x v="233"/>
    <x v="228"/>
    <s v="2201042"/>
    <s v="Kołczygłowy - gmina wiejska"/>
  </r>
  <r>
    <x v="10"/>
    <x v="10"/>
    <x v="233"/>
    <x v="228"/>
    <s v="2201052"/>
    <s v="Lipnica - gmina wiejska"/>
  </r>
  <r>
    <x v="10"/>
    <x v="10"/>
    <x v="233"/>
    <x v="228"/>
    <s v="2201064"/>
    <s v="Miastko - miasto"/>
  </r>
  <r>
    <x v="10"/>
    <x v="10"/>
    <x v="233"/>
    <x v="228"/>
    <s v="2201065"/>
    <s v="Miastko - obszar wiejski"/>
  </r>
  <r>
    <x v="10"/>
    <x v="10"/>
    <x v="233"/>
    <x v="228"/>
    <s v="2201072"/>
    <s v="Parchowo - gmina wiejska"/>
  </r>
  <r>
    <x v="10"/>
    <x v="10"/>
    <x v="233"/>
    <x v="228"/>
    <s v="2201082"/>
    <s v="Studzienice - gmina wiejska"/>
  </r>
  <r>
    <x v="10"/>
    <x v="10"/>
    <x v="233"/>
    <x v="228"/>
    <s v="2201092"/>
    <s v="Trzebielino - gmina wiejska"/>
  </r>
  <r>
    <x v="10"/>
    <x v="10"/>
    <x v="233"/>
    <x v="228"/>
    <s v="2201102"/>
    <s v="Tuchomie - gmina wiejska"/>
  </r>
  <r>
    <x v="10"/>
    <x v="10"/>
    <x v="234"/>
    <x v="229"/>
    <s v="2202011"/>
    <s v="Chojnice - gmina miejska"/>
  </r>
  <r>
    <x v="10"/>
    <x v="10"/>
    <x v="234"/>
    <x v="229"/>
    <s v="2202024"/>
    <s v="Brusy - miasto"/>
  </r>
  <r>
    <x v="10"/>
    <x v="10"/>
    <x v="234"/>
    <x v="229"/>
    <s v="2202025"/>
    <s v="Brusy - obszar wiejski"/>
  </r>
  <r>
    <x v="10"/>
    <x v="10"/>
    <x v="234"/>
    <x v="229"/>
    <s v="2202032"/>
    <s v="Chojnice - gmina wiejska"/>
  </r>
  <r>
    <x v="10"/>
    <x v="10"/>
    <x v="234"/>
    <x v="229"/>
    <s v="2202044"/>
    <s v="Czersk - miasto"/>
  </r>
  <r>
    <x v="10"/>
    <x v="10"/>
    <x v="234"/>
    <x v="229"/>
    <s v="2202045"/>
    <s v="Czersk - obszar wiejski"/>
  </r>
  <r>
    <x v="10"/>
    <x v="10"/>
    <x v="234"/>
    <x v="229"/>
    <s v="2202052"/>
    <s v="Konarzyny - gmina wiejska"/>
  </r>
  <r>
    <x v="10"/>
    <x v="10"/>
    <x v="235"/>
    <x v="230"/>
    <s v="2203011"/>
    <s v="Człuchów - gmina miejska"/>
  </r>
  <r>
    <x v="10"/>
    <x v="10"/>
    <x v="235"/>
    <x v="230"/>
    <s v="2203024"/>
    <s v="Czarne - miasto"/>
  </r>
  <r>
    <x v="10"/>
    <x v="10"/>
    <x v="235"/>
    <x v="230"/>
    <s v="2203025"/>
    <s v="Czarne - obszar wiejski"/>
  </r>
  <r>
    <x v="10"/>
    <x v="10"/>
    <x v="235"/>
    <x v="230"/>
    <s v="2203032"/>
    <s v="Człuchów - gmina wiejska"/>
  </r>
  <r>
    <x v="10"/>
    <x v="10"/>
    <x v="235"/>
    <x v="230"/>
    <s v="2203044"/>
    <s v="Debrzno - miasto"/>
  </r>
  <r>
    <x v="10"/>
    <x v="10"/>
    <x v="235"/>
    <x v="230"/>
    <s v="2203045"/>
    <s v="Debrzno - obszar wiejski"/>
  </r>
  <r>
    <x v="10"/>
    <x v="10"/>
    <x v="235"/>
    <x v="230"/>
    <s v="2203052"/>
    <s v="Koczała - gmina wiejska"/>
  </r>
  <r>
    <x v="10"/>
    <x v="10"/>
    <x v="235"/>
    <x v="230"/>
    <s v="2203062"/>
    <s v="Przechlewo - gmina wiejska"/>
  </r>
  <r>
    <x v="10"/>
    <x v="10"/>
    <x v="235"/>
    <x v="230"/>
    <s v="2203072"/>
    <s v="Rzeczenica - gmina wiejska"/>
  </r>
  <r>
    <x v="10"/>
    <x v="10"/>
    <x v="236"/>
    <x v="231"/>
    <s v="2204011"/>
    <s v="Pruszcz Gdański - gmina miejska"/>
  </r>
  <r>
    <x v="10"/>
    <x v="10"/>
    <x v="236"/>
    <x v="231"/>
    <s v="2204022"/>
    <s v="Cedry Wielkie - gmina wiejska"/>
  </r>
  <r>
    <x v="10"/>
    <x v="10"/>
    <x v="236"/>
    <x v="231"/>
    <s v="2204032"/>
    <s v="Kolbudy - gmina wiejska"/>
  </r>
  <r>
    <x v="10"/>
    <x v="10"/>
    <x v="236"/>
    <x v="231"/>
    <s v="2204042"/>
    <s v="Pruszcz Gdański - gmina wiejska"/>
  </r>
  <r>
    <x v="10"/>
    <x v="10"/>
    <x v="236"/>
    <x v="231"/>
    <s v="2204052"/>
    <s v="Przywidz - gmina wiejska"/>
  </r>
  <r>
    <x v="10"/>
    <x v="10"/>
    <x v="236"/>
    <x v="231"/>
    <s v="2204062"/>
    <s v="Pszczółki - gmina wiejska"/>
  </r>
  <r>
    <x v="10"/>
    <x v="10"/>
    <x v="236"/>
    <x v="231"/>
    <s v="2204072"/>
    <s v="Suchy Dąb - gmina wiejska"/>
  </r>
  <r>
    <x v="10"/>
    <x v="10"/>
    <x v="236"/>
    <x v="231"/>
    <s v="2204082"/>
    <s v="Trąbki Wielkie - gmina wiejska"/>
  </r>
  <r>
    <x v="10"/>
    <x v="10"/>
    <x v="237"/>
    <x v="232"/>
    <s v="2205012"/>
    <s v="Chmielno - gmina wiejska"/>
  </r>
  <r>
    <x v="10"/>
    <x v="10"/>
    <x v="237"/>
    <x v="232"/>
    <s v="2205024"/>
    <s v="Kartuzy - miasto"/>
  </r>
  <r>
    <x v="10"/>
    <x v="10"/>
    <x v="237"/>
    <x v="232"/>
    <s v="2205025"/>
    <s v="Kartuzy - obszar wiejski"/>
  </r>
  <r>
    <x v="10"/>
    <x v="10"/>
    <x v="237"/>
    <x v="232"/>
    <s v="2205032"/>
    <s v="Przodkowo - gmina wiejska"/>
  </r>
  <r>
    <x v="10"/>
    <x v="10"/>
    <x v="237"/>
    <x v="232"/>
    <s v="2205042"/>
    <s v="Sierakowice - gmina wiejska"/>
  </r>
  <r>
    <x v="10"/>
    <x v="10"/>
    <x v="237"/>
    <x v="232"/>
    <s v="2205052"/>
    <s v="Somonino - gmina wiejska"/>
  </r>
  <r>
    <x v="10"/>
    <x v="10"/>
    <x v="237"/>
    <x v="232"/>
    <s v="2205062"/>
    <s v="Stężyca - gmina wiejska"/>
  </r>
  <r>
    <x v="10"/>
    <x v="10"/>
    <x v="237"/>
    <x v="232"/>
    <s v="2205072"/>
    <s v="Sulęczyno - gmina wiejska"/>
  </r>
  <r>
    <x v="10"/>
    <x v="10"/>
    <x v="237"/>
    <x v="232"/>
    <s v="2205084"/>
    <s v="Żukowo - miasto"/>
  </r>
  <r>
    <x v="10"/>
    <x v="10"/>
    <x v="237"/>
    <x v="232"/>
    <s v="2205085"/>
    <s v="Żukowo - obszar wiejski"/>
  </r>
  <r>
    <x v="10"/>
    <x v="10"/>
    <x v="238"/>
    <x v="233"/>
    <s v="2206011"/>
    <s v="Kościerzyna - gmina miejska"/>
  </r>
  <r>
    <x v="10"/>
    <x v="10"/>
    <x v="238"/>
    <x v="233"/>
    <s v="2206022"/>
    <s v="Dziemiany - gmina wiejska"/>
  </r>
  <r>
    <x v="10"/>
    <x v="10"/>
    <x v="238"/>
    <x v="233"/>
    <s v="2206032"/>
    <s v="Karsin - gmina wiejska"/>
  </r>
  <r>
    <x v="10"/>
    <x v="10"/>
    <x v="238"/>
    <x v="233"/>
    <s v="2206042"/>
    <s v="Kościerzyna - gmina wiejska"/>
  </r>
  <r>
    <x v="10"/>
    <x v="10"/>
    <x v="238"/>
    <x v="233"/>
    <s v="2206052"/>
    <s v="Liniewo - gmina wiejska"/>
  </r>
  <r>
    <x v="10"/>
    <x v="10"/>
    <x v="238"/>
    <x v="233"/>
    <s v="2206062"/>
    <s v="Lipusz - gmina wiejska"/>
  </r>
  <r>
    <x v="10"/>
    <x v="10"/>
    <x v="238"/>
    <x v="233"/>
    <s v="2206072"/>
    <s v="Nowa Karczma - gmina wiejska"/>
  </r>
  <r>
    <x v="10"/>
    <x v="10"/>
    <x v="238"/>
    <x v="233"/>
    <s v="2206082"/>
    <s v="Stara Kiszewa - gmina wiejska"/>
  </r>
  <r>
    <x v="10"/>
    <x v="10"/>
    <x v="239"/>
    <x v="234"/>
    <s v="2207011"/>
    <s v="Kwidzyn - gmina miejska"/>
  </r>
  <r>
    <x v="10"/>
    <x v="10"/>
    <x v="239"/>
    <x v="234"/>
    <s v="2207022"/>
    <s v="Gardeja - gmina wiejska"/>
  </r>
  <r>
    <x v="10"/>
    <x v="10"/>
    <x v="239"/>
    <x v="234"/>
    <s v="2207032"/>
    <s v="Kwidzyn - gmina wiejska"/>
  </r>
  <r>
    <x v="10"/>
    <x v="10"/>
    <x v="239"/>
    <x v="234"/>
    <s v="2207044"/>
    <s v="Prabuty - miasto"/>
  </r>
  <r>
    <x v="10"/>
    <x v="10"/>
    <x v="239"/>
    <x v="234"/>
    <s v="2207045"/>
    <s v="Prabuty - obszar wiejski"/>
  </r>
  <r>
    <x v="10"/>
    <x v="10"/>
    <x v="239"/>
    <x v="234"/>
    <s v="2207052"/>
    <s v="Ryjewo - gmina wiejska"/>
  </r>
  <r>
    <x v="10"/>
    <x v="10"/>
    <x v="239"/>
    <x v="234"/>
    <s v="2207062"/>
    <s v="Sadlinki - gmina wiejska"/>
  </r>
  <r>
    <x v="10"/>
    <x v="10"/>
    <x v="240"/>
    <x v="235"/>
    <s v="2208011"/>
    <s v="Lębork - gmina miejska"/>
  </r>
  <r>
    <x v="10"/>
    <x v="10"/>
    <x v="240"/>
    <x v="235"/>
    <s v="2208021"/>
    <s v="Łeba - gmina miejska"/>
  </r>
  <r>
    <x v="10"/>
    <x v="10"/>
    <x v="240"/>
    <x v="235"/>
    <s v="2208032"/>
    <s v="Cewice - gmina wiejska"/>
  </r>
  <r>
    <x v="10"/>
    <x v="10"/>
    <x v="240"/>
    <x v="235"/>
    <s v="2208042"/>
    <s v="Nowa Wieś Lęborska - gmina wiejska"/>
  </r>
  <r>
    <x v="10"/>
    <x v="10"/>
    <x v="240"/>
    <x v="235"/>
    <s v="2208052"/>
    <s v="Wicko - gmina wiejska"/>
  </r>
  <r>
    <x v="10"/>
    <x v="10"/>
    <x v="241"/>
    <x v="236"/>
    <s v="2209011"/>
    <s v="Malbork - gmina miejska"/>
  </r>
  <r>
    <x v="10"/>
    <x v="10"/>
    <x v="241"/>
    <x v="236"/>
    <s v="2209032"/>
    <s v="Lichnowy - gmina wiejska"/>
  </r>
  <r>
    <x v="10"/>
    <x v="10"/>
    <x v="241"/>
    <x v="236"/>
    <s v="2209042"/>
    <s v="Malbork - gmina wiejska"/>
  </r>
  <r>
    <x v="10"/>
    <x v="10"/>
    <x v="241"/>
    <x v="236"/>
    <s v="2209062"/>
    <s v="Miłoradz - gmina wiejska"/>
  </r>
  <r>
    <x v="10"/>
    <x v="10"/>
    <x v="241"/>
    <x v="236"/>
    <s v="2209074"/>
    <s v="Nowy Staw - miasto"/>
  </r>
  <r>
    <x v="10"/>
    <x v="10"/>
    <x v="241"/>
    <x v="236"/>
    <s v="2209075"/>
    <s v="Nowy Staw - obszar wiejski"/>
  </r>
  <r>
    <x v="10"/>
    <x v="10"/>
    <x v="241"/>
    <x v="236"/>
    <s v="2209082"/>
    <s v="Stare Pole - gmina wiejska"/>
  </r>
  <r>
    <x v="10"/>
    <x v="10"/>
    <x v="242"/>
    <x v="148"/>
    <s v="2210011"/>
    <s v="Krynica Morska - gmina miejska"/>
  </r>
  <r>
    <x v="10"/>
    <x v="10"/>
    <x v="242"/>
    <x v="148"/>
    <s v="2210024"/>
    <s v="Nowy Dwór Gdański - miasto"/>
  </r>
  <r>
    <x v="10"/>
    <x v="10"/>
    <x v="242"/>
    <x v="148"/>
    <s v="2210025"/>
    <s v="Nowy Dwór Gdański - obszar wiejski"/>
  </r>
  <r>
    <x v="10"/>
    <x v="10"/>
    <x v="242"/>
    <x v="148"/>
    <s v="2210032"/>
    <s v="Ostaszewo - gmina wiejska"/>
  </r>
  <r>
    <x v="10"/>
    <x v="10"/>
    <x v="242"/>
    <x v="148"/>
    <s v="2210042"/>
    <s v="Stegna - gmina wiejska"/>
  </r>
  <r>
    <x v="10"/>
    <x v="10"/>
    <x v="242"/>
    <x v="148"/>
    <s v="2210052"/>
    <s v="Sztutowo - gmina wiejska"/>
  </r>
  <r>
    <x v="10"/>
    <x v="10"/>
    <x v="243"/>
    <x v="237"/>
    <s v="2211011"/>
    <s v="Hel - gmina miejska"/>
  </r>
  <r>
    <x v="10"/>
    <x v="10"/>
    <x v="243"/>
    <x v="237"/>
    <s v="2211024"/>
    <s v="Jastarnia - miasto"/>
  </r>
  <r>
    <x v="10"/>
    <x v="10"/>
    <x v="243"/>
    <x v="237"/>
    <s v="2211025"/>
    <s v="Jastarnia - obszar wiejski"/>
  </r>
  <r>
    <x v="10"/>
    <x v="10"/>
    <x v="243"/>
    <x v="237"/>
    <s v="2211031"/>
    <s v="Puck - gmina miejska"/>
  </r>
  <r>
    <x v="10"/>
    <x v="10"/>
    <x v="243"/>
    <x v="237"/>
    <s v="2211044"/>
    <s v="Władysławowo - miasto"/>
  </r>
  <r>
    <x v="10"/>
    <x v="10"/>
    <x v="243"/>
    <x v="237"/>
    <s v="2211045"/>
    <s v="Władysławowo - obszar wiejski"/>
  </r>
  <r>
    <x v="10"/>
    <x v="10"/>
    <x v="243"/>
    <x v="237"/>
    <s v="2211052"/>
    <s v="Kosakowo - gmina wiejska"/>
  </r>
  <r>
    <x v="10"/>
    <x v="10"/>
    <x v="243"/>
    <x v="237"/>
    <s v="2211062"/>
    <s v="Krokowa - gmina wiejska"/>
  </r>
  <r>
    <x v="10"/>
    <x v="10"/>
    <x v="243"/>
    <x v="237"/>
    <s v="2211072"/>
    <s v="Puck - gmina wiejska"/>
  </r>
  <r>
    <x v="10"/>
    <x v="10"/>
    <x v="244"/>
    <x v="238"/>
    <s v="2212011"/>
    <s v="Ustka - gmina miejska"/>
  </r>
  <r>
    <x v="10"/>
    <x v="10"/>
    <x v="244"/>
    <x v="238"/>
    <s v="2212022"/>
    <s v="Damnica - gmina wiejska"/>
  </r>
  <r>
    <x v="10"/>
    <x v="10"/>
    <x v="244"/>
    <x v="238"/>
    <s v="2212032"/>
    <s v="Dębnica Kaszubska - gmina wiejska"/>
  </r>
  <r>
    <x v="10"/>
    <x v="10"/>
    <x v="244"/>
    <x v="238"/>
    <s v="2212042"/>
    <s v="Główczyce - gmina wiejska"/>
  </r>
  <r>
    <x v="10"/>
    <x v="10"/>
    <x v="244"/>
    <x v="238"/>
    <s v="2212054"/>
    <s v="Kępice - miasto"/>
  </r>
  <r>
    <x v="10"/>
    <x v="10"/>
    <x v="244"/>
    <x v="238"/>
    <s v="2212055"/>
    <s v="Kępice - obszar wiejski"/>
  </r>
  <r>
    <x v="10"/>
    <x v="10"/>
    <x v="244"/>
    <x v="238"/>
    <s v="2212062"/>
    <s v="Kobylnica - gmina wiejska"/>
  </r>
  <r>
    <x v="10"/>
    <x v="10"/>
    <x v="244"/>
    <x v="238"/>
    <s v="2212072"/>
    <s v="Potęgowo - gmina wiejska"/>
  </r>
  <r>
    <x v="10"/>
    <x v="10"/>
    <x v="244"/>
    <x v="238"/>
    <s v="2212082"/>
    <s v="Słupsk - gmina wiejska"/>
  </r>
  <r>
    <x v="10"/>
    <x v="10"/>
    <x v="244"/>
    <x v="238"/>
    <s v="2212092"/>
    <s v="Smołdzino - gmina wiejska"/>
  </r>
  <r>
    <x v="10"/>
    <x v="10"/>
    <x v="244"/>
    <x v="238"/>
    <s v="2212102"/>
    <s v="Ustka - gmina wiejska"/>
  </r>
  <r>
    <x v="10"/>
    <x v="10"/>
    <x v="245"/>
    <x v="239"/>
    <s v="2213014"/>
    <s v="Czarna Woda - miasto"/>
  </r>
  <r>
    <x v="10"/>
    <x v="10"/>
    <x v="245"/>
    <x v="239"/>
    <s v="2213015"/>
    <s v="Czarna Woda - obszar wiejski"/>
  </r>
  <r>
    <x v="10"/>
    <x v="10"/>
    <x v="245"/>
    <x v="239"/>
    <s v="2213021"/>
    <s v="Skórcz - gmina miejska"/>
  </r>
  <r>
    <x v="10"/>
    <x v="10"/>
    <x v="245"/>
    <x v="239"/>
    <s v="2213031"/>
    <s v="Starogard Gdański - gmina miejska"/>
  </r>
  <r>
    <x v="10"/>
    <x v="10"/>
    <x v="245"/>
    <x v="239"/>
    <s v="2213042"/>
    <s v="Bobowo - gmina wiejska"/>
  </r>
  <r>
    <x v="10"/>
    <x v="10"/>
    <x v="245"/>
    <x v="239"/>
    <s v="2213052"/>
    <s v="Kaliska - gmina wiejska"/>
  </r>
  <r>
    <x v="10"/>
    <x v="10"/>
    <x v="245"/>
    <x v="239"/>
    <s v="2213062"/>
    <s v="Lubichowo - gmina wiejska"/>
  </r>
  <r>
    <x v="10"/>
    <x v="10"/>
    <x v="245"/>
    <x v="239"/>
    <s v="2213072"/>
    <s v="Osieczna - gmina wiejska"/>
  </r>
  <r>
    <x v="10"/>
    <x v="10"/>
    <x v="245"/>
    <x v="239"/>
    <s v="2213082"/>
    <s v="Osiek - gmina wiejska"/>
  </r>
  <r>
    <x v="10"/>
    <x v="10"/>
    <x v="245"/>
    <x v="239"/>
    <s v="2213094"/>
    <s v="Skarszewy - miasto"/>
  </r>
  <r>
    <x v="10"/>
    <x v="10"/>
    <x v="245"/>
    <x v="239"/>
    <s v="2213095"/>
    <s v="Skarszewy - obszar wiejski"/>
  </r>
  <r>
    <x v="10"/>
    <x v="10"/>
    <x v="245"/>
    <x v="239"/>
    <s v="2213102"/>
    <s v="Skórcz - gmina wiejska"/>
  </r>
  <r>
    <x v="10"/>
    <x v="10"/>
    <x v="245"/>
    <x v="239"/>
    <s v="2213112"/>
    <s v="Smętowo Graniczne - gmina wiejska"/>
  </r>
  <r>
    <x v="10"/>
    <x v="10"/>
    <x v="245"/>
    <x v="239"/>
    <s v="2213122"/>
    <s v="Starogard Gdański - gmina wiejska"/>
  </r>
  <r>
    <x v="10"/>
    <x v="10"/>
    <x v="245"/>
    <x v="239"/>
    <s v="2213132"/>
    <s v="Zblewo - gmina wiejska"/>
  </r>
  <r>
    <x v="10"/>
    <x v="10"/>
    <x v="246"/>
    <x v="240"/>
    <s v="2214011"/>
    <s v="Tczew - gmina miejska"/>
  </r>
  <r>
    <x v="10"/>
    <x v="10"/>
    <x v="246"/>
    <x v="240"/>
    <s v="2214024"/>
    <s v="Gniew - miasto"/>
  </r>
  <r>
    <x v="10"/>
    <x v="10"/>
    <x v="246"/>
    <x v="240"/>
    <s v="2214025"/>
    <s v="Gniew - obszar wiejski"/>
  </r>
  <r>
    <x v="10"/>
    <x v="10"/>
    <x v="246"/>
    <x v="240"/>
    <s v="2214032"/>
    <s v="Morzeszczyn - gmina wiejska"/>
  </r>
  <r>
    <x v="10"/>
    <x v="10"/>
    <x v="246"/>
    <x v="240"/>
    <s v="2214044"/>
    <s v="Pelplin - miasto"/>
  </r>
  <r>
    <x v="10"/>
    <x v="10"/>
    <x v="246"/>
    <x v="240"/>
    <s v="2214045"/>
    <s v="Pelplin - obszar wiejski"/>
  </r>
  <r>
    <x v="10"/>
    <x v="10"/>
    <x v="246"/>
    <x v="240"/>
    <s v="2214052"/>
    <s v="Subkowy - gmina wiejska"/>
  </r>
  <r>
    <x v="10"/>
    <x v="10"/>
    <x v="246"/>
    <x v="240"/>
    <s v="2214062"/>
    <s v="Tczew - gmina wiejska"/>
  </r>
  <r>
    <x v="10"/>
    <x v="10"/>
    <x v="247"/>
    <x v="241"/>
    <s v="2215011"/>
    <s v="Reda - gmina miejska"/>
  </r>
  <r>
    <x v="10"/>
    <x v="10"/>
    <x v="247"/>
    <x v="241"/>
    <s v="2215021"/>
    <s v="Rumia - gmina miejska"/>
  </r>
  <r>
    <x v="10"/>
    <x v="10"/>
    <x v="247"/>
    <x v="241"/>
    <s v="2215031"/>
    <s v="Wejherowo - gmina miejska"/>
  </r>
  <r>
    <x v="10"/>
    <x v="10"/>
    <x v="247"/>
    <x v="241"/>
    <s v="2215042"/>
    <s v="Choczewo - gmina wiejska"/>
  </r>
  <r>
    <x v="10"/>
    <x v="10"/>
    <x v="247"/>
    <x v="241"/>
    <s v="2215052"/>
    <s v="Gniewino - gmina wiejska"/>
  </r>
  <r>
    <x v="10"/>
    <x v="10"/>
    <x v="247"/>
    <x v="241"/>
    <s v="2215062"/>
    <s v="Linia - gmina wiejska"/>
  </r>
  <r>
    <x v="10"/>
    <x v="10"/>
    <x v="247"/>
    <x v="241"/>
    <s v="2215072"/>
    <s v="Luzino - gmina wiejska"/>
  </r>
  <r>
    <x v="10"/>
    <x v="10"/>
    <x v="247"/>
    <x v="241"/>
    <s v="2215082"/>
    <s v="Łęczyce - gmina wiejska"/>
  </r>
  <r>
    <x v="10"/>
    <x v="10"/>
    <x v="247"/>
    <x v="241"/>
    <s v="2215092"/>
    <s v="Szemud - gmina wiejska"/>
  </r>
  <r>
    <x v="10"/>
    <x v="10"/>
    <x v="247"/>
    <x v="241"/>
    <s v="2215102"/>
    <s v="Wejherowo - gmina wiejska"/>
  </r>
  <r>
    <x v="10"/>
    <x v="10"/>
    <x v="248"/>
    <x v="242"/>
    <s v="2216014"/>
    <s v="Dzierzgoń - miasto"/>
  </r>
  <r>
    <x v="10"/>
    <x v="10"/>
    <x v="248"/>
    <x v="242"/>
    <s v="2216015"/>
    <s v="Dzierzgoń - obszar wiejski"/>
  </r>
  <r>
    <x v="10"/>
    <x v="10"/>
    <x v="248"/>
    <x v="242"/>
    <s v="2216022"/>
    <s v="Mikołajki Pomorskie - gmina wiejska"/>
  </r>
  <r>
    <x v="10"/>
    <x v="10"/>
    <x v="248"/>
    <x v="242"/>
    <s v="2216032"/>
    <s v="Stary Dzierzgoń - gmina wiejska"/>
  </r>
  <r>
    <x v="10"/>
    <x v="10"/>
    <x v="248"/>
    <x v="242"/>
    <s v="2216042"/>
    <s v="Stary Targ - gmina wiejska"/>
  </r>
  <r>
    <x v="10"/>
    <x v="10"/>
    <x v="248"/>
    <x v="242"/>
    <s v="2216054"/>
    <s v="Sztum - miasto"/>
  </r>
  <r>
    <x v="10"/>
    <x v="10"/>
    <x v="248"/>
    <x v="242"/>
    <s v="2216055"/>
    <s v="Sztum - obszar wiejski"/>
  </r>
  <r>
    <x v="10"/>
    <x v="10"/>
    <x v="249"/>
    <x v="243"/>
    <s v="2261011"/>
    <s v="Gdańsk - gmina miejska"/>
  </r>
  <r>
    <x v="10"/>
    <x v="10"/>
    <x v="250"/>
    <x v="244"/>
    <s v="2262011"/>
    <s v="Gdynia - gmina miejska"/>
  </r>
  <r>
    <x v="10"/>
    <x v="10"/>
    <x v="251"/>
    <x v="245"/>
    <s v="2263011"/>
    <s v="Słupsk - gmina miejska"/>
  </r>
  <r>
    <x v="10"/>
    <x v="10"/>
    <x v="252"/>
    <x v="246"/>
    <s v="2264011"/>
    <s v="Sopot - gmina miejska"/>
  </r>
  <r>
    <x v="11"/>
    <x v="11"/>
    <x v="253"/>
    <x v="247"/>
    <s v="2401011"/>
    <s v="Będzin - gmina miejska"/>
  </r>
  <r>
    <x v="11"/>
    <x v="11"/>
    <x v="253"/>
    <x v="247"/>
    <s v="2401021"/>
    <s v="Czeladź - gmina miejska"/>
  </r>
  <r>
    <x v="11"/>
    <x v="11"/>
    <x v="253"/>
    <x v="247"/>
    <s v="2401031"/>
    <s v="Wojkowice - gmina miejska"/>
  </r>
  <r>
    <x v="11"/>
    <x v="11"/>
    <x v="253"/>
    <x v="247"/>
    <s v="2401042"/>
    <s v="Bobrowniki - gmina wiejska"/>
  </r>
  <r>
    <x v="11"/>
    <x v="11"/>
    <x v="253"/>
    <x v="247"/>
    <s v="2401052"/>
    <s v="Mierzęcice - gmina wiejska"/>
  </r>
  <r>
    <x v="11"/>
    <x v="11"/>
    <x v="253"/>
    <x v="247"/>
    <s v="2401062"/>
    <s v="Psary - gmina wiejska"/>
  </r>
  <r>
    <x v="11"/>
    <x v="11"/>
    <x v="253"/>
    <x v="247"/>
    <s v="2401074"/>
    <s v="Siewierz - miasto"/>
  </r>
  <r>
    <x v="11"/>
    <x v="11"/>
    <x v="253"/>
    <x v="247"/>
    <s v="2401075"/>
    <s v="Siewierz - obszar wiejski"/>
  </r>
  <r>
    <x v="11"/>
    <x v="11"/>
    <x v="253"/>
    <x v="247"/>
    <s v="2401081"/>
    <s v="Sławków - gmina miejska"/>
  </r>
  <r>
    <x v="11"/>
    <x v="11"/>
    <x v="254"/>
    <x v="213"/>
    <s v="2402011"/>
    <s v="Szczyrk - gmina miejska"/>
  </r>
  <r>
    <x v="11"/>
    <x v="11"/>
    <x v="254"/>
    <x v="213"/>
    <s v="2402022"/>
    <s v="Bestwina - gmina wiejska"/>
  </r>
  <r>
    <x v="11"/>
    <x v="11"/>
    <x v="254"/>
    <x v="213"/>
    <s v="2402032"/>
    <s v="Buczkowice - gmina wiejska"/>
  </r>
  <r>
    <x v="11"/>
    <x v="11"/>
    <x v="254"/>
    <x v="213"/>
    <s v="2402044"/>
    <s v="Czechowice-Dziedzice - miasto"/>
  </r>
  <r>
    <x v="11"/>
    <x v="11"/>
    <x v="254"/>
    <x v="213"/>
    <s v="2402045"/>
    <s v="Czechowice-Dziedzice - obszar wiejski"/>
  </r>
  <r>
    <x v="11"/>
    <x v="11"/>
    <x v="254"/>
    <x v="213"/>
    <s v="2402052"/>
    <s v="Jasienica - gmina wiejska"/>
  </r>
  <r>
    <x v="11"/>
    <x v="11"/>
    <x v="254"/>
    <x v="213"/>
    <s v="2402062"/>
    <s v="Jaworze - gmina wiejska"/>
  </r>
  <r>
    <x v="11"/>
    <x v="11"/>
    <x v="254"/>
    <x v="213"/>
    <s v="2402072"/>
    <s v="Kozy - gmina wiejska"/>
  </r>
  <r>
    <x v="11"/>
    <x v="11"/>
    <x v="254"/>
    <x v="213"/>
    <s v="2402082"/>
    <s v="Porąbka - gmina wiejska"/>
  </r>
  <r>
    <x v="11"/>
    <x v="11"/>
    <x v="254"/>
    <x v="213"/>
    <s v="2402094"/>
    <s v="Wilamowice - miasto"/>
  </r>
  <r>
    <x v="11"/>
    <x v="11"/>
    <x v="254"/>
    <x v="213"/>
    <s v="2402095"/>
    <s v="Wilamowice - obszar wiejski"/>
  </r>
  <r>
    <x v="11"/>
    <x v="11"/>
    <x v="254"/>
    <x v="213"/>
    <s v="2402102"/>
    <s v="Wilkowice - gmina wiejska"/>
  </r>
  <r>
    <x v="11"/>
    <x v="11"/>
    <x v="255"/>
    <x v="248"/>
    <s v="2403011"/>
    <s v="Cieszyn - gmina miejska"/>
  </r>
  <r>
    <x v="11"/>
    <x v="11"/>
    <x v="255"/>
    <x v="248"/>
    <s v="2403021"/>
    <s v="Ustroń - gmina miejska"/>
  </r>
  <r>
    <x v="11"/>
    <x v="11"/>
    <x v="255"/>
    <x v="248"/>
    <s v="2403031"/>
    <s v="Wisła - gmina miejska"/>
  </r>
  <r>
    <x v="11"/>
    <x v="11"/>
    <x v="255"/>
    <x v="248"/>
    <s v="2403042"/>
    <s v="Brenna - gmina wiejska"/>
  </r>
  <r>
    <x v="11"/>
    <x v="11"/>
    <x v="255"/>
    <x v="248"/>
    <s v="2403052"/>
    <s v="Chybie - gmina wiejska"/>
  </r>
  <r>
    <x v="11"/>
    <x v="11"/>
    <x v="255"/>
    <x v="248"/>
    <s v="2403062"/>
    <s v="Dębowiec - gmina wiejska"/>
  </r>
  <r>
    <x v="11"/>
    <x v="11"/>
    <x v="255"/>
    <x v="248"/>
    <s v="2403072"/>
    <s v="Goleszów - gmina wiejska"/>
  </r>
  <r>
    <x v="11"/>
    <x v="11"/>
    <x v="255"/>
    <x v="248"/>
    <s v="2403082"/>
    <s v="Hażlach - gmina wiejska"/>
  </r>
  <r>
    <x v="11"/>
    <x v="11"/>
    <x v="255"/>
    <x v="248"/>
    <s v="2403092"/>
    <s v="Istebna - gmina wiejska"/>
  </r>
  <r>
    <x v="11"/>
    <x v="11"/>
    <x v="255"/>
    <x v="248"/>
    <s v="2403104"/>
    <s v="Skoczów - miasto"/>
  </r>
  <r>
    <x v="11"/>
    <x v="11"/>
    <x v="255"/>
    <x v="248"/>
    <s v="2403105"/>
    <s v="Skoczów - obszar wiejski"/>
  </r>
  <r>
    <x v="11"/>
    <x v="11"/>
    <x v="255"/>
    <x v="248"/>
    <s v="2403114"/>
    <s v="Strumień - miasto"/>
  </r>
  <r>
    <x v="11"/>
    <x v="11"/>
    <x v="255"/>
    <x v="248"/>
    <s v="2403115"/>
    <s v="Strumień - obszar wiejski"/>
  </r>
  <r>
    <x v="11"/>
    <x v="11"/>
    <x v="255"/>
    <x v="248"/>
    <s v="2403122"/>
    <s v="Zebrzydowice - gmina wiejska"/>
  </r>
  <r>
    <x v="11"/>
    <x v="11"/>
    <x v="256"/>
    <x v="249"/>
    <s v="2404014"/>
    <s v="Blachownia - miasto"/>
  </r>
  <r>
    <x v="11"/>
    <x v="11"/>
    <x v="256"/>
    <x v="249"/>
    <s v="2404015"/>
    <s v="Blachownia - obszar wiejski"/>
  </r>
  <r>
    <x v="11"/>
    <x v="11"/>
    <x v="256"/>
    <x v="249"/>
    <s v="2404022"/>
    <s v="Dąbrowa Zielona - gmina wiejska"/>
  </r>
  <r>
    <x v="11"/>
    <x v="11"/>
    <x v="256"/>
    <x v="249"/>
    <s v="2404032"/>
    <s v="Janów - gmina wiejska"/>
  </r>
  <r>
    <x v="11"/>
    <x v="11"/>
    <x v="256"/>
    <x v="249"/>
    <s v="2404042"/>
    <s v="Kamienica Polska - gmina wiejska"/>
  </r>
  <r>
    <x v="11"/>
    <x v="11"/>
    <x v="256"/>
    <x v="249"/>
    <s v="2404052"/>
    <s v="Kłomnice - gmina wiejska"/>
  </r>
  <r>
    <x v="11"/>
    <x v="11"/>
    <x v="256"/>
    <x v="249"/>
    <s v="2404064"/>
    <s v="Koniecpol - miasto"/>
  </r>
  <r>
    <x v="11"/>
    <x v="11"/>
    <x v="256"/>
    <x v="249"/>
    <s v="2404065"/>
    <s v="Koniecpol - obszar wiejski"/>
  </r>
  <r>
    <x v="11"/>
    <x v="11"/>
    <x v="256"/>
    <x v="249"/>
    <s v="2404072"/>
    <s v="Konopiska - gmina wiejska"/>
  </r>
  <r>
    <x v="11"/>
    <x v="11"/>
    <x v="256"/>
    <x v="249"/>
    <s v="2404082"/>
    <s v="Kruszyna - gmina wiejska"/>
  </r>
  <r>
    <x v="11"/>
    <x v="11"/>
    <x v="256"/>
    <x v="249"/>
    <s v="2404092"/>
    <s v="Lelów - gmina wiejska"/>
  </r>
  <r>
    <x v="11"/>
    <x v="11"/>
    <x v="256"/>
    <x v="249"/>
    <s v="2404102"/>
    <s v="Mstów - gmina wiejska"/>
  </r>
  <r>
    <x v="11"/>
    <x v="11"/>
    <x v="256"/>
    <x v="249"/>
    <s v="2404112"/>
    <s v="Mykanów - gmina wiejska"/>
  </r>
  <r>
    <x v="11"/>
    <x v="11"/>
    <x v="256"/>
    <x v="249"/>
    <s v="2404122"/>
    <s v="Olsztyn - gmina wiejska"/>
  </r>
  <r>
    <x v="11"/>
    <x v="11"/>
    <x v="256"/>
    <x v="249"/>
    <s v="2404132"/>
    <s v="Poczesna - gmina wiejska"/>
  </r>
  <r>
    <x v="11"/>
    <x v="11"/>
    <x v="256"/>
    <x v="249"/>
    <s v="2404142"/>
    <s v="Przyrów - gmina wiejska"/>
  </r>
  <r>
    <x v="11"/>
    <x v="11"/>
    <x v="256"/>
    <x v="249"/>
    <s v="2404152"/>
    <s v="Rędziny - gmina wiejska"/>
  </r>
  <r>
    <x v="11"/>
    <x v="11"/>
    <x v="256"/>
    <x v="249"/>
    <s v="2404162"/>
    <s v="Starcza - gmina wiejska"/>
  </r>
  <r>
    <x v="11"/>
    <x v="11"/>
    <x v="257"/>
    <x v="250"/>
    <s v="2405011"/>
    <s v="Knurów - gmina miejska"/>
  </r>
  <r>
    <x v="11"/>
    <x v="11"/>
    <x v="257"/>
    <x v="250"/>
    <s v="2405021"/>
    <s v="Pyskowice - gmina miejska"/>
  </r>
  <r>
    <x v="11"/>
    <x v="11"/>
    <x v="257"/>
    <x v="250"/>
    <s v="2405032"/>
    <s v="Gierałtowice - gmina wiejska"/>
  </r>
  <r>
    <x v="11"/>
    <x v="11"/>
    <x v="257"/>
    <x v="250"/>
    <s v="2405042"/>
    <s v="Pilchowice - gmina wiejska"/>
  </r>
  <r>
    <x v="11"/>
    <x v="11"/>
    <x v="257"/>
    <x v="250"/>
    <s v="2405052"/>
    <s v="Rudziniec - gmina wiejska"/>
  </r>
  <r>
    <x v="11"/>
    <x v="11"/>
    <x v="257"/>
    <x v="250"/>
    <s v="2405064"/>
    <s v="Sośnicowice - miasto"/>
  </r>
  <r>
    <x v="11"/>
    <x v="11"/>
    <x v="257"/>
    <x v="250"/>
    <s v="2405065"/>
    <s v="Sośnicowice - obszar wiejski"/>
  </r>
  <r>
    <x v="11"/>
    <x v="11"/>
    <x v="257"/>
    <x v="250"/>
    <s v="2405074"/>
    <s v="Toszek - miasto"/>
  </r>
  <r>
    <x v="11"/>
    <x v="11"/>
    <x v="257"/>
    <x v="250"/>
    <s v="2405075"/>
    <s v="Toszek - obszar wiejski"/>
  </r>
  <r>
    <x v="11"/>
    <x v="11"/>
    <x v="257"/>
    <x v="250"/>
    <s v="2405082"/>
    <s v="Wielowieś - gmina wiejska"/>
  </r>
  <r>
    <x v="11"/>
    <x v="11"/>
    <x v="258"/>
    <x v="251"/>
    <s v="2406014"/>
    <s v="Kłobuck - miasto"/>
  </r>
  <r>
    <x v="11"/>
    <x v="11"/>
    <x v="258"/>
    <x v="251"/>
    <s v="2406015"/>
    <s v="Kłobuck - obszar wiejski"/>
  </r>
  <r>
    <x v="11"/>
    <x v="11"/>
    <x v="258"/>
    <x v="251"/>
    <s v="2406024"/>
    <s v="Krzepice - miasto"/>
  </r>
  <r>
    <x v="11"/>
    <x v="11"/>
    <x v="258"/>
    <x v="251"/>
    <s v="2406025"/>
    <s v="Krzepice - obszar wiejski"/>
  </r>
  <r>
    <x v="11"/>
    <x v="11"/>
    <x v="258"/>
    <x v="251"/>
    <s v="2406032"/>
    <s v="Lipie - gmina wiejska"/>
  </r>
  <r>
    <x v="11"/>
    <x v="11"/>
    <x v="258"/>
    <x v="251"/>
    <s v="2406042"/>
    <s v="Miedźno - gmina wiejska"/>
  </r>
  <r>
    <x v="11"/>
    <x v="11"/>
    <x v="258"/>
    <x v="251"/>
    <s v="2406052"/>
    <s v="Opatów - gmina wiejska"/>
  </r>
  <r>
    <x v="11"/>
    <x v="11"/>
    <x v="258"/>
    <x v="251"/>
    <s v="2406062"/>
    <s v="Panki - gmina wiejska"/>
  </r>
  <r>
    <x v="11"/>
    <x v="11"/>
    <x v="258"/>
    <x v="251"/>
    <s v="2406072"/>
    <s v="Popów - gmina wiejska"/>
  </r>
  <r>
    <x v="11"/>
    <x v="11"/>
    <x v="258"/>
    <x v="251"/>
    <s v="2406082"/>
    <s v="Przystajń - gmina wiejska"/>
  </r>
  <r>
    <x v="11"/>
    <x v="11"/>
    <x v="258"/>
    <x v="251"/>
    <s v="2406092"/>
    <s v="Wręczyca Wielka - gmina wiejska"/>
  </r>
  <r>
    <x v="11"/>
    <x v="11"/>
    <x v="259"/>
    <x v="252"/>
    <s v="2407011"/>
    <s v="Lubliniec - gmina miejska"/>
  </r>
  <r>
    <x v="11"/>
    <x v="11"/>
    <x v="259"/>
    <x v="252"/>
    <s v="2407022"/>
    <s v="Boronów - gmina wiejska"/>
  </r>
  <r>
    <x v="11"/>
    <x v="11"/>
    <x v="259"/>
    <x v="252"/>
    <s v="2407032"/>
    <s v="Ciasna - gmina wiejska"/>
  </r>
  <r>
    <x v="11"/>
    <x v="11"/>
    <x v="259"/>
    <x v="252"/>
    <s v="2407042"/>
    <s v="Herby - gmina wiejska"/>
  </r>
  <r>
    <x v="11"/>
    <x v="11"/>
    <x v="259"/>
    <x v="252"/>
    <s v="2407052"/>
    <s v="Kochanowice - gmina wiejska"/>
  </r>
  <r>
    <x v="11"/>
    <x v="11"/>
    <x v="259"/>
    <x v="252"/>
    <s v="2407062"/>
    <s v="Koszęcin - gmina wiejska"/>
  </r>
  <r>
    <x v="11"/>
    <x v="11"/>
    <x v="259"/>
    <x v="252"/>
    <s v="2407072"/>
    <s v="Pawonków - gmina wiejska"/>
  </r>
  <r>
    <x v="11"/>
    <x v="11"/>
    <x v="259"/>
    <x v="252"/>
    <s v="2407084"/>
    <s v="Woźniki - miasto"/>
  </r>
  <r>
    <x v="11"/>
    <x v="11"/>
    <x v="259"/>
    <x v="252"/>
    <s v="2407085"/>
    <s v="Woźniki - obszar wiejski"/>
  </r>
  <r>
    <x v="11"/>
    <x v="11"/>
    <x v="260"/>
    <x v="253"/>
    <s v="2408011"/>
    <s v="Łaziska Górne - gmina miejska"/>
  </r>
  <r>
    <x v="11"/>
    <x v="11"/>
    <x v="260"/>
    <x v="253"/>
    <s v="2408021"/>
    <s v="Mikołów - gmina miejska"/>
  </r>
  <r>
    <x v="11"/>
    <x v="11"/>
    <x v="260"/>
    <x v="253"/>
    <s v="2408031"/>
    <s v="Orzesze - gmina miejska"/>
  </r>
  <r>
    <x v="11"/>
    <x v="11"/>
    <x v="260"/>
    <x v="253"/>
    <s v="2408042"/>
    <s v="Ornontowice - gmina wiejska"/>
  </r>
  <r>
    <x v="11"/>
    <x v="11"/>
    <x v="260"/>
    <x v="253"/>
    <s v="2408052"/>
    <s v="Wyry - gmina wiejska"/>
  </r>
  <r>
    <x v="11"/>
    <x v="11"/>
    <x v="261"/>
    <x v="254"/>
    <s v="2409011"/>
    <s v="Myszków - gmina miejska"/>
  </r>
  <r>
    <x v="11"/>
    <x v="11"/>
    <x v="261"/>
    <x v="254"/>
    <s v="2409024"/>
    <s v="Koziegłowy - miasto"/>
  </r>
  <r>
    <x v="11"/>
    <x v="11"/>
    <x v="261"/>
    <x v="254"/>
    <s v="2409025"/>
    <s v="Koziegłowy - obszar wiejski"/>
  </r>
  <r>
    <x v="11"/>
    <x v="11"/>
    <x v="261"/>
    <x v="254"/>
    <s v="2409032"/>
    <s v="Niegowa - gmina wiejska"/>
  </r>
  <r>
    <x v="11"/>
    <x v="11"/>
    <x v="261"/>
    <x v="254"/>
    <s v="2409042"/>
    <s v="Poraj - gmina wiejska"/>
  </r>
  <r>
    <x v="11"/>
    <x v="11"/>
    <x v="261"/>
    <x v="254"/>
    <s v="2409054"/>
    <s v="Żarki - miasto"/>
  </r>
  <r>
    <x v="11"/>
    <x v="11"/>
    <x v="261"/>
    <x v="254"/>
    <s v="2409055"/>
    <s v="Żarki - obszar wiejski"/>
  </r>
  <r>
    <x v="11"/>
    <x v="11"/>
    <x v="262"/>
    <x v="255"/>
    <s v="2410012"/>
    <s v="Goczałkowice-Zdrój - gmina wiejska"/>
  </r>
  <r>
    <x v="11"/>
    <x v="11"/>
    <x v="262"/>
    <x v="255"/>
    <s v="2410022"/>
    <s v="Kobiór - gmina wiejska"/>
  </r>
  <r>
    <x v="11"/>
    <x v="11"/>
    <x v="262"/>
    <x v="255"/>
    <s v="2410032"/>
    <s v="Miedźna - gmina wiejska"/>
  </r>
  <r>
    <x v="11"/>
    <x v="11"/>
    <x v="262"/>
    <x v="255"/>
    <s v="2410042"/>
    <s v="Pawłowice - gmina wiejska"/>
  </r>
  <r>
    <x v="11"/>
    <x v="11"/>
    <x v="262"/>
    <x v="255"/>
    <s v="2410054"/>
    <s v="Pszczyna - miasto"/>
  </r>
  <r>
    <x v="11"/>
    <x v="11"/>
    <x v="262"/>
    <x v="255"/>
    <s v="2410055"/>
    <s v="Pszczyna - obszar wiejski"/>
  </r>
  <r>
    <x v="11"/>
    <x v="11"/>
    <x v="262"/>
    <x v="255"/>
    <s v="2410062"/>
    <s v="Suszec - gmina wiejska"/>
  </r>
  <r>
    <x v="11"/>
    <x v="11"/>
    <x v="263"/>
    <x v="256"/>
    <s v="2411011"/>
    <s v="Racibórz - gmina miejska"/>
  </r>
  <r>
    <x v="11"/>
    <x v="11"/>
    <x v="263"/>
    <x v="256"/>
    <s v="2411022"/>
    <s v="Kornowac - gmina wiejska"/>
  </r>
  <r>
    <x v="11"/>
    <x v="11"/>
    <x v="263"/>
    <x v="256"/>
    <s v="2411034"/>
    <s v="Krzanowice - miasto"/>
  </r>
  <r>
    <x v="11"/>
    <x v="11"/>
    <x v="263"/>
    <x v="256"/>
    <s v="2411035"/>
    <s v="Krzanowice - obszar wiejski"/>
  </r>
  <r>
    <x v="11"/>
    <x v="11"/>
    <x v="263"/>
    <x v="256"/>
    <s v="2411042"/>
    <s v="Krzyżanowice - gmina wiejska"/>
  </r>
  <r>
    <x v="11"/>
    <x v="11"/>
    <x v="263"/>
    <x v="256"/>
    <s v="2411054"/>
    <s v="Kuźnia Raciborska - miasto"/>
  </r>
  <r>
    <x v="11"/>
    <x v="11"/>
    <x v="263"/>
    <x v="256"/>
    <s v="2411055"/>
    <s v="Kuźnia Raciborska - obszar wiejski"/>
  </r>
  <r>
    <x v="11"/>
    <x v="11"/>
    <x v="263"/>
    <x v="256"/>
    <s v="2411062"/>
    <s v="Nędza - gmina wiejska"/>
  </r>
  <r>
    <x v="11"/>
    <x v="11"/>
    <x v="263"/>
    <x v="256"/>
    <s v="2411072"/>
    <s v="Pietrowice Wielkie - gmina wiejska"/>
  </r>
  <r>
    <x v="11"/>
    <x v="11"/>
    <x v="263"/>
    <x v="256"/>
    <s v="2411082"/>
    <s v="Rudnik - gmina wiejska"/>
  </r>
  <r>
    <x v="11"/>
    <x v="11"/>
    <x v="264"/>
    <x v="257"/>
    <s v="2412014"/>
    <s v="Czerwionka-Leszczyny - miasto"/>
  </r>
  <r>
    <x v="11"/>
    <x v="11"/>
    <x v="264"/>
    <x v="257"/>
    <s v="2412015"/>
    <s v="Czerwionka-Leszczyny - obszar wiejski"/>
  </r>
  <r>
    <x v="11"/>
    <x v="11"/>
    <x v="264"/>
    <x v="257"/>
    <s v="2412022"/>
    <s v="Gaszowice - gmina wiejska"/>
  </r>
  <r>
    <x v="11"/>
    <x v="11"/>
    <x v="264"/>
    <x v="257"/>
    <s v="2412032"/>
    <s v="Jejkowice - gmina wiejska"/>
  </r>
  <r>
    <x v="11"/>
    <x v="11"/>
    <x v="264"/>
    <x v="257"/>
    <s v="2412042"/>
    <s v="Lyski - gmina wiejska"/>
  </r>
  <r>
    <x v="11"/>
    <x v="11"/>
    <x v="264"/>
    <x v="257"/>
    <s v="2412052"/>
    <s v="Świerklany - gmina wiejska"/>
  </r>
  <r>
    <x v="11"/>
    <x v="11"/>
    <x v="265"/>
    <x v="258"/>
    <s v="2413011"/>
    <s v="Kalety - gmina miejska"/>
  </r>
  <r>
    <x v="11"/>
    <x v="11"/>
    <x v="265"/>
    <x v="258"/>
    <s v="2413021"/>
    <s v="Miasteczko Śląskie - gmina miejska"/>
  </r>
  <r>
    <x v="11"/>
    <x v="11"/>
    <x v="265"/>
    <x v="258"/>
    <s v="2413031"/>
    <s v="Radzionków - gmina miejska"/>
  </r>
  <r>
    <x v="11"/>
    <x v="11"/>
    <x v="265"/>
    <x v="258"/>
    <s v="2413041"/>
    <s v="Tarnowskie Góry - gmina miejska"/>
  </r>
  <r>
    <x v="11"/>
    <x v="11"/>
    <x v="265"/>
    <x v="258"/>
    <s v="2413052"/>
    <s v="Krupski Młyn - gmina wiejska"/>
  </r>
  <r>
    <x v="11"/>
    <x v="11"/>
    <x v="265"/>
    <x v="258"/>
    <s v="2413062"/>
    <s v="Ożarowice - gmina wiejska"/>
  </r>
  <r>
    <x v="11"/>
    <x v="11"/>
    <x v="265"/>
    <x v="258"/>
    <s v="2413072"/>
    <s v="Świerklaniec - gmina wiejska"/>
  </r>
  <r>
    <x v="11"/>
    <x v="11"/>
    <x v="265"/>
    <x v="258"/>
    <s v="2413082"/>
    <s v="Tworóg - gmina wiejska"/>
  </r>
  <r>
    <x v="11"/>
    <x v="11"/>
    <x v="265"/>
    <x v="258"/>
    <s v="2413092"/>
    <s v="Zbrosławice - gmina wiejska"/>
  </r>
  <r>
    <x v="11"/>
    <x v="11"/>
    <x v="266"/>
    <x v="259"/>
    <s v="2414011"/>
    <s v="Bieruń - gmina miejska"/>
  </r>
  <r>
    <x v="11"/>
    <x v="11"/>
    <x v="266"/>
    <x v="259"/>
    <s v="2414021"/>
    <s v="Imielin - gmina miejska"/>
  </r>
  <r>
    <x v="11"/>
    <x v="11"/>
    <x v="266"/>
    <x v="259"/>
    <s v="2414031"/>
    <s v="Lędziny - gmina miejska"/>
  </r>
  <r>
    <x v="11"/>
    <x v="11"/>
    <x v="266"/>
    <x v="259"/>
    <s v="2414042"/>
    <s v="Bojszowy - gmina wiejska"/>
  </r>
  <r>
    <x v="11"/>
    <x v="11"/>
    <x v="266"/>
    <x v="259"/>
    <s v="2414052"/>
    <s v="Chełm Śląski - gmina wiejska"/>
  </r>
  <r>
    <x v="11"/>
    <x v="11"/>
    <x v="267"/>
    <x v="260"/>
    <s v="2415011"/>
    <s v="Pszów - gmina miejska"/>
  </r>
  <r>
    <x v="11"/>
    <x v="11"/>
    <x v="267"/>
    <x v="260"/>
    <s v="2415021"/>
    <s v="Radlin - gmina miejska"/>
  </r>
  <r>
    <x v="11"/>
    <x v="11"/>
    <x v="267"/>
    <x v="260"/>
    <s v="2415031"/>
    <s v="Rydułtowy - gmina miejska"/>
  </r>
  <r>
    <x v="11"/>
    <x v="11"/>
    <x v="267"/>
    <x v="260"/>
    <s v="2415041"/>
    <s v="Wodzisław Śląski - gmina miejska"/>
  </r>
  <r>
    <x v="11"/>
    <x v="11"/>
    <x v="267"/>
    <x v="260"/>
    <s v="2415052"/>
    <s v="Godów - gmina wiejska"/>
  </r>
  <r>
    <x v="11"/>
    <x v="11"/>
    <x v="267"/>
    <x v="260"/>
    <s v="2415062"/>
    <s v="Gorzyce - gmina wiejska"/>
  </r>
  <r>
    <x v="11"/>
    <x v="11"/>
    <x v="267"/>
    <x v="260"/>
    <s v="2415072"/>
    <s v="Lubomia - gmina wiejska"/>
  </r>
  <r>
    <x v="11"/>
    <x v="11"/>
    <x v="267"/>
    <x v="260"/>
    <s v="2415082"/>
    <s v="Marklowice - gmina wiejska"/>
  </r>
  <r>
    <x v="11"/>
    <x v="11"/>
    <x v="267"/>
    <x v="260"/>
    <s v="2415092"/>
    <s v="Mszana - gmina wiejska"/>
  </r>
  <r>
    <x v="11"/>
    <x v="11"/>
    <x v="268"/>
    <x v="261"/>
    <s v="2416011"/>
    <s v="Poręba - gmina miejska"/>
  </r>
  <r>
    <x v="11"/>
    <x v="11"/>
    <x v="268"/>
    <x v="261"/>
    <s v="2416021"/>
    <s v="Zawiercie - gmina miejska"/>
  </r>
  <r>
    <x v="11"/>
    <x v="11"/>
    <x v="268"/>
    <x v="261"/>
    <s v="2416032"/>
    <s v="Irządze - gmina wiejska"/>
  </r>
  <r>
    <x v="11"/>
    <x v="11"/>
    <x v="268"/>
    <x v="261"/>
    <s v="2416042"/>
    <s v="Kroczyce - gmina wiejska"/>
  </r>
  <r>
    <x v="11"/>
    <x v="11"/>
    <x v="268"/>
    <x v="261"/>
    <s v="2416054"/>
    <s v="Łazy - miasto"/>
  </r>
  <r>
    <x v="11"/>
    <x v="11"/>
    <x v="268"/>
    <x v="261"/>
    <s v="2416055"/>
    <s v="Łazy - obszar wiejski"/>
  </r>
  <r>
    <x v="11"/>
    <x v="11"/>
    <x v="268"/>
    <x v="261"/>
    <s v="2416064"/>
    <s v="Ogrodzieniec - miasto"/>
  </r>
  <r>
    <x v="11"/>
    <x v="11"/>
    <x v="268"/>
    <x v="261"/>
    <s v="2416065"/>
    <s v="Ogrodzieniec - obszar wiejski"/>
  </r>
  <r>
    <x v="11"/>
    <x v="11"/>
    <x v="268"/>
    <x v="261"/>
    <s v="2416074"/>
    <s v="Pilica - miasto"/>
  </r>
  <r>
    <x v="11"/>
    <x v="11"/>
    <x v="268"/>
    <x v="261"/>
    <s v="2416075"/>
    <s v="Pilica - obszar wiejski"/>
  </r>
  <r>
    <x v="11"/>
    <x v="11"/>
    <x v="268"/>
    <x v="261"/>
    <s v="2416084"/>
    <s v="Szczekociny - miasto"/>
  </r>
  <r>
    <x v="11"/>
    <x v="11"/>
    <x v="268"/>
    <x v="261"/>
    <s v="2416085"/>
    <s v="Szczekociny - obszar wiejski"/>
  </r>
  <r>
    <x v="11"/>
    <x v="11"/>
    <x v="268"/>
    <x v="261"/>
    <s v="2416092"/>
    <s v="Włodowice - gmina wiejska"/>
  </r>
  <r>
    <x v="11"/>
    <x v="11"/>
    <x v="268"/>
    <x v="261"/>
    <s v="2416102"/>
    <s v="Żarnowiec - gmina wiejska"/>
  </r>
  <r>
    <x v="11"/>
    <x v="11"/>
    <x v="269"/>
    <x v="262"/>
    <s v="2417011"/>
    <s v="Żywiec - gmina miejska"/>
  </r>
  <r>
    <x v="11"/>
    <x v="11"/>
    <x v="269"/>
    <x v="262"/>
    <s v="2417022"/>
    <s v="Czernichów - gmina wiejska"/>
  </r>
  <r>
    <x v="11"/>
    <x v="11"/>
    <x v="269"/>
    <x v="262"/>
    <s v="2417032"/>
    <s v="Gilowice - gmina wiejska"/>
  </r>
  <r>
    <x v="11"/>
    <x v="11"/>
    <x v="269"/>
    <x v="262"/>
    <s v="2417042"/>
    <s v="Jeleśnia - gmina wiejska"/>
  </r>
  <r>
    <x v="11"/>
    <x v="11"/>
    <x v="269"/>
    <x v="262"/>
    <s v="2417052"/>
    <s v="Koszarawa - gmina wiejska"/>
  </r>
  <r>
    <x v="11"/>
    <x v="11"/>
    <x v="269"/>
    <x v="262"/>
    <s v="2417062"/>
    <s v="Lipowa - gmina wiejska"/>
  </r>
  <r>
    <x v="11"/>
    <x v="11"/>
    <x v="269"/>
    <x v="262"/>
    <s v="2417072"/>
    <s v="Łękawica - gmina wiejska"/>
  </r>
  <r>
    <x v="11"/>
    <x v="11"/>
    <x v="269"/>
    <x v="262"/>
    <s v="2417082"/>
    <s v="Łodygowice - gmina wiejska"/>
  </r>
  <r>
    <x v="11"/>
    <x v="11"/>
    <x v="269"/>
    <x v="262"/>
    <s v="2417092"/>
    <s v="Milówka - gmina wiejska"/>
  </r>
  <r>
    <x v="11"/>
    <x v="11"/>
    <x v="269"/>
    <x v="262"/>
    <s v="2417102"/>
    <s v="Radziechowy-Wieprz - gmina wiejska"/>
  </r>
  <r>
    <x v="11"/>
    <x v="11"/>
    <x v="269"/>
    <x v="262"/>
    <s v="2417112"/>
    <s v="Rajcza - gmina wiejska"/>
  </r>
  <r>
    <x v="11"/>
    <x v="11"/>
    <x v="269"/>
    <x v="262"/>
    <s v="2417122"/>
    <s v="Ślemień - gmina wiejska"/>
  </r>
  <r>
    <x v="11"/>
    <x v="11"/>
    <x v="269"/>
    <x v="262"/>
    <s v="2417132"/>
    <s v="Świnna - gmina wiejska"/>
  </r>
  <r>
    <x v="11"/>
    <x v="11"/>
    <x v="269"/>
    <x v="262"/>
    <s v="2417142"/>
    <s v="Ujsoły - gmina wiejska"/>
  </r>
  <r>
    <x v="11"/>
    <x v="11"/>
    <x v="269"/>
    <x v="262"/>
    <s v="2417152"/>
    <s v="Węgierska Górka - gmina wiejska"/>
  </r>
  <r>
    <x v="11"/>
    <x v="11"/>
    <x v="270"/>
    <x v="263"/>
    <s v="2461011"/>
    <s v="Bielsko-Biała - gmina miejska"/>
  </r>
  <r>
    <x v="11"/>
    <x v="11"/>
    <x v="271"/>
    <x v="264"/>
    <s v="2462011"/>
    <s v="Bytom - gmina miejska"/>
  </r>
  <r>
    <x v="11"/>
    <x v="11"/>
    <x v="272"/>
    <x v="265"/>
    <s v="2463011"/>
    <s v="Chorzów - gmina miejska"/>
  </r>
  <r>
    <x v="11"/>
    <x v="11"/>
    <x v="273"/>
    <x v="266"/>
    <s v="2464011"/>
    <s v="Częstochowa - gmina miejska"/>
  </r>
  <r>
    <x v="11"/>
    <x v="11"/>
    <x v="274"/>
    <x v="267"/>
    <s v="2465011"/>
    <s v="Dąbrowa Górnicza - gmina miejska"/>
  </r>
  <r>
    <x v="11"/>
    <x v="11"/>
    <x v="275"/>
    <x v="268"/>
    <s v="2466011"/>
    <s v="Gliwice - gmina miejska"/>
  </r>
  <r>
    <x v="11"/>
    <x v="11"/>
    <x v="276"/>
    <x v="269"/>
    <s v="2467011"/>
    <s v="Jastrzębie-Zdrój - gmina miejska"/>
  </r>
  <r>
    <x v="11"/>
    <x v="11"/>
    <x v="277"/>
    <x v="270"/>
    <s v="2468011"/>
    <s v="Jaworzno - gmina miejska"/>
  </r>
  <r>
    <x v="11"/>
    <x v="11"/>
    <x v="278"/>
    <x v="271"/>
    <s v="2469011"/>
    <s v="Katowice - gmina miejska"/>
  </r>
  <r>
    <x v="11"/>
    <x v="11"/>
    <x v="279"/>
    <x v="272"/>
    <s v="2470011"/>
    <s v="Mysłowice - gmina miejska"/>
  </r>
  <r>
    <x v="11"/>
    <x v="11"/>
    <x v="280"/>
    <x v="273"/>
    <s v="2471011"/>
    <s v="Piekary Śląskie - gmina miejska"/>
  </r>
  <r>
    <x v="11"/>
    <x v="11"/>
    <x v="281"/>
    <x v="274"/>
    <s v="2472011"/>
    <s v="Ruda Śląska - gmina miejska"/>
  </r>
  <r>
    <x v="11"/>
    <x v="11"/>
    <x v="282"/>
    <x v="275"/>
    <s v="2473011"/>
    <s v="Rybnik - gmina miejska"/>
  </r>
  <r>
    <x v="11"/>
    <x v="11"/>
    <x v="283"/>
    <x v="276"/>
    <s v="2474011"/>
    <s v="Siemianowice Śląskie - gmina miejska"/>
  </r>
  <r>
    <x v="11"/>
    <x v="11"/>
    <x v="284"/>
    <x v="277"/>
    <s v="2475011"/>
    <s v="Sosnowiec - gmina miejska"/>
  </r>
  <r>
    <x v="11"/>
    <x v="11"/>
    <x v="285"/>
    <x v="278"/>
    <s v="2476011"/>
    <s v="Świętochłowice - gmina miejska"/>
  </r>
  <r>
    <x v="11"/>
    <x v="11"/>
    <x v="286"/>
    <x v="279"/>
    <s v="2477011"/>
    <s v="Tychy - gmina miejska"/>
  </r>
  <r>
    <x v="11"/>
    <x v="11"/>
    <x v="287"/>
    <x v="280"/>
    <s v="2478011"/>
    <s v="Zabrze - gmina miejska"/>
  </r>
  <r>
    <x v="11"/>
    <x v="11"/>
    <x v="288"/>
    <x v="281"/>
    <s v="2479011"/>
    <s v="Żory - gmina miejska"/>
  </r>
  <r>
    <x v="12"/>
    <x v="12"/>
    <x v="289"/>
    <x v="282"/>
    <s v="2601014"/>
    <s v="Busko-Zdrój - miasto"/>
  </r>
  <r>
    <x v="12"/>
    <x v="12"/>
    <x v="289"/>
    <x v="282"/>
    <s v="2601015"/>
    <s v="Busko-Zdrój - obszar wiejski"/>
  </r>
  <r>
    <x v="12"/>
    <x v="12"/>
    <x v="289"/>
    <x v="282"/>
    <s v="2601022"/>
    <s v="Gnojno - gmina wiejska"/>
  </r>
  <r>
    <x v="12"/>
    <x v="12"/>
    <x v="289"/>
    <x v="282"/>
    <s v="2601032"/>
    <s v="Nowy Korczyn - gmina wiejska"/>
  </r>
  <r>
    <x v="12"/>
    <x v="12"/>
    <x v="289"/>
    <x v="282"/>
    <s v="2601042"/>
    <s v="Pacanów - gmina wiejska"/>
  </r>
  <r>
    <x v="12"/>
    <x v="12"/>
    <x v="289"/>
    <x v="282"/>
    <s v="2601052"/>
    <s v="Solec-Zdrój - gmina wiejska"/>
  </r>
  <r>
    <x v="12"/>
    <x v="12"/>
    <x v="289"/>
    <x v="282"/>
    <s v="2601064"/>
    <s v="Stopnica - miasto"/>
  </r>
  <r>
    <x v="12"/>
    <x v="12"/>
    <x v="289"/>
    <x v="282"/>
    <s v="2601065"/>
    <s v="Stopnica - obszar wiejski"/>
  </r>
  <r>
    <x v="12"/>
    <x v="12"/>
    <x v="289"/>
    <x v="282"/>
    <s v="2601072"/>
    <s v="Tuczępy - gmina wiejska"/>
  </r>
  <r>
    <x v="12"/>
    <x v="12"/>
    <x v="289"/>
    <x v="282"/>
    <s v="2601082"/>
    <s v="Wiślica - gmina wiejska"/>
  </r>
  <r>
    <x v="12"/>
    <x v="12"/>
    <x v="290"/>
    <x v="283"/>
    <s v="2602012"/>
    <s v="Imielno - gmina wiejska"/>
  </r>
  <r>
    <x v="12"/>
    <x v="12"/>
    <x v="290"/>
    <x v="283"/>
    <s v="2602024"/>
    <s v="Jędrzejów - miasto"/>
  </r>
  <r>
    <x v="12"/>
    <x v="12"/>
    <x v="290"/>
    <x v="283"/>
    <s v="2602025"/>
    <s v="Jędrzejów - obszar wiejski"/>
  </r>
  <r>
    <x v="12"/>
    <x v="12"/>
    <x v="290"/>
    <x v="283"/>
    <s v="2602034"/>
    <s v="Małogoszcz - miasto"/>
  </r>
  <r>
    <x v="12"/>
    <x v="12"/>
    <x v="290"/>
    <x v="283"/>
    <s v="2602035"/>
    <s v="Małogoszcz - obszar wiejski"/>
  </r>
  <r>
    <x v="12"/>
    <x v="12"/>
    <x v="290"/>
    <x v="283"/>
    <s v="2602042"/>
    <s v="Nagłowice - gmina wiejska"/>
  </r>
  <r>
    <x v="12"/>
    <x v="12"/>
    <x v="290"/>
    <x v="283"/>
    <s v="2602052"/>
    <s v="Oksa - gmina wiejska"/>
  </r>
  <r>
    <x v="12"/>
    <x v="12"/>
    <x v="290"/>
    <x v="283"/>
    <s v="2602064"/>
    <s v="Sędziszów - miasto"/>
  </r>
  <r>
    <x v="12"/>
    <x v="12"/>
    <x v="290"/>
    <x v="283"/>
    <s v="2602065"/>
    <s v="Sędziszów - obszar wiejski"/>
  </r>
  <r>
    <x v="12"/>
    <x v="12"/>
    <x v="290"/>
    <x v="283"/>
    <s v="2602072"/>
    <s v="Słupia - gmina wiejska"/>
  </r>
  <r>
    <x v="12"/>
    <x v="12"/>
    <x v="290"/>
    <x v="283"/>
    <s v="2602082"/>
    <s v="Sobków - gmina wiejska"/>
  </r>
  <r>
    <x v="12"/>
    <x v="12"/>
    <x v="290"/>
    <x v="283"/>
    <s v="2602092"/>
    <s v="Wodzisław - gmina wiejska"/>
  </r>
  <r>
    <x v="12"/>
    <x v="12"/>
    <x v="291"/>
    <x v="284"/>
    <s v="2603012"/>
    <s v="Bejsce - gmina wiejska"/>
  </r>
  <r>
    <x v="12"/>
    <x v="12"/>
    <x v="291"/>
    <x v="284"/>
    <s v="2603022"/>
    <s v="Czarnocin - gmina wiejska"/>
  </r>
  <r>
    <x v="12"/>
    <x v="12"/>
    <x v="291"/>
    <x v="284"/>
    <s v="2603034"/>
    <s v="Kazimierza Wielka - miasto"/>
  </r>
  <r>
    <x v="12"/>
    <x v="12"/>
    <x v="291"/>
    <x v="284"/>
    <s v="2603035"/>
    <s v="Kazimierza Wielka - obszar wiejski"/>
  </r>
  <r>
    <x v="12"/>
    <x v="12"/>
    <x v="291"/>
    <x v="284"/>
    <s v="2603042"/>
    <s v="Opatowiec - gmina wiejska"/>
  </r>
  <r>
    <x v="12"/>
    <x v="12"/>
    <x v="291"/>
    <x v="284"/>
    <s v="2603054"/>
    <s v="Skalbmierz - miasto"/>
  </r>
  <r>
    <x v="12"/>
    <x v="12"/>
    <x v="291"/>
    <x v="284"/>
    <s v="2603055"/>
    <s v="Skalbmierz - obszar wiejski"/>
  </r>
  <r>
    <x v="12"/>
    <x v="12"/>
    <x v="292"/>
    <x v="285"/>
    <s v="2604012"/>
    <s v="Bieliny - gmina wiejska"/>
  </r>
  <r>
    <x v="12"/>
    <x v="12"/>
    <x v="292"/>
    <x v="285"/>
    <s v="2604024"/>
    <s v="Bodzentyn - miasto"/>
  </r>
  <r>
    <x v="12"/>
    <x v="12"/>
    <x v="292"/>
    <x v="285"/>
    <s v="2604025"/>
    <s v="Bodzentyn - obszar wiejski"/>
  </r>
  <r>
    <x v="12"/>
    <x v="12"/>
    <x v="292"/>
    <x v="285"/>
    <s v="2604034"/>
    <s v="Chęciny - miasto"/>
  </r>
  <r>
    <x v="12"/>
    <x v="12"/>
    <x v="292"/>
    <x v="285"/>
    <s v="2604035"/>
    <s v="Chęciny - obszar wiejski"/>
  </r>
  <r>
    <x v="12"/>
    <x v="12"/>
    <x v="292"/>
    <x v="285"/>
    <s v="2604044"/>
    <s v="Chmielnik - miasto"/>
  </r>
  <r>
    <x v="12"/>
    <x v="12"/>
    <x v="292"/>
    <x v="285"/>
    <s v="2604045"/>
    <s v="Chmielnik - obszar wiejski"/>
  </r>
  <r>
    <x v="12"/>
    <x v="12"/>
    <x v="292"/>
    <x v="285"/>
    <s v="2604054"/>
    <s v="Daleszyce - miasto"/>
  </r>
  <r>
    <x v="12"/>
    <x v="12"/>
    <x v="292"/>
    <x v="285"/>
    <s v="2604055"/>
    <s v="Daleszyce - obszar wiejski"/>
  </r>
  <r>
    <x v="12"/>
    <x v="12"/>
    <x v="292"/>
    <x v="285"/>
    <s v="2604062"/>
    <s v="Górno - gmina wiejska"/>
  </r>
  <r>
    <x v="12"/>
    <x v="12"/>
    <x v="292"/>
    <x v="285"/>
    <s v="2604072"/>
    <s v="Łagów - gmina wiejska"/>
  </r>
  <r>
    <x v="12"/>
    <x v="12"/>
    <x v="292"/>
    <x v="285"/>
    <s v="2604082"/>
    <s v="Łopuszno - gmina wiejska"/>
  </r>
  <r>
    <x v="12"/>
    <x v="12"/>
    <x v="292"/>
    <x v="285"/>
    <s v="2604092"/>
    <s v="Masłów - gmina wiejska"/>
  </r>
  <r>
    <x v="12"/>
    <x v="12"/>
    <x v="292"/>
    <x v="285"/>
    <s v="2604102"/>
    <s v="Miedziana Góra - gmina wiejska"/>
  </r>
  <r>
    <x v="12"/>
    <x v="12"/>
    <x v="292"/>
    <x v="285"/>
    <s v="2604112"/>
    <s v="Mniów - gmina wiejska"/>
  </r>
  <r>
    <x v="12"/>
    <x v="12"/>
    <x v="292"/>
    <x v="285"/>
    <s v="2604124"/>
    <s v="Morawica - miasto"/>
  </r>
  <r>
    <x v="12"/>
    <x v="12"/>
    <x v="292"/>
    <x v="285"/>
    <s v="2604125"/>
    <s v="Morawica - obszar wiejski"/>
  </r>
  <r>
    <x v="12"/>
    <x v="12"/>
    <x v="292"/>
    <x v="285"/>
    <s v="2604132"/>
    <s v="Nowa Słupia - gmina wiejska"/>
  </r>
  <r>
    <x v="12"/>
    <x v="12"/>
    <x v="292"/>
    <x v="285"/>
    <s v="2604142"/>
    <s v="Piekoszów - gmina wiejska"/>
  </r>
  <r>
    <x v="12"/>
    <x v="12"/>
    <x v="292"/>
    <x v="285"/>
    <s v="2604152"/>
    <s v="Pierzchnica - gmina wiejska"/>
  </r>
  <r>
    <x v="12"/>
    <x v="12"/>
    <x v="292"/>
    <x v="285"/>
    <s v="2604162"/>
    <s v="Raków - gmina wiejska"/>
  </r>
  <r>
    <x v="12"/>
    <x v="12"/>
    <x v="292"/>
    <x v="285"/>
    <s v="2604172"/>
    <s v="Sitkówka-Nowiny - gmina wiejska"/>
  </r>
  <r>
    <x v="12"/>
    <x v="12"/>
    <x v="292"/>
    <x v="285"/>
    <s v="2604182"/>
    <s v="Strawczyn - gmina wiejska"/>
  </r>
  <r>
    <x v="12"/>
    <x v="12"/>
    <x v="292"/>
    <x v="285"/>
    <s v="2604192"/>
    <s v="Zagnańsk - gmina wiejska"/>
  </r>
  <r>
    <x v="12"/>
    <x v="12"/>
    <x v="293"/>
    <x v="286"/>
    <s v="2605012"/>
    <s v="Fałków - gmina wiejska"/>
  </r>
  <r>
    <x v="12"/>
    <x v="12"/>
    <x v="293"/>
    <x v="286"/>
    <s v="2605022"/>
    <s v="Gowarczów - gmina wiejska"/>
  </r>
  <r>
    <x v="12"/>
    <x v="12"/>
    <x v="293"/>
    <x v="286"/>
    <s v="2605034"/>
    <s v="Końskie - miasto"/>
  </r>
  <r>
    <x v="12"/>
    <x v="12"/>
    <x v="293"/>
    <x v="286"/>
    <s v="2605035"/>
    <s v="Końskie - obszar wiejski"/>
  </r>
  <r>
    <x v="12"/>
    <x v="12"/>
    <x v="293"/>
    <x v="286"/>
    <s v="2605042"/>
    <s v="Radoszyce - gmina wiejska"/>
  </r>
  <r>
    <x v="12"/>
    <x v="12"/>
    <x v="293"/>
    <x v="286"/>
    <s v="2605052"/>
    <s v="Ruda Maleniecka - gmina wiejska"/>
  </r>
  <r>
    <x v="12"/>
    <x v="12"/>
    <x v="293"/>
    <x v="286"/>
    <s v="2605062"/>
    <s v="Słupia (Konecka) - gmina wiejska"/>
  </r>
  <r>
    <x v="12"/>
    <x v="12"/>
    <x v="293"/>
    <x v="286"/>
    <s v="2605072"/>
    <s v="Smyków - gmina wiejska"/>
  </r>
  <r>
    <x v="12"/>
    <x v="12"/>
    <x v="293"/>
    <x v="286"/>
    <s v="2605084"/>
    <s v="Stąporków - miasto"/>
  </r>
  <r>
    <x v="12"/>
    <x v="12"/>
    <x v="293"/>
    <x v="286"/>
    <s v="2605085"/>
    <s v="Stąporków - obszar wiejski"/>
  </r>
  <r>
    <x v="12"/>
    <x v="12"/>
    <x v="294"/>
    <x v="287"/>
    <s v="2606012"/>
    <s v="Baćkowice - gmina wiejska"/>
  </r>
  <r>
    <x v="12"/>
    <x v="12"/>
    <x v="294"/>
    <x v="287"/>
    <s v="2606022"/>
    <s v="Iwaniska - gmina wiejska"/>
  </r>
  <r>
    <x v="12"/>
    <x v="12"/>
    <x v="294"/>
    <x v="287"/>
    <s v="2606032"/>
    <s v="Lipnik - gmina wiejska"/>
  </r>
  <r>
    <x v="12"/>
    <x v="12"/>
    <x v="294"/>
    <x v="287"/>
    <s v="2606044"/>
    <s v="Opatów - miasto"/>
  </r>
  <r>
    <x v="12"/>
    <x v="12"/>
    <x v="294"/>
    <x v="287"/>
    <s v="2606045"/>
    <s v="Opatów - obszar wiejski"/>
  </r>
  <r>
    <x v="12"/>
    <x v="12"/>
    <x v="294"/>
    <x v="287"/>
    <s v="2606054"/>
    <s v="Ożarów - miasto"/>
  </r>
  <r>
    <x v="12"/>
    <x v="12"/>
    <x v="294"/>
    <x v="287"/>
    <s v="2606055"/>
    <s v="Ożarów - obszar wiejski"/>
  </r>
  <r>
    <x v="12"/>
    <x v="12"/>
    <x v="294"/>
    <x v="287"/>
    <s v="2606062"/>
    <s v="Sadowie - gmina wiejska"/>
  </r>
  <r>
    <x v="12"/>
    <x v="12"/>
    <x v="294"/>
    <x v="287"/>
    <s v="2606072"/>
    <s v="Tarłów - gmina wiejska"/>
  </r>
  <r>
    <x v="12"/>
    <x v="12"/>
    <x v="294"/>
    <x v="287"/>
    <s v="2606082"/>
    <s v="Wojciechowice - gmina wiejska"/>
  </r>
  <r>
    <x v="12"/>
    <x v="12"/>
    <x v="295"/>
    <x v="288"/>
    <s v="2607011"/>
    <s v="Ostrowiec Świętokrzyski - gmina miejska"/>
  </r>
  <r>
    <x v="12"/>
    <x v="12"/>
    <x v="295"/>
    <x v="288"/>
    <s v="2607022"/>
    <s v="Bałtów - gmina wiejska"/>
  </r>
  <r>
    <x v="12"/>
    <x v="12"/>
    <x v="295"/>
    <x v="288"/>
    <s v="2607032"/>
    <s v="Bodzechów - gmina wiejska"/>
  </r>
  <r>
    <x v="12"/>
    <x v="12"/>
    <x v="295"/>
    <x v="288"/>
    <s v="2607044"/>
    <s v="Ćmielów - miasto"/>
  </r>
  <r>
    <x v="12"/>
    <x v="12"/>
    <x v="295"/>
    <x v="288"/>
    <s v="2607045"/>
    <s v="Ćmielów - obszar wiejski"/>
  </r>
  <r>
    <x v="12"/>
    <x v="12"/>
    <x v="295"/>
    <x v="288"/>
    <s v="2607054"/>
    <s v="Kunów - miasto"/>
  </r>
  <r>
    <x v="12"/>
    <x v="12"/>
    <x v="295"/>
    <x v="288"/>
    <s v="2607055"/>
    <s v="Kunów - obszar wiejski"/>
  </r>
  <r>
    <x v="12"/>
    <x v="12"/>
    <x v="295"/>
    <x v="288"/>
    <s v="2607062"/>
    <s v="Waśniów - gmina wiejska"/>
  </r>
  <r>
    <x v="12"/>
    <x v="12"/>
    <x v="296"/>
    <x v="289"/>
    <s v="2608014"/>
    <s v="Działoszyce - miasto"/>
  </r>
  <r>
    <x v="12"/>
    <x v="12"/>
    <x v="296"/>
    <x v="289"/>
    <s v="2608015"/>
    <s v="Działoszyce - obszar wiejski"/>
  </r>
  <r>
    <x v="12"/>
    <x v="12"/>
    <x v="296"/>
    <x v="289"/>
    <s v="2608022"/>
    <s v="Kije - gmina wiejska"/>
  </r>
  <r>
    <x v="12"/>
    <x v="12"/>
    <x v="296"/>
    <x v="289"/>
    <s v="2608032"/>
    <s v="Michałów - gmina wiejska"/>
  </r>
  <r>
    <x v="12"/>
    <x v="12"/>
    <x v="296"/>
    <x v="289"/>
    <s v="2608044"/>
    <s v="Pińczów - miasto"/>
  </r>
  <r>
    <x v="12"/>
    <x v="12"/>
    <x v="296"/>
    <x v="289"/>
    <s v="2608045"/>
    <s v="Pińczów - obszar wiejski"/>
  </r>
  <r>
    <x v="12"/>
    <x v="12"/>
    <x v="296"/>
    <x v="289"/>
    <s v="2608052"/>
    <s v="Złota - gmina wiejska"/>
  </r>
  <r>
    <x v="12"/>
    <x v="12"/>
    <x v="297"/>
    <x v="290"/>
    <s v="2609011"/>
    <s v="Sandomierz - gmina miejska"/>
  </r>
  <r>
    <x v="12"/>
    <x v="12"/>
    <x v="297"/>
    <x v="290"/>
    <s v="2609022"/>
    <s v="Dwikozy - gmina wiejska"/>
  </r>
  <r>
    <x v="12"/>
    <x v="12"/>
    <x v="297"/>
    <x v="290"/>
    <s v="2609032"/>
    <s v="Klimontów - gmina wiejska"/>
  </r>
  <r>
    <x v="12"/>
    <x v="12"/>
    <x v="297"/>
    <x v="290"/>
    <s v="2609044"/>
    <s v="Koprzywnica - miasto"/>
  </r>
  <r>
    <x v="12"/>
    <x v="12"/>
    <x v="297"/>
    <x v="290"/>
    <s v="2609045"/>
    <s v="Koprzywnica - obszar wiejski"/>
  </r>
  <r>
    <x v="12"/>
    <x v="12"/>
    <x v="297"/>
    <x v="290"/>
    <s v="2609052"/>
    <s v="Łoniów - gmina wiejska"/>
  </r>
  <r>
    <x v="12"/>
    <x v="12"/>
    <x v="297"/>
    <x v="290"/>
    <s v="2609062"/>
    <s v="Obrazów - gmina wiejska"/>
  </r>
  <r>
    <x v="12"/>
    <x v="12"/>
    <x v="297"/>
    <x v="290"/>
    <s v="2609072"/>
    <s v="Samborzec - gmina wiejska"/>
  </r>
  <r>
    <x v="12"/>
    <x v="12"/>
    <x v="297"/>
    <x v="290"/>
    <s v="2609082"/>
    <s v="Wilczyce - gmina wiejska"/>
  </r>
  <r>
    <x v="12"/>
    <x v="12"/>
    <x v="297"/>
    <x v="290"/>
    <s v="2609094"/>
    <s v="Zawichost - miasto"/>
  </r>
  <r>
    <x v="12"/>
    <x v="12"/>
    <x v="297"/>
    <x v="290"/>
    <s v="2609095"/>
    <s v="Zawichost - obszar wiejski"/>
  </r>
  <r>
    <x v="12"/>
    <x v="12"/>
    <x v="298"/>
    <x v="291"/>
    <s v="2610011"/>
    <s v="Skarżysko-Kamienna - gmina miejska"/>
  </r>
  <r>
    <x v="12"/>
    <x v="12"/>
    <x v="298"/>
    <x v="291"/>
    <s v="2610022"/>
    <s v="Bliżyn - gmina wiejska"/>
  </r>
  <r>
    <x v="12"/>
    <x v="12"/>
    <x v="298"/>
    <x v="291"/>
    <s v="2610032"/>
    <s v="Łączna - gmina wiejska"/>
  </r>
  <r>
    <x v="12"/>
    <x v="12"/>
    <x v="298"/>
    <x v="291"/>
    <s v="2610042"/>
    <s v="Skarżysko Kościelne - gmina wiejska"/>
  </r>
  <r>
    <x v="12"/>
    <x v="12"/>
    <x v="298"/>
    <x v="291"/>
    <s v="2610054"/>
    <s v="Suchedniów - miasto"/>
  </r>
  <r>
    <x v="12"/>
    <x v="12"/>
    <x v="298"/>
    <x v="291"/>
    <s v="2610055"/>
    <s v="Suchedniów - obszar wiejski"/>
  </r>
  <r>
    <x v="12"/>
    <x v="12"/>
    <x v="299"/>
    <x v="292"/>
    <s v="2611011"/>
    <s v="Starachowice - gmina miejska"/>
  </r>
  <r>
    <x v="12"/>
    <x v="12"/>
    <x v="299"/>
    <x v="292"/>
    <s v="2611022"/>
    <s v="Brody - gmina wiejska"/>
  </r>
  <r>
    <x v="12"/>
    <x v="12"/>
    <x v="299"/>
    <x v="292"/>
    <s v="2611032"/>
    <s v="Mirzec - gmina wiejska"/>
  </r>
  <r>
    <x v="12"/>
    <x v="12"/>
    <x v="299"/>
    <x v="292"/>
    <s v="2611042"/>
    <s v="Pawłów - gmina wiejska"/>
  </r>
  <r>
    <x v="12"/>
    <x v="12"/>
    <x v="299"/>
    <x v="292"/>
    <s v="2611054"/>
    <s v="Wąchock - miasto"/>
  </r>
  <r>
    <x v="12"/>
    <x v="12"/>
    <x v="299"/>
    <x v="292"/>
    <s v="2611055"/>
    <s v="Wąchock - obszar wiejski"/>
  </r>
  <r>
    <x v="12"/>
    <x v="12"/>
    <x v="300"/>
    <x v="293"/>
    <s v="2612012"/>
    <s v="Bogoria - gmina wiejska"/>
  </r>
  <r>
    <x v="12"/>
    <x v="12"/>
    <x v="300"/>
    <x v="293"/>
    <s v="2612022"/>
    <s v="Łubnice - gmina wiejska"/>
  </r>
  <r>
    <x v="12"/>
    <x v="12"/>
    <x v="300"/>
    <x v="293"/>
    <s v="2612032"/>
    <s v="Oleśnica - gmina wiejska"/>
  </r>
  <r>
    <x v="12"/>
    <x v="12"/>
    <x v="300"/>
    <x v="293"/>
    <s v="2612044"/>
    <s v="Osiek - miasto"/>
  </r>
  <r>
    <x v="12"/>
    <x v="12"/>
    <x v="300"/>
    <x v="293"/>
    <s v="2612045"/>
    <s v="Osiek - obszar wiejski"/>
  </r>
  <r>
    <x v="12"/>
    <x v="12"/>
    <x v="300"/>
    <x v="293"/>
    <s v="2612054"/>
    <s v="Połaniec - miasto"/>
  </r>
  <r>
    <x v="12"/>
    <x v="12"/>
    <x v="300"/>
    <x v="293"/>
    <s v="2612055"/>
    <s v="Połaniec - obszar wiejski"/>
  </r>
  <r>
    <x v="12"/>
    <x v="12"/>
    <x v="300"/>
    <x v="293"/>
    <s v="2612062"/>
    <s v="Rytwiany - gmina wiejska"/>
  </r>
  <r>
    <x v="12"/>
    <x v="12"/>
    <x v="300"/>
    <x v="293"/>
    <s v="2612074"/>
    <s v="Staszów - miasto"/>
  </r>
  <r>
    <x v="12"/>
    <x v="12"/>
    <x v="300"/>
    <x v="293"/>
    <s v="2612075"/>
    <s v="Staszów - obszar wiejski"/>
  </r>
  <r>
    <x v="12"/>
    <x v="12"/>
    <x v="300"/>
    <x v="293"/>
    <s v="2612082"/>
    <s v="Szydłów - gmina wiejska"/>
  </r>
  <r>
    <x v="12"/>
    <x v="12"/>
    <x v="301"/>
    <x v="294"/>
    <s v="2613012"/>
    <s v="Kluczewsko - gmina wiejska"/>
  </r>
  <r>
    <x v="12"/>
    <x v="12"/>
    <x v="301"/>
    <x v="294"/>
    <s v="2613022"/>
    <s v="Krasocin - gmina wiejska"/>
  </r>
  <r>
    <x v="12"/>
    <x v="12"/>
    <x v="301"/>
    <x v="294"/>
    <s v="2613032"/>
    <s v="Moskorzew - gmina wiejska"/>
  </r>
  <r>
    <x v="12"/>
    <x v="12"/>
    <x v="301"/>
    <x v="294"/>
    <s v="2613042"/>
    <s v="Radków - gmina wiejska"/>
  </r>
  <r>
    <x v="12"/>
    <x v="12"/>
    <x v="301"/>
    <x v="294"/>
    <s v="2613052"/>
    <s v="Secemin - gmina wiejska"/>
  </r>
  <r>
    <x v="12"/>
    <x v="12"/>
    <x v="301"/>
    <x v="294"/>
    <s v="2613064"/>
    <s v="Włoszczowa - miasto"/>
  </r>
  <r>
    <x v="12"/>
    <x v="12"/>
    <x v="301"/>
    <x v="294"/>
    <s v="2613065"/>
    <s v="Włoszczowa - obszar wiejski"/>
  </r>
  <r>
    <x v="12"/>
    <x v="12"/>
    <x v="302"/>
    <x v="295"/>
    <s v="2661011"/>
    <s v="Kielce - gmina miejska"/>
  </r>
  <r>
    <x v="13"/>
    <x v="13"/>
    <x v="303"/>
    <x v="296"/>
    <s v="2801011"/>
    <s v="Bartoszyce - gmina miejska"/>
  </r>
  <r>
    <x v="13"/>
    <x v="13"/>
    <x v="303"/>
    <x v="296"/>
    <s v="2801021"/>
    <s v="Górowo Iławeckie - gmina miejska"/>
  </r>
  <r>
    <x v="13"/>
    <x v="13"/>
    <x v="303"/>
    <x v="296"/>
    <s v="2801032"/>
    <s v="Bartoszyce - gmina wiejska"/>
  </r>
  <r>
    <x v="13"/>
    <x v="13"/>
    <x v="303"/>
    <x v="296"/>
    <s v="2801044"/>
    <s v="Bisztynek - miasto"/>
  </r>
  <r>
    <x v="13"/>
    <x v="13"/>
    <x v="303"/>
    <x v="296"/>
    <s v="2801045"/>
    <s v="Bisztynek - obszar wiejski"/>
  </r>
  <r>
    <x v="13"/>
    <x v="13"/>
    <x v="303"/>
    <x v="296"/>
    <s v="2801052"/>
    <s v="Górowo Iławeckie - gmina wiejska"/>
  </r>
  <r>
    <x v="13"/>
    <x v="13"/>
    <x v="303"/>
    <x v="296"/>
    <s v="2801064"/>
    <s v="Sępopol - miasto"/>
  </r>
  <r>
    <x v="13"/>
    <x v="13"/>
    <x v="303"/>
    <x v="296"/>
    <s v="2801065"/>
    <s v="Sępopol - obszar wiejski"/>
  </r>
  <r>
    <x v="13"/>
    <x v="13"/>
    <x v="304"/>
    <x v="297"/>
    <s v="2802011"/>
    <s v="Braniewo - gmina miejska"/>
  </r>
  <r>
    <x v="13"/>
    <x v="13"/>
    <x v="304"/>
    <x v="297"/>
    <s v="2802022"/>
    <s v="Braniewo - gmina wiejska"/>
  </r>
  <r>
    <x v="13"/>
    <x v="13"/>
    <x v="304"/>
    <x v="297"/>
    <s v="2802034"/>
    <s v="Frombork - miasto"/>
  </r>
  <r>
    <x v="13"/>
    <x v="13"/>
    <x v="304"/>
    <x v="297"/>
    <s v="2802035"/>
    <s v="Frombork - obszar wiejski"/>
  </r>
  <r>
    <x v="13"/>
    <x v="13"/>
    <x v="304"/>
    <x v="297"/>
    <s v="2802042"/>
    <s v="Lelkowo - gmina wiejska"/>
  </r>
  <r>
    <x v="13"/>
    <x v="13"/>
    <x v="304"/>
    <x v="297"/>
    <s v="2802054"/>
    <s v="Pieniężno - miasto"/>
  </r>
  <r>
    <x v="13"/>
    <x v="13"/>
    <x v="304"/>
    <x v="297"/>
    <s v="2802055"/>
    <s v="Pieniężno - obszar wiejski"/>
  </r>
  <r>
    <x v="13"/>
    <x v="13"/>
    <x v="304"/>
    <x v="297"/>
    <s v="2802062"/>
    <s v="Płoskinia - gmina wiejska"/>
  </r>
  <r>
    <x v="13"/>
    <x v="13"/>
    <x v="304"/>
    <x v="297"/>
    <s v="2802072"/>
    <s v="Wilczęta - gmina wiejska"/>
  </r>
  <r>
    <x v="13"/>
    <x v="13"/>
    <x v="305"/>
    <x v="298"/>
    <s v="2803011"/>
    <s v="Działdowo - gmina miejska"/>
  </r>
  <r>
    <x v="13"/>
    <x v="13"/>
    <x v="305"/>
    <x v="298"/>
    <s v="2803022"/>
    <s v="Działdowo - gmina wiejska"/>
  </r>
  <r>
    <x v="13"/>
    <x v="13"/>
    <x v="305"/>
    <x v="298"/>
    <s v="2803032"/>
    <s v="Iłowo-Osada - gmina wiejska"/>
  </r>
  <r>
    <x v="13"/>
    <x v="13"/>
    <x v="305"/>
    <x v="298"/>
    <s v="2803044"/>
    <s v="Lidzbark - miasto"/>
  </r>
  <r>
    <x v="13"/>
    <x v="13"/>
    <x v="305"/>
    <x v="298"/>
    <s v="2803045"/>
    <s v="Lidzbark - obszar wiejski"/>
  </r>
  <r>
    <x v="13"/>
    <x v="13"/>
    <x v="305"/>
    <x v="298"/>
    <s v="2803052"/>
    <s v="Płośnica - gmina wiejska"/>
  </r>
  <r>
    <x v="13"/>
    <x v="13"/>
    <x v="305"/>
    <x v="298"/>
    <s v="2803062"/>
    <s v="Rybno - gmina wiejska"/>
  </r>
  <r>
    <x v="13"/>
    <x v="13"/>
    <x v="306"/>
    <x v="299"/>
    <s v="2804012"/>
    <s v="Elbląg - gmina wiejska"/>
  </r>
  <r>
    <x v="13"/>
    <x v="13"/>
    <x v="306"/>
    <x v="299"/>
    <s v="2804022"/>
    <s v="Godkowo - gmina wiejska"/>
  </r>
  <r>
    <x v="13"/>
    <x v="13"/>
    <x v="306"/>
    <x v="299"/>
    <s v="2804032"/>
    <s v="Gronowo Elbląskie - gmina wiejska"/>
  </r>
  <r>
    <x v="13"/>
    <x v="13"/>
    <x v="306"/>
    <x v="299"/>
    <s v="2804042"/>
    <s v="Markusy - gmina wiejska"/>
  </r>
  <r>
    <x v="13"/>
    <x v="13"/>
    <x v="306"/>
    <x v="299"/>
    <s v="2804052"/>
    <s v="Milejewo - gmina wiejska"/>
  </r>
  <r>
    <x v="13"/>
    <x v="13"/>
    <x v="306"/>
    <x v="299"/>
    <s v="2804064"/>
    <s v="Młynary - miasto"/>
  </r>
  <r>
    <x v="13"/>
    <x v="13"/>
    <x v="306"/>
    <x v="299"/>
    <s v="2804065"/>
    <s v="Młynary - obszar wiejski"/>
  </r>
  <r>
    <x v="13"/>
    <x v="13"/>
    <x v="306"/>
    <x v="299"/>
    <s v="2804074"/>
    <s v="Pasłęk - miasto"/>
  </r>
  <r>
    <x v="13"/>
    <x v="13"/>
    <x v="306"/>
    <x v="299"/>
    <s v="2804075"/>
    <s v="Pasłęk - obszar wiejski"/>
  </r>
  <r>
    <x v="13"/>
    <x v="13"/>
    <x v="306"/>
    <x v="299"/>
    <s v="2804082"/>
    <s v="Rychliki - gmina wiejska"/>
  </r>
  <r>
    <x v="13"/>
    <x v="13"/>
    <x v="306"/>
    <x v="299"/>
    <s v="2804094"/>
    <s v="Tolkmicko - miasto"/>
  </r>
  <r>
    <x v="13"/>
    <x v="13"/>
    <x v="306"/>
    <x v="299"/>
    <s v="2804095"/>
    <s v="Tolkmicko - obszar wiejski"/>
  </r>
  <r>
    <x v="13"/>
    <x v="13"/>
    <x v="307"/>
    <x v="300"/>
    <s v="2805011"/>
    <s v="Ełk - gmina miejska"/>
  </r>
  <r>
    <x v="13"/>
    <x v="13"/>
    <x v="307"/>
    <x v="300"/>
    <s v="2805022"/>
    <s v="Ełk - gmina wiejska"/>
  </r>
  <r>
    <x v="13"/>
    <x v="13"/>
    <x v="307"/>
    <x v="300"/>
    <s v="2805032"/>
    <s v="Kalinowo - gmina wiejska"/>
  </r>
  <r>
    <x v="13"/>
    <x v="13"/>
    <x v="307"/>
    <x v="300"/>
    <s v="2805042"/>
    <s v="Prostki - gmina wiejska"/>
  </r>
  <r>
    <x v="13"/>
    <x v="13"/>
    <x v="307"/>
    <x v="300"/>
    <s v="2805052"/>
    <s v="Stare Juchy - gmina wiejska"/>
  </r>
  <r>
    <x v="13"/>
    <x v="13"/>
    <x v="308"/>
    <x v="301"/>
    <s v="2806011"/>
    <s v="Giżycko - gmina miejska"/>
  </r>
  <r>
    <x v="13"/>
    <x v="13"/>
    <x v="308"/>
    <x v="301"/>
    <s v="2806042"/>
    <s v="Giżycko - gmina wiejska"/>
  </r>
  <r>
    <x v="13"/>
    <x v="13"/>
    <x v="308"/>
    <x v="301"/>
    <s v="2806052"/>
    <s v="Kruklanki - gmina wiejska"/>
  </r>
  <r>
    <x v="13"/>
    <x v="13"/>
    <x v="308"/>
    <x v="301"/>
    <s v="2806062"/>
    <s v="Miłki - gmina wiejska"/>
  </r>
  <r>
    <x v="13"/>
    <x v="13"/>
    <x v="308"/>
    <x v="301"/>
    <s v="2806084"/>
    <s v="Ryn - miasto"/>
  </r>
  <r>
    <x v="13"/>
    <x v="13"/>
    <x v="308"/>
    <x v="301"/>
    <s v="2806085"/>
    <s v="Ryn - obszar wiejski"/>
  </r>
  <r>
    <x v="13"/>
    <x v="13"/>
    <x v="308"/>
    <x v="301"/>
    <s v="2806102"/>
    <s v="Wydminy - gmina wiejska"/>
  </r>
  <r>
    <x v="13"/>
    <x v="13"/>
    <x v="309"/>
    <x v="302"/>
    <s v="2807011"/>
    <s v="Iława - gmina miejska"/>
  </r>
  <r>
    <x v="13"/>
    <x v="13"/>
    <x v="309"/>
    <x v="302"/>
    <s v="2807021"/>
    <s v="Lubawa - gmina miejska"/>
  </r>
  <r>
    <x v="13"/>
    <x v="13"/>
    <x v="309"/>
    <x v="302"/>
    <s v="2807032"/>
    <s v="Iława - gmina wiejska"/>
  </r>
  <r>
    <x v="13"/>
    <x v="13"/>
    <x v="309"/>
    <x v="302"/>
    <s v="2807044"/>
    <s v="Kisielice - miasto"/>
  </r>
  <r>
    <x v="13"/>
    <x v="13"/>
    <x v="309"/>
    <x v="302"/>
    <s v="2807045"/>
    <s v="Kisielice - obszar wiejski"/>
  </r>
  <r>
    <x v="13"/>
    <x v="13"/>
    <x v="309"/>
    <x v="302"/>
    <s v="2807052"/>
    <s v="Lubawa - gmina wiejska"/>
  </r>
  <r>
    <x v="13"/>
    <x v="13"/>
    <x v="309"/>
    <x v="302"/>
    <s v="2807064"/>
    <s v="Susz - miasto"/>
  </r>
  <r>
    <x v="13"/>
    <x v="13"/>
    <x v="309"/>
    <x v="302"/>
    <s v="2807065"/>
    <s v="Susz - obszar wiejski"/>
  </r>
  <r>
    <x v="13"/>
    <x v="13"/>
    <x v="309"/>
    <x v="302"/>
    <s v="2807074"/>
    <s v="Zalewo - miasto"/>
  </r>
  <r>
    <x v="13"/>
    <x v="13"/>
    <x v="309"/>
    <x v="302"/>
    <s v="2807075"/>
    <s v="Zalewo - obszar wiejski"/>
  </r>
  <r>
    <x v="13"/>
    <x v="13"/>
    <x v="310"/>
    <x v="303"/>
    <s v="2808011"/>
    <s v="Kętrzyn - gmina miejska"/>
  </r>
  <r>
    <x v="13"/>
    <x v="13"/>
    <x v="310"/>
    <x v="303"/>
    <s v="2808022"/>
    <s v="Barciany - gmina wiejska"/>
  </r>
  <r>
    <x v="13"/>
    <x v="13"/>
    <x v="310"/>
    <x v="303"/>
    <s v="2808032"/>
    <s v="Kętrzyn - gmina wiejska"/>
  </r>
  <r>
    <x v="13"/>
    <x v="13"/>
    <x v="310"/>
    <x v="303"/>
    <s v="2808044"/>
    <s v="Korsze - miasto"/>
  </r>
  <r>
    <x v="13"/>
    <x v="13"/>
    <x v="310"/>
    <x v="303"/>
    <s v="2808045"/>
    <s v="Korsze - obszar wiejski"/>
  </r>
  <r>
    <x v="13"/>
    <x v="13"/>
    <x v="310"/>
    <x v="303"/>
    <s v="2808054"/>
    <s v="Reszel - miasto"/>
  </r>
  <r>
    <x v="13"/>
    <x v="13"/>
    <x v="310"/>
    <x v="303"/>
    <s v="2808055"/>
    <s v="Reszel - obszar wiejski"/>
  </r>
  <r>
    <x v="13"/>
    <x v="13"/>
    <x v="310"/>
    <x v="303"/>
    <s v="2808062"/>
    <s v="Srokowo - gmina wiejska"/>
  </r>
  <r>
    <x v="13"/>
    <x v="13"/>
    <x v="311"/>
    <x v="304"/>
    <s v="2809011"/>
    <s v="Lidzbark Warmiński - gmina miejska"/>
  </r>
  <r>
    <x v="13"/>
    <x v="13"/>
    <x v="311"/>
    <x v="304"/>
    <s v="2809022"/>
    <s v="Kiwity - gmina wiejska"/>
  </r>
  <r>
    <x v="13"/>
    <x v="13"/>
    <x v="311"/>
    <x v="304"/>
    <s v="2809032"/>
    <s v="Lidzbark Warmiński - gmina wiejska"/>
  </r>
  <r>
    <x v="13"/>
    <x v="13"/>
    <x v="311"/>
    <x v="304"/>
    <s v="2809042"/>
    <s v="Lubomino - gmina wiejska"/>
  </r>
  <r>
    <x v="13"/>
    <x v="13"/>
    <x v="311"/>
    <x v="304"/>
    <s v="2809054"/>
    <s v="Orneta - miasto"/>
  </r>
  <r>
    <x v="13"/>
    <x v="13"/>
    <x v="311"/>
    <x v="304"/>
    <s v="2809055"/>
    <s v="Orneta - obszar wiejski"/>
  </r>
  <r>
    <x v="13"/>
    <x v="13"/>
    <x v="312"/>
    <x v="305"/>
    <s v="2810011"/>
    <s v="Mrągowo - gmina miejska"/>
  </r>
  <r>
    <x v="13"/>
    <x v="13"/>
    <x v="312"/>
    <x v="305"/>
    <s v="2810024"/>
    <s v="Mikołajki - miasto"/>
  </r>
  <r>
    <x v="13"/>
    <x v="13"/>
    <x v="312"/>
    <x v="305"/>
    <s v="2810025"/>
    <s v="Mikołajki - obszar wiejski"/>
  </r>
  <r>
    <x v="13"/>
    <x v="13"/>
    <x v="312"/>
    <x v="305"/>
    <s v="2810032"/>
    <s v="Mrągowo - gmina wiejska"/>
  </r>
  <r>
    <x v="13"/>
    <x v="13"/>
    <x v="312"/>
    <x v="305"/>
    <s v="2810042"/>
    <s v="Piecki - gmina wiejska"/>
  </r>
  <r>
    <x v="13"/>
    <x v="13"/>
    <x v="312"/>
    <x v="305"/>
    <s v="2810052"/>
    <s v="Sorkwity - gmina wiejska"/>
  </r>
  <r>
    <x v="13"/>
    <x v="13"/>
    <x v="313"/>
    <x v="306"/>
    <s v="2811012"/>
    <s v="Janowiec Kościelny - gmina wiejska"/>
  </r>
  <r>
    <x v="13"/>
    <x v="13"/>
    <x v="313"/>
    <x v="306"/>
    <s v="2811022"/>
    <s v="Janowo - gmina wiejska"/>
  </r>
  <r>
    <x v="13"/>
    <x v="13"/>
    <x v="313"/>
    <x v="306"/>
    <s v="2811032"/>
    <s v="Kozłowo - gmina wiejska"/>
  </r>
  <r>
    <x v="13"/>
    <x v="13"/>
    <x v="313"/>
    <x v="306"/>
    <s v="2811044"/>
    <s v="Nidzica - miasto"/>
  </r>
  <r>
    <x v="13"/>
    <x v="13"/>
    <x v="313"/>
    <x v="306"/>
    <s v="2811045"/>
    <s v="Nidzica - obszar wiejski"/>
  </r>
  <r>
    <x v="13"/>
    <x v="13"/>
    <x v="314"/>
    <x v="307"/>
    <s v="2812011"/>
    <s v="Nowe Miasto Lubawskie - gmina miejska"/>
  </r>
  <r>
    <x v="13"/>
    <x v="13"/>
    <x v="314"/>
    <x v="307"/>
    <s v="2812022"/>
    <s v="Biskupiec - gmina wiejska"/>
  </r>
  <r>
    <x v="13"/>
    <x v="13"/>
    <x v="314"/>
    <x v="307"/>
    <s v="2812032"/>
    <s v="Grodziczno - gmina wiejska"/>
  </r>
  <r>
    <x v="13"/>
    <x v="13"/>
    <x v="314"/>
    <x v="307"/>
    <s v="2812042"/>
    <s v="Kurzętnik - gmina wiejska"/>
  </r>
  <r>
    <x v="13"/>
    <x v="13"/>
    <x v="314"/>
    <x v="307"/>
    <s v="2812052"/>
    <s v="Nowe Miasto Lubawskie - gmina wiejska"/>
  </r>
  <r>
    <x v="13"/>
    <x v="13"/>
    <x v="315"/>
    <x v="308"/>
    <s v="2813032"/>
    <s v="Kowale Oleckie - gmina wiejska"/>
  </r>
  <r>
    <x v="13"/>
    <x v="13"/>
    <x v="315"/>
    <x v="308"/>
    <s v="2813044"/>
    <s v="Olecko - miasto"/>
  </r>
  <r>
    <x v="13"/>
    <x v="13"/>
    <x v="315"/>
    <x v="308"/>
    <s v="2813045"/>
    <s v="Olecko - obszar wiejski"/>
  </r>
  <r>
    <x v="13"/>
    <x v="13"/>
    <x v="315"/>
    <x v="308"/>
    <s v="2813052"/>
    <s v="Świętajno - gmina wiejska"/>
  </r>
  <r>
    <x v="13"/>
    <x v="13"/>
    <x v="315"/>
    <x v="308"/>
    <s v="2813062"/>
    <s v="Wieliczki - gmina wiejska"/>
  </r>
  <r>
    <x v="13"/>
    <x v="13"/>
    <x v="316"/>
    <x v="309"/>
    <s v="2814014"/>
    <s v="Barczewo - miasto"/>
  </r>
  <r>
    <x v="13"/>
    <x v="13"/>
    <x v="316"/>
    <x v="309"/>
    <s v="2814015"/>
    <s v="Barczewo - obszar wiejski"/>
  </r>
  <r>
    <x v="13"/>
    <x v="13"/>
    <x v="316"/>
    <x v="309"/>
    <s v="2814024"/>
    <s v="Biskupiec - miasto"/>
  </r>
  <r>
    <x v="13"/>
    <x v="13"/>
    <x v="316"/>
    <x v="309"/>
    <s v="2814025"/>
    <s v="Biskupiec - obszar wiejski"/>
  </r>
  <r>
    <x v="13"/>
    <x v="13"/>
    <x v="316"/>
    <x v="309"/>
    <s v="2814034"/>
    <s v="Dobre Miasto - miasto"/>
  </r>
  <r>
    <x v="13"/>
    <x v="13"/>
    <x v="316"/>
    <x v="309"/>
    <s v="2814035"/>
    <s v="Dobre Miasto - obszar wiejski"/>
  </r>
  <r>
    <x v="13"/>
    <x v="13"/>
    <x v="316"/>
    <x v="309"/>
    <s v="2814042"/>
    <s v="Dywity - gmina wiejska"/>
  </r>
  <r>
    <x v="13"/>
    <x v="13"/>
    <x v="316"/>
    <x v="309"/>
    <s v="2814052"/>
    <s v="Gietrzwałd - gmina wiejska"/>
  </r>
  <r>
    <x v="13"/>
    <x v="13"/>
    <x v="316"/>
    <x v="309"/>
    <s v="2814064"/>
    <s v="Jeziorany - miasto"/>
  </r>
  <r>
    <x v="13"/>
    <x v="13"/>
    <x v="316"/>
    <x v="309"/>
    <s v="2814065"/>
    <s v="Jeziorany - obszar wiejski"/>
  </r>
  <r>
    <x v="13"/>
    <x v="13"/>
    <x v="316"/>
    <x v="309"/>
    <s v="2814072"/>
    <s v="Jonkowo - gmina wiejska"/>
  </r>
  <r>
    <x v="13"/>
    <x v="13"/>
    <x v="316"/>
    <x v="309"/>
    <s v="2814082"/>
    <s v="Kolno - gmina wiejska"/>
  </r>
  <r>
    <x v="13"/>
    <x v="13"/>
    <x v="316"/>
    <x v="309"/>
    <s v="2814094"/>
    <s v="Olsztynek - miasto"/>
  </r>
  <r>
    <x v="13"/>
    <x v="13"/>
    <x v="316"/>
    <x v="309"/>
    <s v="2814095"/>
    <s v="Olsztynek - obszar wiejski"/>
  </r>
  <r>
    <x v="13"/>
    <x v="13"/>
    <x v="316"/>
    <x v="309"/>
    <s v="2814102"/>
    <s v="Purda - gmina wiejska"/>
  </r>
  <r>
    <x v="13"/>
    <x v="13"/>
    <x v="316"/>
    <x v="309"/>
    <s v="2814112"/>
    <s v="Stawiguda - gmina wiejska"/>
  </r>
  <r>
    <x v="13"/>
    <x v="13"/>
    <x v="316"/>
    <x v="309"/>
    <s v="2814122"/>
    <s v="Świątki - gmina wiejska"/>
  </r>
  <r>
    <x v="13"/>
    <x v="13"/>
    <x v="317"/>
    <x v="310"/>
    <s v="2815011"/>
    <s v="Ostróda - gmina miejska"/>
  </r>
  <r>
    <x v="13"/>
    <x v="13"/>
    <x v="317"/>
    <x v="310"/>
    <s v="2815022"/>
    <s v="Dąbrówno - gmina wiejska"/>
  </r>
  <r>
    <x v="13"/>
    <x v="13"/>
    <x v="317"/>
    <x v="310"/>
    <s v="2815032"/>
    <s v="Grunwald - gmina wiejska"/>
  </r>
  <r>
    <x v="13"/>
    <x v="13"/>
    <x v="317"/>
    <x v="310"/>
    <s v="2815042"/>
    <s v="Łukta - gmina wiejska"/>
  </r>
  <r>
    <x v="13"/>
    <x v="13"/>
    <x v="317"/>
    <x v="310"/>
    <s v="2815052"/>
    <s v="Małdyty - gmina wiejska"/>
  </r>
  <r>
    <x v="13"/>
    <x v="13"/>
    <x v="317"/>
    <x v="310"/>
    <s v="2815064"/>
    <s v="Miłakowo - miasto"/>
  </r>
  <r>
    <x v="13"/>
    <x v="13"/>
    <x v="317"/>
    <x v="310"/>
    <s v="2815065"/>
    <s v="Miłakowo - obszar wiejski"/>
  </r>
  <r>
    <x v="13"/>
    <x v="13"/>
    <x v="317"/>
    <x v="310"/>
    <s v="2815074"/>
    <s v="Miłomłyn - miasto"/>
  </r>
  <r>
    <x v="13"/>
    <x v="13"/>
    <x v="317"/>
    <x v="310"/>
    <s v="2815075"/>
    <s v="Miłomłyn - obszar wiejski"/>
  </r>
  <r>
    <x v="13"/>
    <x v="13"/>
    <x v="317"/>
    <x v="310"/>
    <s v="2815084"/>
    <s v="Morąg - miasto"/>
  </r>
  <r>
    <x v="13"/>
    <x v="13"/>
    <x v="317"/>
    <x v="310"/>
    <s v="2815085"/>
    <s v="Morąg - obszar wiejski"/>
  </r>
  <r>
    <x v="13"/>
    <x v="13"/>
    <x v="317"/>
    <x v="310"/>
    <s v="2815092"/>
    <s v="Ostróda - gmina wiejska"/>
  </r>
  <r>
    <x v="13"/>
    <x v="13"/>
    <x v="318"/>
    <x v="311"/>
    <s v="2816014"/>
    <s v="Biała Piska - miasto"/>
  </r>
  <r>
    <x v="13"/>
    <x v="13"/>
    <x v="318"/>
    <x v="311"/>
    <s v="2816015"/>
    <s v="Biała Piska - obszar wiejski"/>
  </r>
  <r>
    <x v="13"/>
    <x v="13"/>
    <x v="318"/>
    <x v="311"/>
    <s v="2816024"/>
    <s v="Orzysz - miasto"/>
  </r>
  <r>
    <x v="13"/>
    <x v="13"/>
    <x v="318"/>
    <x v="311"/>
    <s v="2816025"/>
    <s v="Orzysz - obszar wiejski"/>
  </r>
  <r>
    <x v="13"/>
    <x v="13"/>
    <x v="318"/>
    <x v="311"/>
    <s v="2816034"/>
    <s v="Pisz - miasto"/>
  </r>
  <r>
    <x v="13"/>
    <x v="13"/>
    <x v="318"/>
    <x v="311"/>
    <s v="2816035"/>
    <s v="Pisz - obszar wiejski"/>
  </r>
  <r>
    <x v="13"/>
    <x v="13"/>
    <x v="318"/>
    <x v="311"/>
    <s v="2816044"/>
    <s v="Ruciane-Nida - miasto"/>
  </r>
  <r>
    <x v="13"/>
    <x v="13"/>
    <x v="318"/>
    <x v="311"/>
    <s v="2816045"/>
    <s v="Ruciane-Nida - obszar wiejski"/>
  </r>
  <r>
    <x v="13"/>
    <x v="13"/>
    <x v="319"/>
    <x v="312"/>
    <s v="2817011"/>
    <s v="Szczytno - gmina miejska"/>
  </r>
  <r>
    <x v="13"/>
    <x v="13"/>
    <x v="319"/>
    <x v="312"/>
    <s v="2817022"/>
    <s v="Dźwierzuty - gmina wiejska"/>
  </r>
  <r>
    <x v="13"/>
    <x v="13"/>
    <x v="319"/>
    <x v="312"/>
    <s v="2817032"/>
    <s v="Jedwabno - gmina wiejska"/>
  </r>
  <r>
    <x v="13"/>
    <x v="13"/>
    <x v="319"/>
    <x v="312"/>
    <s v="2817044"/>
    <s v="Pasym - miasto"/>
  </r>
  <r>
    <x v="13"/>
    <x v="13"/>
    <x v="319"/>
    <x v="312"/>
    <s v="2817045"/>
    <s v="Pasym - obszar wiejski"/>
  </r>
  <r>
    <x v="13"/>
    <x v="13"/>
    <x v="319"/>
    <x v="312"/>
    <s v="2817052"/>
    <s v="Rozogi - gmina wiejska"/>
  </r>
  <r>
    <x v="13"/>
    <x v="13"/>
    <x v="319"/>
    <x v="312"/>
    <s v="2817062"/>
    <s v="Szczytno - gmina wiejska"/>
  </r>
  <r>
    <x v="13"/>
    <x v="13"/>
    <x v="319"/>
    <x v="312"/>
    <s v="2817072"/>
    <s v="Świętajno - gmina wiejska"/>
  </r>
  <r>
    <x v="13"/>
    <x v="13"/>
    <x v="319"/>
    <x v="312"/>
    <s v="2817082"/>
    <s v="Wielbark - gmina wiejska"/>
  </r>
  <r>
    <x v="13"/>
    <x v="13"/>
    <x v="320"/>
    <x v="313"/>
    <s v="2818012"/>
    <s v="Banie Mazurskie - gmina wiejska"/>
  </r>
  <r>
    <x v="13"/>
    <x v="13"/>
    <x v="320"/>
    <x v="313"/>
    <s v="2818022"/>
    <s v="Dubeninki - gmina wiejska"/>
  </r>
  <r>
    <x v="13"/>
    <x v="13"/>
    <x v="320"/>
    <x v="313"/>
    <s v="2818034"/>
    <s v="Gołdap - miasto"/>
  </r>
  <r>
    <x v="13"/>
    <x v="13"/>
    <x v="320"/>
    <x v="313"/>
    <s v="2818035"/>
    <s v="Gołdap - obszar wiejski"/>
  </r>
  <r>
    <x v="13"/>
    <x v="13"/>
    <x v="321"/>
    <x v="314"/>
    <s v="2819012"/>
    <s v="Budry - gmina wiejska"/>
  </r>
  <r>
    <x v="13"/>
    <x v="13"/>
    <x v="321"/>
    <x v="314"/>
    <s v="2819022"/>
    <s v="Pozezdrze - gmina wiejska"/>
  </r>
  <r>
    <x v="13"/>
    <x v="13"/>
    <x v="321"/>
    <x v="314"/>
    <s v="2819034"/>
    <s v="Węgorzewo - miasto"/>
  </r>
  <r>
    <x v="13"/>
    <x v="13"/>
    <x v="321"/>
    <x v="314"/>
    <s v="2819035"/>
    <s v="Węgorzewo - obszar wiejski"/>
  </r>
  <r>
    <x v="13"/>
    <x v="13"/>
    <x v="322"/>
    <x v="315"/>
    <s v="2861011"/>
    <s v="Elbląg - gmina miejska"/>
  </r>
  <r>
    <x v="13"/>
    <x v="13"/>
    <x v="323"/>
    <x v="316"/>
    <s v="2862011"/>
    <s v="Olsztyn - gmina miejska"/>
  </r>
  <r>
    <x v="14"/>
    <x v="14"/>
    <x v="324"/>
    <x v="317"/>
    <s v="3001011"/>
    <s v="Chodzież - gmina miejska"/>
  </r>
  <r>
    <x v="14"/>
    <x v="14"/>
    <x v="324"/>
    <x v="317"/>
    <s v="3001022"/>
    <s v="Budzyń - gmina wiejska"/>
  </r>
  <r>
    <x v="14"/>
    <x v="14"/>
    <x v="324"/>
    <x v="317"/>
    <s v="3001032"/>
    <s v="Chodzież - gmina wiejska"/>
  </r>
  <r>
    <x v="14"/>
    <x v="14"/>
    <x v="324"/>
    <x v="317"/>
    <s v="3001044"/>
    <s v="Margonin - miasto"/>
  </r>
  <r>
    <x v="14"/>
    <x v="14"/>
    <x v="324"/>
    <x v="317"/>
    <s v="3001045"/>
    <s v="Margonin - obszar wiejski"/>
  </r>
  <r>
    <x v="14"/>
    <x v="14"/>
    <x v="324"/>
    <x v="317"/>
    <s v="3001054"/>
    <s v="Szamocin - miasto"/>
  </r>
  <r>
    <x v="14"/>
    <x v="14"/>
    <x v="324"/>
    <x v="317"/>
    <s v="3001055"/>
    <s v="Szamocin - obszar wiejski"/>
  </r>
  <r>
    <x v="14"/>
    <x v="14"/>
    <x v="325"/>
    <x v="318"/>
    <s v="3002011"/>
    <s v="Czarnków - gmina miejska"/>
  </r>
  <r>
    <x v="14"/>
    <x v="14"/>
    <x v="325"/>
    <x v="318"/>
    <s v="3002022"/>
    <s v="Czarnków - gmina wiejska"/>
  </r>
  <r>
    <x v="14"/>
    <x v="14"/>
    <x v="325"/>
    <x v="318"/>
    <s v="3002032"/>
    <s v="Drawsko - gmina wiejska"/>
  </r>
  <r>
    <x v="14"/>
    <x v="14"/>
    <x v="325"/>
    <x v="318"/>
    <s v="3002044"/>
    <s v="Krzyż Wielkopolski - miasto"/>
  </r>
  <r>
    <x v="14"/>
    <x v="14"/>
    <x v="325"/>
    <x v="318"/>
    <s v="3002045"/>
    <s v="Krzyż Wielkopolski - obszar wiejski"/>
  </r>
  <r>
    <x v="14"/>
    <x v="14"/>
    <x v="325"/>
    <x v="318"/>
    <s v="3002052"/>
    <s v="Lubasz - gmina wiejska"/>
  </r>
  <r>
    <x v="14"/>
    <x v="14"/>
    <x v="325"/>
    <x v="318"/>
    <s v="3002062"/>
    <s v="Połajewo - gmina wiejska"/>
  </r>
  <r>
    <x v="14"/>
    <x v="14"/>
    <x v="325"/>
    <x v="318"/>
    <s v="3002074"/>
    <s v="Trzcianka - miasto"/>
  </r>
  <r>
    <x v="14"/>
    <x v="14"/>
    <x v="325"/>
    <x v="318"/>
    <s v="3002075"/>
    <s v="Trzcianka - obszar wiejski"/>
  </r>
  <r>
    <x v="14"/>
    <x v="14"/>
    <x v="325"/>
    <x v="318"/>
    <s v="3002084"/>
    <s v="Wieleń - miasto"/>
  </r>
  <r>
    <x v="14"/>
    <x v="14"/>
    <x v="325"/>
    <x v="318"/>
    <s v="3002085"/>
    <s v="Wieleń - obszar wiejski"/>
  </r>
  <r>
    <x v="14"/>
    <x v="14"/>
    <x v="326"/>
    <x v="319"/>
    <s v="3003011"/>
    <s v="Gniezno - gmina miejska"/>
  </r>
  <r>
    <x v="14"/>
    <x v="14"/>
    <x v="326"/>
    <x v="319"/>
    <s v="3003024"/>
    <s v="Czerniejewo - miasto"/>
  </r>
  <r>
    <x v="14"/>
    <x v="14"/>
    <x v="326"/>
    <x v="319"/>
    <s v="3003025"/>
    <s v="Czerniejewo - obszar wiejski"/>
  </r>
  <r>
    <x v="14"/>
    <x v="14"/>
    <x v="326"/>
    <x v="319"/>
    <s v="3003032"/>
    <s v="Gniezno - gmina wiejska"/>
  </r>
  <r>
    <x v="14"/>
    <x v="14"/>
    <x v="326"/>
    <x v="319"/>
    <s v="3003042"/>
    <s v="Kiszkowo - gmina wiejska"/>
  </r>
  <r>
    <x v="14"/>
    <x v="14"/>
    <x v="326"/>
    <x v="319"/>
    <s v="3003054"/>
    <s v="Kłecko - miasto"/>
  </r>
  <r>
    <x v="14"/>
    <x v="14"/>
    <x v="326"/>
    <x v="319"/>
    <s v="3003055"/>
    <s v="Kłecko - obszar wiejski"/>
  </r>
  <r>
    <x v="14"/>
    <x v="14"/>
    <x v="326"/>
    <x v="319"/>
    <s v="3003062"/>
    <s v="Łubowo - gmina wiejska"/>
  </r>
  <r>
    <x v="14"/>
    <x v="14"/>
    <x v="326"/>
    <x v="319"/>
    <s v="3003072"/>
    <s v="Mieleszyn - gmina wiejska"/>
  </r>
  <r>
    <x v="14"/>
    <x v="14"/>
    <x v="326"/>
    <x v="319"/>
    <s v="3003082"/>
    <s v="Niechanowo - gmina wiejska"/>
  </r>
  <r>
    <x v="14"/>
    <x v="14"/>
    <x v="326"/>
    <x v="319"/>
    <s v="3003094"/>
    <s v="Trzemeszno - miasto"/>
  </r>
  <r>
    <x v="14"/>
    <x v="14"/>
    <x v="326"/>
    <x v="319"/>
    <s v="3003095"/>
    <s v="Trzemeszno - obszar wiejski"/>
  </r>
  <r>
    <x v="14"/>
    <x v="14"/>
    <x v="326"/>
    <x v="319"/>
    <s v="3003104"/>
    <s v="Witkowo - miasto"/>
  </r>
  <r>
    <x v="14"/>
    <x v="14"/>
    <x v="326"/>
    <x v="319"/>
    <s v="3003105"/>
    <s v="Witkowo - obszar wiejski"/>
  </r>
  <r>
    <x v="14"/>
    <x v="14"/>
    <x v="327"/>
    <x v="320"/>
    <s v="3004014"/>
    <s v="Borek Wielkopolski - miasto"/>
  </r>
  <r>
    <x v="14"/>
    <x v="14"/>
    <x v="327"/>
    <x v="320"/>
    <s v="3004015"/>
    <s v="Borek Wielkopolski - obszar wiejski"/>
  </r>
  <r>
    <x v="14"/>
    <x v="14"/>
    <x v="327"/>
    <x v="320"/>
    <s v="3004024"/>
    <s v="Gostyń - miasto"/>
  </r>
  <r>
    <x v="14"/>
    <x v="14"/>
    <x v="327"/>
    <x v="320"/>
    <s v="3004025"/>
    <s v="Gostyń - obszar wiejski"/>
  </r>
  <r>
    <x v="14"/>
    <x v="14"/>
    <x v="327"/>
    <x v="320"/>
    <s v="3004034"/>
    <s v="Krobia - miasto"/>
  </r>
  <r>
    <x v="14"/>
    <x v="14"/>
    <x v="327"/>
    <x v="320"/>
    <s v="3004035"/>
    <s v="Krobia - obszar wiejski"/>
  </r>
  <r>
    <x v="14"/>
    <x v="14"/>
    <x v="327"/>
    <x v="320"/>
    <s v="3004042"/>
    <s v="Pępowo - gmina wiejska"/>
  </r>
  <r>
    <x v="14"/>
    <x v="14"/>
    <x v="327"/>
    <x v="320"/>
    <s v="3004052"/>
    <s v="Piaski - gmina wiejska"/>
  </r>
  <r>
    <x v="14"/>
    <x v="14"/>
    <x v="327"/>
    <x v="320"/>
    <s v="3004064"/>
    <s v="Pogorzela - miasto"/>
  </r>
  <r>
    <x v="14"/>
    <x v="14"/>
    <x v="327"/>
    <x v="320"/>
    <s v="3004065"/>
    <s v="Pogorzela - obszar wiejski"/>
  </r>
  <r>
    <x v="14"/>
    <x v="14"/>
    <x v="327"/>
    <x v="320"/>
    <s v="3004074"/>
    <s v="Poniec - miasto"/>
  </r>
  <r>
    <x v="14"/>
    <x v="14"/>
    <x v="327"/>
    <x v="320"/>
    <s v="3004075"/>
    <s v="Poniec - obszar wiejski"/>
  </r>
  <r>
    <x v="14"/>
    <x v="14"/>
    <x v="328"/>
    <x v="139"/>
    <s v="3005012"/>
    <s v="Granowo - gmina wiejska"/>
  </r>
  <r>
    <x v="14"/>
    <x v="14"/>
    <x v="328"/>
    <x v="139"/>
    <s v="3005024"/>
    <s v="Grodzisk Wielkopolski - miasto"/>
  </r>
  <r>
    <x v="14"/>
    <x v="14"/>
    <x v="328"/>
    <x v="139"/>
    <s v="3005025"/>
    <s v="Grodzisk Wielkopolski - obszar wiejski"/>
  </r>
  <r>
    <x v="14"/>
    <x v="14"/>
    <x v="328"/>
    <x v="139"/>
    <s v="3005032"/>
    <s v="Kamieniec - gmina wiejska"/>
  </r>
  <r>
    <x v="14"/>
    <x v="14"/>
    <x v="328"/>
    <x v="139"/>
    <s v="3005044"/>
    <s v="Rakoniewice - miasto"/>
  </r>
  <r>
    <x v="14"/>
    <x v="14"/>
    <x v="328"/>
    <x v="139"/>
    <s v="3005045"/>
    <s v="Rakoniewice - obszar wiejski"/>
  </r>
  <r>
    <x v="14"/>
    <x v="14"/>
    <x v="328"/>
    <x v="139"/>
    <s v="3005054"/>
    <s v="Wielichowo - miasto"/>
  </r>
  <r>
    <x v="14"/>
    <x v="14"/>
    <x v="328"/>
    <x v="139"/>
    <s v="3005055"/>
    <s v="Wielichowo - obszar wiejski"/>
  </r>
  <r>
    <x v="14"/>
    <x v="14"/>
    <x v="329"/>
    <x v="321"/>
    <s v="3006014"/>
    <s v="Jaraczewo - miasto"/>
  </r>
  <r>
    <x v="14"/>
    <x v="14"/>
    <x v="329"/>
    <x v="321"/>
    <s v="3006015"/>
    <s v="Jaraczewo - obszar wiejski"/>
  </r>
  <r>
    <x v="14"/>
    <x v="14"/>
    <x v="329"/>
    <x v="321"/>
    <s v="3006024"/>
    <s v="Jarocin - miasto"/>
  </r>
  <r>
    <x v="14"/>
    <x v="14"/>
    <x v="329"/>
    <x v="321"/>
    <s v="3006025"/>
    <s v="Jarocin - obszar wiejski"/>
  </r>
  <r>
    <x v="14"/>
    <x v="14"/>
    <x v="329"/>
    <x v="321"/>
    <s v="3006032"/>
    <s v="Kotlin - gmina wiejska"/>
  </r>
  <r>
    <x v="14"/>
    <x v="14"/>
    <x v="329"/>
    <x v="321"/>
    <s v="3006044"/>
    <s v="Żerków - miasto"/>
  </r>
  <r>
    <x v="14"/>
    <x v="14"/>
    <x v="329"/>
    <x v="321"/>
    <s v="3006045"/>
    <s v="Żerków - obszar wiejski"/>
  </r>
  <r>
    <x v="14"/>
    <x v="14"/>
    <x v="330"/>
    <x v="322"/>
    <s v="3007012"/>
    <s v="Blizanów - gmina wiejska"/>
  </r>
  <r>
    <x v="14"/>
    <x v="14"/>
    <x v="330"/>
    <x v="322"/>
    <s v="3007022"/>
    <s v="Brzeziny - gmina wiejska"/>
  </r>
  <r>
    <x v="14"/>
    <x v="14"/>
    <x v="330"/>
    <x v="322"/>
    <s v="3007032"/>
    <s v="Ceków-Kolonia - gmina wiejska"/>
  </r>
  <r>
    <x v="14"/>
    <x v="14"/>
    <x v="330"/>
    <x v="322"/>
    <s v="3007042"/>
    <s v="Godziesze Wielkie - gmina wiejska"/>
  </r>
  <r>
    <x v="14"/>
    <x v="14"/>
    <x v="330"/>
    <x v="322"/>
    <s v="3007052"/>
    <s v="Koźminek - gmina wiejska"/>
  </r>
  <r>
    <x v="14"/>
    <x v="14"/>
    <x v="330"/>
    <x v="322"/>
    <s v="3007062"/>
    <s v="Lisków - gmina wiejska"/>
  </r>
  <r>
    <x v="14"/>
    <x v="14"/>
    <x v="330"/>
    <x v="322"/>
    <s v="3007072"/>
    <s v="Mycielin - gmina wiejska"/>
  </r>
  <r>
    <x v="14"/>
    <x v="14"/>
    <x v="330"/>
    <x v="322"/>
    <s v="3007084"/>
    <s v="Opatówek - miasto"/>
  </r>
  <r>
    <x v="14"/>
    <x v="14"/>
    <x v="330"/>
    <x v="322"/>
    <s v="3007085"/>
    <s v="Opatówek - obszar wiejski"/>
  </r>
  <r>
    <x v="14"/>
    <x v="14"/>
    <x v="330"/>
    <x v="322"/>
    <s v="3007094"/>
    <s v="Stawiszyn - miasto"/>
  </r>
  <r>
    <x v="14"/>
    <x v="14"/>
    <x v="330"/>
    <x v="322"/>
    <s v="3007095"/>
    <s v="Stawiszyn - obszar wiejski"/>
  </r>
  <r>
    <x v="14"/>
    <x v="14"/>
    <x v="330"/>
    <x v="322"/>
    <s v="3007102"/>
    <s v="Szczytniki - gmina wiejska"/>
  </r>
  <r>
    <x v="14"/>
    <x v="14"/>
    <x v="330"/>
    <x v="322"/>
    <s v="3007112"/>
    <s v="Żelazków - gmina wiejska"/>
  </r>
  <r>
    <x v="14"/>
    <x v="14"/>
    <x v="331"/>
    <x v="323"/>
    <s v="3008012"/>
    <s v="Baranów - gmina wiejska"/>
  </r>
  <r>
    <x v="14"/>
    <x v="14"/>
    <x v="331"/>
    <x v="323"/>
    <s v="3008022"/>
    <s v="Bralin - gmina wiejska"/>
  </r>
  <r>
    <x v="14"/>
    <x v="14"/>
    <x v="331"/>
    <x v="323"/>
    <s v="3008034"/>
    <s v="Kępno - miasto"/>
  </r>
  <r>
    <x v="14"/>
    <x v="14"/>
    <x v="331"/>
    <x v="323"/>
    <s v="3008035"/>
    <s v="Kępno - obszar wiejski"/>
  </r>
  <r>
    <x v="14"/>
    <x v="14"/>
    <x v="331"/>
    <x v="323"/>
    <s v="3008042"/>
    <s v="Łęka Opatowska - gmina wiejska"/>
  </r>
  <r>
    <x v="14"/>
    <x v="14"/>
    <x v="331"/>
    <x v="323"/>
    <s v="3008052"/>
    <s v="Perzów - gmina wiejska"/>
  </r>
  <r>
    <x v="14"/>
    <x v="14"/>
    <x v="331"/>
    <x v="323"/>
    <s v="3008062"/>
    <s v="Rychtal - gmina wiejska"/>
  </r>
  <r>
    <x v="14"/>
    <x v="14"/>
    <x v="331"/>
    <x v="323"/>
    <s v="3008072"/>
    <s v="Trzcinica - gmina wiejska"/>
  </r>
  <r>
    <x v="14"/>
    <x v="14"/>
    <x v="332"/>
    <x v="324"/>
    <s v="3009011"/>
    <s v="Koło - gmina miejska"/>
  </r>
  <r>
    <x v="14"/>
    <x v="14"/>
    <x v="332"/>
    <x v="324"/>
    <s v="3009022"/>
    <s v="Babiak - gmina wiejska"/>
  </r>
  <r>
    <x v="14"/>
    <x v="14"/>
    <x v="332"/>
    <x v="324"/>
    <s v="3009032"/>
    <s v="Chodów - gmina wiejska"/>
  </r>
  <r>
    <x v="14"/>
    <x v="14"/>
    <x v="332"/>
    <x v="324"/>
    <s v="3009044"/>
    <s v="Dąbie - miasto"/>
  </r>
  <r>
    <x v="14"/>
    <x v="14"/>
    <x v="332"/>
    <x v="324"/>
    <s v="3009045"/>
    <s v="Dąbie - obszar wiejski"/>
  </r>
  <r>
    <x v="14"/>
    <x v="14"/>
    <x v="332"/>
    <x v="324"/>
    <s v="3009052"/>
    <s v="Grzegorzew - gmina wiejska"/>
  </r>
  <r>
    <x v="14"/>
    <x v="14"/>
    <x v="332"/>
    <x v="324"/>
    <s v="3009064"/>
    <s v="Kłodawa - miasto"/>
  </r>
  <r>
    <x v="14"/>
    <x v="14"/>
    <x v="332"/>
    <x v="324"/>
    <s v="3009065"/>
    <s v="Kłodawa - obszar wiejski"/>
  </r>
  <r>
    <x v="14"/>
    <x v="14"/>
    <x v="332"/>
    <x v="324"/>
    <s v="3009072"/>
    <s v="Koło - gmina wiejska"/>
  </r>
  <r>
    <x v="14"/>
    <x v="14"/>
    <x v="332"/>
    <x v="324"/>
    <s v="3009082"/>
    <s v="Kościelec - gmina wiejska"/>
  </r>
  <r>
    <x v="14"/>
    <x v="14"/>
    <x v="332"/>
    <x v="324"/>
    <s v="3009092"/>
    <s v="Olszówka - gmina wiejska"/>
  </r>
  <r>
    <x v="14"/>
    <x v="14"/>
    <x v="332"/>
    <x v="324"/>
    <s v="3009102"/>
    <s v="Osiek Mały - gmina wiejska"/>
  </r>
  <r>
    <x v="14"/>
    <x v="14"/>
    <x v="332"/>
    <x v="324"/>
    <s v="3009114"/>
    <s v="Przedecz - miasto"/>
  </r>
  <r>
    <x v="14"/>
    <x v="14"/>
    <x v="332"/>
    <x v="324"/>
    <s v="3009115"/>
    <s v="Przedecz - obszar wiejski"/>
  </r>
  <r>
    <x v="14"/>
    <x v="14"/>
    <x v="333"/>
    <x v="325"/>
    <s v="3010014"/>
    <s v="Golina - miasto"/>
  </r>
  <r>
    <x v="14"/>
    <x v="14"/>
    <x v="333"/>
    <x v="325"/>
    <s v="3010015"/>
    <s v="Golina - obszar wiejski"/>
  </r>
  <r>
    <x v="14"/>
    <x v="14"/>
    <x v="333"/>
    <x v="325"/>
    <s v="3010022"/>
    <s v="Grodziec - gmina wiejska"/>
  </r>
  <r>
    <x v="14"/>
    <x v="14"/>
    <x v="333"/>
    <x v="325"/>
    <s v="3010032"/>
    <s v="Kazimierz Biskupi - gmina wiejska"/>
  </r>
  <r>
    <x v="14"/>
    <x v="14"/>
    <x v="333"/>
    <x v="325"/>
    <s v="3010044"/>
    <s v="Kleczew - miasto"/>
  </r>
  <r>
    <x v="14"/>
    <x v="14"/>
    <x v="333"/>
    <x v="325"/>
    <s v="3010045"/>
    <s v="Kleczew - obszar wiejski"/>
  </r>
  <r>
    <x v="14"/>
    <x v="14"/>
    <x v="333"/>
    <x v="325"/>
    <s v="3010052"/>
    <s v="Kramsk - gmina wiejska"/>
  </r>
  <r>
    <x v="14"/>
    <x v="14"/>
    <x v="333"/>
    <x v="325"/>
    <s v="3010062"/>
    <s v="Krzymów - gmina wiejska"/>
  </r>
  <r>
    <x v="14"/>
    <x v="14"/>
    <x v="333"/>
    <x v="325"/>
    <s v="3010074"/>
    <s v="Rychwał - miasto"/>
  </r>
  <r>
    <x v="14"/>
    <x v="14"/>
    <x v="333"/>
    <x v="325"/>
    <s v="3010075"/>
    <s v="Rychwał - obszar wiejski"/>
  </r>
  <r>
    <x v="14"/>
    <x v="14"/>
    <x v="333"/>
    <x v="325"/>
    <s v="3010082"/>
    <s v="Rzgów - gmina wiejska"/>
  </r>
  <r>
    <x v="14"/>
    <x v="14"/>
    <x v="333"/>
    <x v="325"/>
    <s v="3010092"/>
    <s v="Skulsk - gmina wiejska"/>
  </r>
  <r>
    <x v="14"/>
    <x v="14"/>
    <x v="333"/>
    <x v="325"/>
    <s v="3010104"/>
    <s v="Sompolno - miasto"/>
  </r>
  <r>
    <x v="14"/>
    <x v="14"/>
    <x v="333"/>
    <x v="325"/>
    <s v="3010105"/>
    <s v="Sompolno - obszar wiejski"/>
  </r>
  <r>
    <x v="14"/>
    <x v="14"/>
    <x v="333"/>
    <x v="325"/>
    <s v="3010112"/>
    <s v="Stare Miasto - gmina wiejska"/>
  </r>
  <r>
    <x v="14"/>
    <x v="14"/>
    <x v="333"/>
    <x v="325"/>
    <s v="3010124"/>
    <s v="Ślesin - miasto"/>
  </r>
  <r>
    <x v="14"/>
    <x v="14"/>
    <x v="333"/>
    <x v="325"/>
    <s v="3010125"/>
    <s v="Ślesin - obszar wiejski"/>
  </r>
  <r>
    <x v="14"/>
    <x v="14"/>
    <x v="333"/>
    <x v="325"/>
    <s v="3010132"/>
    <s v="Wierzbinek - gmina wiejska"/>
  </r>
  <r>
    <x v="14"/>
    <x v="14"/>
    <x v="333"/>
    <x v="325"/>
    <s v="3010142"/>
    <s v="Wilczyn - gmina wiejska"/>
  </r>
  <r>
    <x v="14"/>
    <x v="14"/>
    <x v="334"/>
    <x v="326"/>
    <s v="3011011"/>
    <s v="Kościan - gmina miejska"/>
  </r>
  <r>
    <x v="14"/>
    <x v="14"/>
    <x v="334"/>
    <x v="326"/>
    <s v="3011024"/>
    <s v="Czempiń - miasto"/>
  </r>
  <r>
    <x v="14"/>
    <x v="14"/>
    <x v="334"/>
    <x v="326"/>
    <s v="3011025"/>
    <s v="Czempiń - obszar wiejski"/>
  </r>
  <r>
    <x v="14"/>
    <x v="14"/>
    <x v="334"/>
    <x v="326"/>
    <s v="3011032"/>
    <s v="Kościan - gmina wiejska"/>
  </r>
  <r>
    <x v="14"/>
    <x v="14"/>
    <x v="334"/>
    <x v="326"/>
    <s v="3011044"/>
    <s v="Krzywiń - miasto"/>
  </r>
  <r>
    <x v="14"/>
    <x v="14"/>
    <x v="334"/>
    <x v="326"/>
    <s v="3011045"/>
    <s v="Krzywiń - obszar wiejski"/>
  </r>
  <r>
    <x v="14"/>
    <x v="14"/>
    <x v="334"/>
    <x v="326"/>
    <s v="3011054"/>
    <s v="Śmigiel - miasto"/>
  </r>
  <r>
    <x v="14"/>
    <x v="14"/>
    <x v="334"/>
    <x v="326"/>
    <s v="3011055"/>
    <s v="Śmigiel - obszar wiejski"/>
  </r>
  <r>
    <x v="14"/>
    <x v="14"/>
    <x v="335"/>
    <x v="327"/>
    <s v="3012011"/>
    <s v="Sulmierzyce - gmina miejska"/>
  </r>
  <r>
    <x v="14"/>
    <x v="14"/>
    <x v="335"/>
    <x v="327"/>
    <s v="3012024"/>
    <s v="Kobylin - miasto"/>
  </r>
  <r>
    <x v="14"/>
    <x v="14"/>
    <x v="335"/>
    <x v="327"/>
    <s v="3012025"/>
    <s v="Kobylin - obszar wiejski"/>
  </r>
  <r>
    <x v="14"/>
    <x v="14"/>
    <x v="335"/>
    <x v="327"/>
    <s v="3012034"/>
    <s v="Koźmin Wielkopolski - miasto"/>
  </r>
  <r>
    <x v="14"/>
    <x v="14"/>
    <x v="335"/>
    <x v="327"/>
    <s v="3012035"/>
    <s v="Koźmin Wielkopolski - obszar wiejski"/>
  </r>
  <r>
    <x v="14"/>
    <x v="14"/>
    <x v="335"/>
    <x v="327"/>
    <s v="3012044"/>
    <s v="Krotoszyn - miasto"/>
  </r>
  <r>
    <x v="14"/>
    <x v="14"/>
    <x v="335"/>
    <x v="327"/>
    <s v="3012045"/>
    <s v="Krotoszyn - obszar wiejski"/>
  </r>
  <r>
    <x v="14"/>
    <x v="14"/>
    <x v="335"/>
    <x v="327"/>
    <s v="3012052"/>
    <s v="Rozdrażew - gmina wiejska"/>
  </r>
  <r>
    <x v="14"/>
    <x v="14"/>
    <x v="335"/>
    <x v="327"/>
    <s v="3012064"/>
    <s v="Zduny - miasto"/>
  </r>
  <r>
    <x v="14"/>
    <x v="14"/>
    <x v="335"/>
    <x v="327"/>
    <s v="3012065"/>
    <s v="Zduny - obszar wiejski"/>
  </r>
  <r>
    <x v="14"/>
    <x v="14"/>
    <x v="336"/>
    <x v="328"/>
    <s v="3013012"/>
    <s v="Krzemieniewo - gmina wiejska"/>
  </r>
  <r>
    <x v="14"/>
    <x v="14"/>
    <x v="336"/>
    <x v="328"/>
    <s v="3013022"/>
    <s v="Lipno - gmina wiejska"/>
  </r>
  <r>
    <x v="14"/>
    <x v="14"/>
    <x v="336"/>
    <x v="328"/>
    <s v="3013034"/>
    <s v="Osieczna - miasto"/>
  </r>
  <r>
    <x v="14"/>
    <x v="14"/>
    <x v="336"/>
    <x v="328"/>
    <s v="3013035"/>
    <s v="Osieczna - obszar wiejski"/>
  </r>
  <r>
    <x v="14"/>
    <x v="14"/>
    <x v="336"/>
    <x v="328"/>
    <s v="3013044"/>
    <s v="Rydzyna - miasto"/>
  </r>
  <r>
    <x v="14"/>
    <x v="14"/>
    <x v="336"/>
    <x v="328"/>
    <s v="3013045"/>
    <s v="Rydzyna - obszar wiejski"/>
  </r>
  <r>
    <x v="14"/>
    <x v="14"/>
    <x v="336"/>
    <x v="328"/>
    <s v="3013052"/>
    <s v="Święciechowa - gmina wiejska"/>
  </r>
  <r>
    <x v="14"/>
    <x v="14"/>
    <x v="336"/>
    <x v="328"/>
    <s v="3013062"/>
    <s v="Wijewo - gmina wiejska"/>
  </r>
  <r>
    <x v="14"/>
    <x v="14"/>
    <x v="336"/>
    <x v="328"/>
    <s v="3013072"/>
    <s v="Włoszakowice - gmina wiejska"/>
  </r>
  <r>
    <x v="14"/>
    <x v="14"/>
    <x v="337"/>
    <x v="329"/>
    <s v="3014012"/>
    <s v="Chrzypsko Wielkie - gmina wiejska"/>
  </r>
  <r>
    <x v="14"/>
    <x v="14"/>
    <x v="337"/>
    <x v="329"/>
    <s v="3014022"/>
    <s v="Kwilcz - gmina wiejska"/>
  </r>
  <r>
    <x v="14"/>
    <x v="14"/>
    <x v="337"/>
    <x v="329"/>
    <s v="3014034"/>
    <s v="Międzychód - miasto"/>
  </r>
  <r>
    <x v="14"/>
    <x v="14"/>
    <x v="337"/>
    <x v="329"/>
    <s v="3014035"/>
    <s v="Międzychód - obszar wiejski"/>
  </r>
  <r>
    <x v="14"/>
    <x v="14"/>
    <x v="337"/>
    <x v="329"/>
    <s v="3014044"/>
    <s v="Sieraków - miasto"/>
  </r>
  <r>
    <x v="14"/>
    <x v="14"/>
    <x v="337"/>
    <x v="329"/>
    <s v="3014045"/>
    <s v="Sieraków - obszar wiejski"/>
  </r>
  <r>
    <x v="14"/>
    <x v="14"/>
    <x v="338"/>
    <x v="330"/>
    <s v="3015012"/>
    <s v="Kuślin - gmina wiejska"/>
  </r>
  <r>
    <x v="14"/>
    <x v="14"/>
    <x v="338"/>
    <x v="330"/>
    <s v="3015024"/>
    <s v="Lwówek - miasto"/>
  </r>
  <r>
    <x v="14"/>
    <x v="14"/>
    <x v="338"/>
    <x v="330"/>
    <s v="3015025"/>
    <s v="Lwówek - obszar wiejski"/>
  </r>
  <r>
    <x v="14"/>
    <x v="14"/>
    <x v="338"/>
    <x v="330"/>
    <s v="3015032"/>
    <s v="Miedzichowo - gmina wiejska"/>
  </r>
  <r>
    <x v="14"/>
    <x v="14"/>
    <x v="338"/>
    <x v="330"/>
    <s v="3015044"/>
    <s v="Nowy Tomyśl - miasto"/>
  </r>
  <r>
    <x v="14"/>
    <x v="14"/>
    <x v="338"/>
    <x v="330"/>
    <s v="3015045"/>
    <s v="Nowy Tomyśl - obszar wiejski"/>
  </r>
  <r>
    <x v="14"/>
    <x v="14"/>
    <x v="338"/>
    <x v="330"/>
    <s v="3015054"/>
    <s v="Opalenica - miasto"/>
  </r>
  <r>
    <x v="14"/>
    <x v="14"/>
    <x v="338"/>
    <x v="330"/>
    <s v="3015055"/>
    <s v="Opalenica - obszar wiejski"/>
  </r>
  <r>
    <x v="14"/>
    <x v="14"/>
    <x v="338"/>
    <x v="330"/>
    <s v="3015064"/>
    <s v="Zbąszyń - miasto"/>
  </r>
  <r>
    <x v="14"/>
    <x v="14"/>
    <x v="338"/>
    <x v="330"/>
    <s v="3015065"/>
    <s v="Zbąszyń - obszar wiejski"/>
  </r>
  <r>
    <x v="14"/>
    <x v="14"/>
    <x v="339"/>
    <x v="331"/>
    <s v="3016014"/>
    <s v="Oborniki - miasto"/>
  </r>
  <r>
    <x v="14"/>
    <x v="14"/>
    <x v="339"/>
    <x v="331"/>
    <s v="3016015"/>
    <s v="Oborniki - obszar wiejski"/>
  </r>
  <r>
    <x v="14"/>
    <x v="14"/>
    <x v="339"/>
    <x v="331"/>
    <s v="3016024"/>
    <s v="Rogoźno - miasto"/>
  </r>
  <r>
    <x v="14"/>
    <x v="14"/>
    <x v="339"/>
    <x v="331"/>
    <s v="3016025"/>
    <s v="Rogoźno - obszar wiejski"/>
  </r>
  <r>
    <x v="14"/>
    <x v="14"/>
    <x v="339"/>
    <x v="331"/>
    <s v="3016032"/>
    <s v="Ryczywół - gmina wiejska"/>
  </r>
  <r>
    <x v="14"/>
    <x v="14"/>
    <x v="340"/>
    <x v="150"/>
    <s v="3017011"/>
    <s v="Ostrów Wielkopolski - gmina miejska"/>
  </r>
  <r>
    <x v="14"/>
    <x v="14"/>
    <x v="340"/>
    <x v="150"/>
    <s v="3017024"/>
    <s v="Nowe Skalmierzyce - miasto"/>
  </r>
  <r>
    <x v="14"/>
    <x v="14"/>
    <x v="340"/>
    <x v="150"/>
    <s v="3017025"/>
    <s v="Nowe Skalmierzyce - obszar wiejski"/>
  </r>
  <r>
    <x v="14"/>
    <x v="14"/>
    <x v="340"/>
    <x v="150"/>
    <s v="3017034"/>
    <s v="Odolanów - miasto"/>
  </r>
  <r>
    <x v="14"/>
    <x v="14"/>
    <x v="340"/>
    <x v="150"/>
    <s v="3017035"/>
    <s v="Odolanów - obszar wiejski"/>
  </r>
  <r>
    <x v="14"/>
    <x v="14"/>
    <x v="340"/>
    <x v="150"/>
    <s v="3017042"/>
    <s v="Ostrów Wielkopolski - gmina wiejska"/>
  </r>
  <r>
    <x v="14"/>
    <x v="14"/>
    <x v="340"/>
    <x v="150"/>
    <s v="3017052"/>
    <s v="Przygodzice - gmina wiejska"/>
  </r>
  <r>
    <x v="14"/>
    <x v="14"/>
    <x v="340"/>
    <x v="150"/>
    <s v="3017064"/>
    <s v="Raszków - miasto"/>
  </r>
  <r>
    <x v="14"/>
    <x v="14"/>
    <x v="340"/>
    <x v="150"/>
    <s v="3017065"/>
    <s v="Raszków - obszar wiejski"/>
  </r>
  <r>
    <x v="14"/>
    <x v="14"/>
    <x v="340"/>
    <x v="150"/>
    <s v="3017072"/>
    <s v="Sieroszewice - gmina wiejska"/>
  </r>
  <r>
    <x v="14"/>
    <x v="14"/>
    <x v="340"/>
    <x v="150"/>
    <s v="3017082"/>
    <s v="Sośnie - gmina wiejska"/>
  </r>
  <r>
    <x v="14"/>
    <x v="14"/>
    <x v="341"/>
    <x v="332"/>
    <s v="3018012"/>
    <s v="Czajków - gmina wiejska"/>
  </r>
  <r>
    <x v="14"/>
    <x v="14"/>
    <x v="341"/>
    <x v="332"/>
    <s v="3018022"/>
    <s v="Doruchów - gmina wiejska"/>
  </r>
  <r>
    <x v="14"/>
    <x v="14"/>
    <x v="341"/>
    <x v="332"/>
    <s v="3018034"/>
    <s v="Grabów nad Prosną - miasto"/>
  </r>
  <r>
    <x v="14"/>
    <x v="14"/>
    <x v="341"/>
    <x v="332"/>
    <s v="3018035"/>
    <s v="Grabów nad Prosną - obszar wiejski"/>
  </r>
  <r>
    <x v="14"/>
    <x v="14"/>
    <x v="341"/>
    <x v="332"/>
    <s v="3018042"/>
    <s v="Kobyla Góra - gmina wiejska"/>
  </r>
  <r>
    <x v="14"/>
    <x v="14"/>
    <x v="341"/>
    <x v="332"/>
    <s v="3018052"/>
    <s v="Kraszewice - gmina wiejska"/>
  </r>
  <r>
    <x v="14"/>
    <x v="14"/>
    <x v="341"/>
    <x v="332"/>
    <s v="3018064"/>
    <s v="Mikstat - miasto"/>
  </r>
  <r>
    <x v="14"/>
    <x v="14"/>
    <x v="341"/>
    <x v="332"/>
    <s v="3018065"/>
    <s v="Mikstat - obszar wiejski"/>
  </r>
  <r>
    <x v="14"/>
    <x v="14"/>
    <x v="341"/>
    <x v="332"/>
    <s v="3018074"/>
    <s v="Ostrzeszów - miasto"/>
  </r>
  <r>
    <x v="14"/>
    <x v="14"/>
    <x v="341"/>
    <x v="332"/>
    <s v="3018075"/>
    <s v="Ostrzeszów - obszar wiejski"/>
  </r>
  <r>
    <x v="14"/>
    <x v="14"/>
    <x v="342"/>
    <x v="333"/>
    <s v="3019011"/>
    <s v="Piła - gmina miejska"/>
  </r>
  <r>
    <x v="14"/>
    <x v="14"/>
    <x v="342"/>
    <x v="333"/>
    <s v="3019022"/>
    <s v="Białośliwie - gmina wiejska"/>
  </r>
  <r>
    <x v="14"/>
    <x v="14"/>
    <x v="342"/>
    <x v="333"/>
    <s v="3019032"/>
    <s v="Kaczory - gmina wiejska"/>
  </r>
  <r>
    <x v="14"/>
    <x v="14"/>
    <x v="342"/>
    <x v="333"/>
    <s v="3019044"/>
    <s v="Łobżenica - miasto"/>
  </r>
  <r>
    <x v="14"/>
    <x v="14"/>
    <x v="342"/>
    <x v="333"/>
    <s v="3019045"/>
    <s v="Łobżenica - obszar wiejski"/>
  </r>
  <r>
    <x v="14"/>
    <x v="14"/>
    <x v="342"/>
    <x v="333"/>
    <s v="3019052"/>
    <s v="Miasteczko Krajeńskie - gmina wiejska"/>
  </r>
  <r>
    <x v="14"/>
    <x v="14"/>
    <x v="342"/>
    <x v="333"/>
    <s v="3019062"/>
    <s v="Szydłowo - gmina wiejska"/>
  </r>
  <r>
    <x v="14"/>
    <x v="14"/>
    <x v="342"/>
    <x v="333"/>
    <s v="3019074"/>
    <s v="Ujście - miasto"/>
  </r>
  <r>
    <x v="14"/>
    <x v="14"/>
    <x v="342"/>
    <x v="333"/>
    <s v="3019075"/>
    <s v="Ujście - obszar wiejski"/>
  </r>
  <r>
    <x v="14"/>
    <x v="14"/>
    <x v="342"/>
    <x v="333"/>
    <s v="3019084"/>
    <s v="Wyrzysk - miasto"/>
  </r>
  <r>
    <x v="14"/>
    <x v="14"/>
    <x v="342"/>
    <x v="333"/>
    <s v="3019085"/>
    <s v="Wyrzysk - obszar wiejski"/>
  </r>
  <r>
    <x v="14"/>
    <x v="14"/>
    <x v="342"/>
    <x v="333"/>
    <s v="3019094"/>
    <s v="Wysoka - miasto"/>
  </r>
  <r>
    <x v="14"/>
    <x v="14"/>
    <x v="342"/>
    <x v="333"/>
    <s v="3019095"/>
    <s v="Wysoka - obszar wiejski"/>
  </r>
  <r>
    <x v="14"/>
    <x v="14"/>
    <x v="343"/>
    <x v="334"/>
    <s v="3020014"/>
    <s v="Chocz - miasto"/>
  </r>
  <r>
    <x v="14"/>
    <x v="14"/>
    <x v="343"/>
    <x v="334"/>
    <s v="3020015"/>
    <s v="Chocz - obszar wiejski"/>
  </r>
  <r>
    <x v="14"/>
    <x v="14"/>
    <x v="343"/>
    <x v="334"/>
    <s v="3020022"/>
    <s v="Czermin - gmina wiejska"/>
  </r>
  <r>
    <x v="14"/>
    <x v="14"/>
    <x v="343"/>
    <x v="334"/>
    <s v="3020034"/>
    <s v="Dobrzyca - miasto"/>
  </r>
  <r>
    <x v="14"/>
    <x v="14"/>
    <x v="343"/>
    <x v="334"/>
    <s v="3020035"/>
    <s v="Dobrzyca - obszar wiejski"/>
  </r>
  <r>
    <x v="14"/>
    <x v="14"/>
    <x v="343"/>
    <x v="334"/>
    <s v="3020042"/>
    <s v="Gizałki - gmina wiejska"/>
  </r>
  <r>
    <x v="14"/>
    <x v="14"/>
    <x v="343"/>
    <x v="334"/>
    <s v="3020052"/>
    <s v="Gołuchów - gmina wiejska"/>
  </r>
  <r>
    <x v="14"/>
    <x v="14"/>
    <x v="343"/>
    <x v="334"/>
    <s v="3020064"/>
    <s v="Pleszew - miasto"/>
  </r>
  <r>
    <x v="14"/>
    <x v="14"/>
    <x v="343"/>
    <x v="334"/>
    <s v="3020065"/>
    <s v="Pleszew - obszar wiejski"/>
  </r>
  <r>
    <x v="14"/>
    <x v="14"/>
    <x v="344"/>
    <x v="335"/>
    <s v="3021011"/>
    <s v="Luboń - gmina miejska"/>
  </r>
  <r>
    <x v="14"/>
    <x v="14"/>
    <x v="344"/>
    <x v="335"/>
    <s v="3021021"/>
    <s v="Puszczykowo - gmina miejska"/>
  </r>
  <r>
    <x v="14"/>
    <x v="14"/>
    <x v="344"/>
    <x v="335"/>
    <s v="3021034"/>
    <s v="Buk - miasto"/>
  </r>
  <r>
    <x v="14"/>
    <x v="14"/>
    <x v="344"/>
    <x v="335"/>
    <s v="3021035"/>
    <s v="Buk - obszar wiejski"/>
  </r>
  <r>
    <x v="14"/>
    <x v="14"/>
    <x v="344"/>
    <x v="335"/>
    <s v="3021042"/>
    <s v="Czerwonak - gmina wiejska"/>
  </r>
  <r>
    <x v="14"/>
    <x v="14"/>
    <x v="344"/>
    <x v="335"/>
    <s v="3021052"/>
    <s v="Dopiewo - gmina wiejska"/>
  </r>
  <r>
    <x v="14"/>
    <x v="14"/>
    <x v="344"/>
    <x v="335"/>
    <s v="3021062"/>
    <s v="Kleszczewo - gmina wiejska"/>
  </r>
  <r>
    <x v="14"/>
    <x v="14"/>
    <x v="344"/>
    <x v="335"/>
    <s v="3021072"/>
    <s v="Komorniki - gmina wiejska"/>
  </r>
  <r>
    <x v="14"/>
    <x v="14"/>
    <x v="344"/>
    <x v="335"/>
    <s v="3021084"/>
    <s v="Kostrzyn - miasto"/>
  </r>
  <r>
    <x v="14"/>
    <x v="14"/>
    <x v="344"/>
    <x v="335"/>
    <s v="3021085"/>
    <s v="Kostrzyn - obszar wiejski"/>
  </r>
  <r>
    <x v="14"/>
    <x v="14"/>
    <x v="344"/>
    <x v="335"/>
    <s v="3021094"/>
    <s v="Kórnik - miasto"/>
  </r>
  <r>
    <x v="14"/>
    <x v="14"/>
    <x v="344"/>
    <x v="335"/>
    <s v="3021095"/>
    <s v="Kórnik - obszar wiejski"/>
  </r>
  <r>
    <x v="14"/>
    <x v="14"/>
    <x v="344"/>
    <x v="335"/>
    <s v="3021104"/>
    <s v="Mosina - miasto"/>
  </r>
  <r>
    <x v="14"/>
    <x v="14"/>
    <x v="344"/>
    <x v="335"/>
    <s v="3021105"/>
    <s v="Mosina - obszar wiejski"/>
  </r>
  <r>
    <x v="14"/>
    <x v="14"/>
    <x v="344"/>
    <x v="335"/>
    <s v="3021114"/>
    <s v="Murowana Goślina - miasto"/>
  </r>
  <r>
    <x v="14"/>
    <x v="14"/>
    <x v="344"/>
    <x v="335"/>
    <s v="3021115"/>
    <s v="Murowana Goślina - obszar wiejski"/>
  </r>
  <r>
    <x v="14"/>
    <x v="14"/>
    <x v="344"/>
    <x v="335"/>
    <s v="3021124"/>
    <s v="Pobiedziska - miasto"/>
  </r>
  <r>
    <x v="14"/>
    <x v="14"/>
    <x v="344"/>
    <x v="335"/>
    <s v="3021125"/>
    <s v="Pobiedziska - obszar wiejski"/>
  </r>
  <r>
    <x v="14"/>
    <x v="14"/>
    <x v="344"/>
    <x v="335"/>
    <s v="3021132"/>
    <s v="Rokietnica - gmina wiejska"/>
  </r>
  <r>
    <x v="14"/>
    <x v="14"/>
    <x v="344"/>
    <x v="335"/>
    <s v="3021144"/>
    <s v="Stęszew - miasto"/>
  </r>
  <r>
    <x v="14"/>
    <x v="14"/>
    <x v="344"/>
    <x v="335"/>
    <s v="3021145"/>
    <s v="Stęszew - obszar wiejski"/>
  </r>
  <r>
    <x v="14"/>
    <x v="14"/>
    <x v="344"/>
    <x v="335"/>
    <s v="3021152"/>
    <s v="Suchy Las - gmina wiejska"/>
  </r>
  <r>
    <x v="14"/>
    <x v="14"/>
    <x v="344"/>
    <x v="335"/>
    <s v="3021164"/>
    <s v="Swarzędz - miasto"/>
  </r>
  <r>
    <x v="14"/>
    <x v="14"/>
    <x v="344"/>
    <x v="335"/>
    <s v="3021165"/>
    <s v="Swarzędz - obszar wiejski"/>
  </r>
  <r>
    <x v="14"/>
    <x v="14"/>
    <x v="344"/>
    <x v="335"/>
    <s v="3021172"/>
    <s v="Tarnowo Podgórne - gmina wiejska"/>
  </r>
  <r>
    <x v="14"/>
    <x v="14"/>
    <x v="345"/>
    <x v="336"/>
    <s v="3022014"/>
    <s v="Bojanowo - miasto"/>
  </r>
  <r>
    <x v="14"/>
    <x v="14"/>
    <x v="345"/>
    <x v="336"/>
    <s v="3022015"/>
    <s v="Bojanowo - obszar wiejski"/>
  </r>
  <r>
    <x v="14"/>
    <x v="14"/>
    <x v="345"/>
    <x v="336"/>
    <s v="3022024"/>
    <s v="Jutrosin - miasto"/>
  </r>
  <r>
    <x v="14"/>
    <x v="14"/>
    <x v="345"/>
    <x v="336"/>
    <s v="3022025"/>
    <s v="Jutrosin - obszar wiejski"/>
  </r>
  <r>
    <x v="14"/>
    <x v="14"/>
    <x v="345"/>
    <x v="336"/>
    <s v="3022034"/>
    <s v="Miejska Górka - miasto"/>
  </r>
  <r>
    <x v="14"/>
    <x v="14"/>
    <x v="345"/>
    <x v="336"/>
    <s v="3022035"/>
    <s v="Miejska Górka - obszar wiejski"/>
  </r>
  <r>
    <x v="14"/>
    <x v="14"/>
    <x v="345"/>
    <x v="336"/>
    <s v="3022042"/>
    <s v="Pakosław - gmina wiejska"/>
  </r>
  <r>
    <x v="14"/>
    <x v="14"/>
    <x v="345"/>
    <x v="336"/>
    <s v="3022054"/>
    <s v="Rawicz - miasto"/>
  </r>
  <r>
    <x v="14"/>
    <x v="14"/>
    <x v="345"/>
    <x v="336"/>
    <s v="3022055"/>
    <s v="Rawicz - obszar wiejski"/>
  </r>
  <r>
    <x v="14"/>
    <x v="14"/>
    <x v="346"/>
    <x v="337"/>
    <s v="3023011"/>
    <s v="Słupca - gmina miejska"/>
  </r>
  <r>
    <x v="14"/>
    <x v="14"/>
    <x v="346"/>
    <x v="337"/>
    <s v="3023022"/>
    <s v="Lądek - gmina wiejska"/>
  </r>
  <r>
    <x v="14"/>
    <x v="14"/>
    <x v="346"/>
    <x v="337"/>
    <s v="3023032"/>
    <s v="Orchowo - gmina wiejska"/>
  </r>
  <r>
    <x v="14"/>
    <x v="14"/>
    <x v="346"/>
    <x v="337"/>
    <s v="3023042"/>
    <s v="Ostrowite - gmina wiejska"/>
  </r>
  <r>
    <x v="14"/>
    <x v="14"/>
    <x v="346"/>
    <x v="337"/>
    <s v="3023052"/>
    <s v="Powidz - gmina wiejska"/>
  </r>
  <r>
    <x v="14"/>
    <x v="14"/>
    <x v="346"/>
    <x v="337"/>
    <s v="3023062"/>
    <s v="Słupca - gmina wiejska"/>
  </r>
  <r>
    <x v="14"/>
    <x v="14"/>
    <x v="346"/>
    <x v="337"/>
    <s v="3023072"/>
    <s v="Strzałkowo - gmina wiejska"/>
  </r>
  <r>
    <x v="14"/>
    <x v="14"/>
    <x v="346"/>
    <x v="337"/>
    <s v="3023084"/>
    <s v="Zagórów - miasto"/>
  </r>
  <r>
    <x v="14"/>
    <x v="14"/>
    <x v="346"/>
    <x v="337"/>
    <s v="3023085"/>
    <s v="Zagórów - obszar wiejski"/>
  </r>
  <r>
    <x v="14"/>
    <x v="14"/>
    <x v="347"/>
    <x v="338"/>
    <s v="3024011"/>
    <s v="Obrzycko - gmina miejska"/>
  </r>
  <r>
    <x v="14"/>
    <x v="14"/>
    <x v="347"/>
    <x v="338"/>
    <s v="3024022"/>
    <s v="Duszniki - gmina wiejska"/>
  </r>
  <r>
    <x v="14"/>
    <x v="14"/>
    <x v="347"/>
    <x v="338"/>
    <s v="3024032"/>
    <s v="Kaźmierz - gmina wiejska"/>
  </r>
  <r>
    <x v="14"/>
    <x v="14"/>
    <x v="347"/>
    <x v="338"/>
    <s v="3024042"/>
    <s v="Obrzycko - gmina wiejska"/>
  </r>
  <r>
    <x v="14"/>
    <x v="14"/>
    <x v="347"/>
    <x v="338"/>
    <s v="3024054"/>
    <s v="Ostroróg - miasto"/>
  </r>
  <r>
    <x v="14"/>
    <x v="14"/>
    <x v="347"/>
    <x v="338"/>
    <s v="3024055"/>
    <s v="Ostroróg - obszar wiejski"/>
  </r>
  <r>
    <x v="14"/>
    <x v="14"/>
    <x v="347"/>
    <x v="338"/>
    <s v="3024064"/>
    <s v="Pniewy - miasto"/>
  </r>
  <r>
    <x v="14"/>
    <x v="14"/>
    <x v="347"/>
    <x v="338"/>
    <s v="3024065"/>
    <s v="Pniewy - obszar wiejski"/>
  </r>
  <r>
    <x v="14"/>
    <x v="14"/>
    <x v="347"/>
    <x v="338"/>
    <s v="3024074"/>
    <s v="Szamotuły - miasto"/>
  </r>
  <r>
    <x v="14"/>
    <x v="14"/>
    <x v="347"/>
    <x v="338"/>
    <s v="3024075"/>
    <s v="Szamotuły - obszar wiejski"/>
  </r>
  <r>
    <x v="14"/>
    <x v="14"/>
    <x v="347"/>
    <x v="338"/>
    <s v="3024084"/>
    <s v="Wronki - miasto"/>
  </r>
  <r>
    <x v="14"/>
    <x v="14"/>
    <x v="347"/>
    <x v="338"/>
    <s v="3024085"/>
    <s v="Wronki - obszar wiejski"/>
  </r>
  <r>
    <x v="14"/>
    <x v="14"/>
    <x v="348"/>
    <x v="17"/>
    <s v="3025012"/>
    <s v="Dominowo - gmina wiejska"/>
  </r>
  <r>
    <x v="14"/>
    <x v="14"/>
    <x v="348"/>
    <x v="17"/>
    <s v="3025022"/>
    <s v="Krzykosy - gmina wiejska"/>
  </r>
  <r>
    <x v="14"/>
    <x v="14"/>
    <x v="348"/>
    <x v="17"/>
    <s v="3025032"/>
    <s v="Nowe Miasto nad Wartą - gmina wiejska"/>
  </r>
  <r>
    <x v="14"/>
    <x v="14"/>
    <x v="348"/>
    <x v="17"/>
    <s v="3025044"/>
    <s v="Środa Wielkopolska - miasto"/>
  </r>
  <r>
    <x v="14"/>
    <x v="14"/>
    <x v="348"/>
    <x v="17"/>
    <s v="3025045"/>
    <s v="Środa Wielkopolska - obszar wiejski"/>
  </r>
  <r>
    <x v="14"/>
    <x v="14"/>
    <x v="348"/>
    <x v="17"/>
    <s v="3025052"/>
    <s v="Zaniemyśl - gmina wiejska"/>
  </r>
  <r>
    <x v="14"/>
    <x v="14"/>
    <x v="349"/>
    <x v="339"/>
    <s v="3026012"/>
    <s v="Brodnica - gmina wiejska"/>
  </r>
  <r>
    <x v="14"/>
    <x v="14"/>
    <x v="349"/>
    <x v="339"/>
    <s v="3026024"/>
    <s v="Dolsk - miasto"/>
  </r>
  <r>
    <x v="14"/>
    <x v="14"/>
    <x v="349"/>
    <x v="339"/>
    <s v="3026025"/>
    <s v="Dolsk - obszar wiejski"/>
  </r>
  <r>
    <x v="14"/>
    <x v="14"/>
    <x v="349"/>
    <x v="339"/>
    <s v="3026034"/>
    <s v="Książ Wielkopolski - miasto"/>
  </r>
  <r>
    <x v="14"/>
    <x v="14"/>
    <x v="349"/>
    <x v="339"/>
    <s v="3026035"/>
    <s v="Książ Wielkopolski - obszar wiejski"/>
  </r>
  <r>
    <x v="14"/>
    <x v="14"/>
    <x v="349"/>
    <x v="339"/>
    <s v="3026044"/>
    <s v="Śrem - miasto"/>
  </r>
  <r>
    <x v="14"/>
    <x v="14"/>
    <x v="349"/>
    <x v="339"/>
    <s v="3026045"/>
    <s v="Śrem - obszar wiejski"/>
  </r>
  <r>
    <x v="14"/>
    <x v="14"/>
    <x v="350"/>
    <x v="340"/>
    <s v="3027011"/>
    <s v="Turek - gmina miejska"/>
  </r>
  <r>
    <x v="14"/>
    <x v="14"/>
    <x v="350"/>
    <x v="340"/>
    <s v="3027022"/>
    <s v="Brudzew - gmina wiejska"/>
  </r>
  <r>
    <x v="14"/>
    <x v="14"/>
    <x v="350"/>
    <x v="340"/>
    <s v="3027034"/>
    <s v="Dobra - miasto"/>
  </r>
  <r>
    <x v="14"/>
    <x v="14"/>
    <x v="350"/>
    <x v="340"/>
    <s v="3027035"/>
    <s v="Dobra - obszar wiejski"/>
  </r>
  <r>
    <x v="14"/>
    <x v="14"/>
    <x v="350"/>
    <x v="340"/>
    <s v="3027042"/>
    <s v="Kawęczyn - gmina wiejska"/>
  </r>
  <r>
    <x v="14"/>
    <x v="14"/>
    <x v="350"/>
    <x v="340"/>
    <s v="3027052"/>
    <s v="Malanów - gmina wiejska"/>
  </r>
  <r>
    <x v="14"/>
    <x v="14"/>
    <x v="350"/>
    <x v="340"/>
    <s v="3027062"/>
    <s v="Przykona - gmina wiejska"/>
  </r>
  <r>
    <x v="14"/>
    <x v="14"/>
    <x v="350"/>
    <x v="340"/>
    <s v="3027074"/>
    <s v="Tuliszków - miasto"/>
  </r>
  <r>
    <x v="14"/>
    <x v="14"/>
    <x v="350"/>
    <x v="340"/>
    <s v="3027075"/>
    <s v="Tuliszków - obszar wiejski"/>
  </r>
  <r>
    <x v="14"/>
    <x v="14"/>
    <x v="350"/>
    <x v="340"/>
    <s v="3027082"/>
    <s v="Turek - gmina wiejska"/>
  </r>
  <r>
    <x v="14"/>
    <x v="14"/>
    <x v="350"/>
    <x v="340"/>
    <s v="3027092"/>
    <s v="Władysławów - gmina wiejska"/>
  </r>
  <r>
    <x v="14"/>
    <x v="14"/>
    <x v="351"/>
    <x v="341"/>
    <s v="3028011"/>
    <s v="Wągrowiec - gmina miejska"/>
  </r>
  <r>
    <x v="14"/>
    <x v="14"/>
    <x v="351"/>
    <x v="341"/>
    <s v="3028022"/>
    <s v="Damasławek - gmina wiejska"/>
  </r>
  <r>
    <x v="14"/>
    <x v="14"/>
    <x v="351"/>
    <x v="341"/>
    <s v="3028034"/>
    <s v="Gołańcz - miasto"/>
  </r>
  <r>
    <x v="14"/>
    <x v="14"/>
    <x v="351"/>
    <x v="341"/>
    <s v="3028035"/>
    <s v="Gołańcz - obszar wiejski"/>
  </r>
  <r>
    <x v="14"/>
    <x v="14"/>
    <x v="351"/>
    <x v="341"/>
    <s v="3028042"/>
    <s v="Mieścisko - gmina wiejska"/>
  </r>
  <r>
    <x v="14"/>
    <x v="14"/>
    <x v="351"/>
    <x v="341"/>
    <s v="3028054"/>
    <s v="Skoki - miasto"/>
  </r>
  <r>
    <x v="14"/>
    <x v="14"/>
    <x v="351"/>
    <x v="341"/>
    <s v="3028055"/>
    <s v="Skoki - obszar wiejski"/>
  </r>
  <r>
    <x v="14"/>
    <x v="14"/>
    <x v="351"/>
    <x v="341"/>
    <s v="3028062"/>
    <s v="Wapno - gmina wiejska"/>
  </r>
  <r>
    <x v="14"/>
    <x v="14"/>
    <x v="351"/>
    <x v="341"/>
    <s v="3028072"/>
    <s v="Wągrowiec - gmina wiejska"/>
  </r>
  <r>
    <x v="14"/>
    <x v="14"/>
    <x v="352"/>
    <x v="342"/>
    <s v="3029012"/>
    <s v="Przemęt - gmina wiejska"/>
  </r>
  <r>
    <x v="14"/>
    <x v="14"/>
    <x v="352"/>
    <x v="342"/>
    <s v="3029022"/>
    <s v="Siedlec - gmina wiejska"/>
  </r>
  <r>
    <x v="14"/>
    <x v="14"/>
    <x v="352"/>
    <x v="342"/>
    <s v="3029034"/>
    <s v="Wolsztyn - miasto"/>
  </r>
  <r>
    <x v="14"/>
    <x v="14"/>
    <x v="352"/>
    <x v="342"/>
    <s v="3029035"/>
    <s v="Wolsztyn - obszar wiejski"/>
  </r>
  <r>
    <x v="14"/>
    <x v="14"/>
    <x v="353"/>
    <x v="343"/>
    <s v="3030012"/>
    <s v="Kołaczkowo - gmina wiejska"/>
  </r>
  <r>
    <x v="14"/>
    <x v="14"/>
    <x v="353"/>
    <x v="343"/>
    <s v="3030024"/>
    <s v="Miłosław - miasto"/>
  </r>
  <r>
    <x v="14"/>
    <x v="14"/>
    <x v="353"/>
    <x v="343"/>
    <s v="3030025"/>
    <s v="Miłosław - obszar wiejski"/>
  </r>
  <r>
    <x v="14"/>
    <x v="14"/>
    <x v="353"/>
    <x v="343"/>
    <s v="3030034"/>
    <s v="Nekla - miasto"/>
  </r>
  <r>
    <x v="14"/>
    <x v="14"/>
    <x v="353"/>
    <x v="343"/>
    <s v="3030035"/>
    <s v="Nekla - obszar wiejski"/>
  </r>
  <r>
    <x v="14"/>
    <x v="14"/>
    <x v="353"/>
    <x v="343"/>
    <s v="3030044"/>
    <s v="Pyzdry - miasto"/>
  </r>
  <r>
    <x v="14"/>
    <x v="14"/>
    <x v="353"/>
    <x v="343"/>
    <s v="3030045"/>
    <s v="Pyzdry - obszar wiejski"/>
  </r>
  <r>
    <x v="14"/>
    <x v="14"/>
    <x v="353"/>
    <x v="343"/>
    <s v="3030054"/>
    <s v="Września - miasto"/>
  </r>
  <r>
    <x v="14"/>
    <x v="14"/>
    <x v="353"/>
    <x v="343"/>
    <s v="3030055"/>
    <s v="Września - obszar wiejski"/>
  </r>
  <r>
    <x v="14"/>
    <x v="14"/>
    <x v="354"/>
    <x v="344"/>
    <s v="3031011"/>
    <s v="Złotów - gmina miejska"/>
  </r>
  <r>
    <x v="14"/>
    <x v="14"/>
    <x v="354"/>
    <x v="344"/>
    <s v="3031024"/>
    <s v="Jastrowie - miasto"/>
  </r>
  <r>
    <x v="14"/>
    <x v="14"/>
    <x v="354"/>
    <x v="344"/>
    <s v="3031025"/>
    <s v="Jastrowie - obszar wiejski"/>
  </r>
  <r>
    <x v="14"/>
    <x v="14"/>
    <x v="354"/>
    <x v="344"/>
    <s v="3031034"/>
    <s v="Krajenka - miasto"/>
  </r>
  <r>
    <x v="14"/>
    <x v="14"/>
    <x v="354"/>
    <x v="344"/>
    <s v="3031035"/>
    <s v="Krajenka - obszar wiejski"/>
  </r>
  <r>
    <x v="14"/>
    <x v="14"/>
    <x v="354"/>
    <x v="344"/>
    <s v="3031042"/>
    <s v="Lipka - gmina wiejska"/>
  </r>
  <r>
    <x v="14"/>
    <x v="14"/>
    <x v="354"/>
    <x v="344"/>
    <s v="3031054"/>
    <s v="Okonek - miasto"/>
  </r>
  <r>
    <x v="14"/>
    <x v="14"/>
    <x v="354"/>
    <x v="344"/>
    <s v="3031055"/>
    <s v="Okonek - obszar wiejski"/>
  </r>
  <r>
    <x v="14"/>
    <x v="14"/>
    <x v="354"/>
    <x v="344"/>
    <s v="3031062"/>
    <s v="Tarnówka - gmina wiejska"/>
  </r>
  <r>
    <x v="14"/>
    <x v="14"/>
    <x v="354"/>
    <x v="344"/>
    <s v="3031072"/>
    <s v="Zakrzewo - gmina wiejska"/>
  </r>
  <r>
    <x v="14"/>
    <x v="14"/>
    <x v="354"/>
    <x v="344"/>
    <s v="3031082"/>
    <s v="Złotów - gmina wiejska"/>
  </r>
  <r>
    <x v="14"/>
    <x v="14"/>
    <x v="355"/>
    <x v="345"/>
    <s v="3061011"/>
    <s v="Kalisz - gmina miejska"/>
  </r>
  <r>
    <x v="14"/>
    <x v="14"/>
    <x v="356"/>
    <x v="346"/>
    <s v="3062011"/>
    <s v="Konin - gmina miejska"/>
  </r>
  <r>
    <x v="14"/>
    <x v="14"/>
    <x v="357"/>
    <x v="347"/>
    <s v="3063011"/>
    <s v="Leszno - gmina miejska"/>
  </r>
  <r>
    <x v="14"/>
    <x v="14"/>
    <x v="358"/>
    <x v="348"/>
    <s v="3064011"/>
    <s v="Poznań - gmina miejska"/>
  </r>
  <r>
    <x v="15"/>
    <x v="15"/>
    <x v="359"/>
    <x v="349"/>
    <s v="3201011"/>
    <s v="Białogard - gmina miejska"/>
  </r>
  <r>
    <x v="15"/>
    <x v="15"/>
    <x v="359"/>
    <x v="349"/>
    <s v="3201022"/>
    <s v="Białogard - gmina wiejska"/>
  </r>
  <r>
    <x v="15"/>
    <x v="15"/>
    <x v="359"/>
    <x v="349"/>
    <s v="3201034"/>
    <s v="Karlino - miasto"/>
  </r>
  <r>
    <x v="15"/>
    <x v="15"/>
    <x v="359"/>
    <x v="349"/>
    <s v="3201035"/>
    <s v="Karlino - obszar wiejski"/>
  </r>
  <r>
    <x v="15"/>
    <x v="15"/>
    <x v="359"/>
    <x v="349"/>
    <s v="3201044"/>
    <s v="Tychowo - miasto"/>
  </r>
  <r>
    <x v="15"/>
    <x v="15"/>
    <x v="359"/>
    <x v="349"/>
    <s v="3201045"/>
    <s v="Tychowo - obszar wiejski"/>
  </r>
  <r>
    <x v="15"/>
    <x v="15"/>
    <x v="360"/>
    <x v="350"/>
    <s v="3202012"/>
    <s v="Bierzwnik - gmina wiejska"/>
  </r>
  <r>
    <x v="15"/>
    <x v="15"/>
    <x v="360"/>
    <x v="350"/>
    <s v="3202024"/>
    <s v="Choszczno - miasto"/>
  </r>
  <r>
    <x v="15"/>
    <x v="15"/>
    <x v="360"/>
    <x v="350"/>
    <s v="3202025"/>
    <s v="Choszczno - obszar wiejski"/>
  </r>
  <r>
    <x v="15"/>
    <x v="15"/>
    <x v="360"/>
    <x v="350"/>
    <s v="3202034"/>
    <s v="Drawno - miasto"/>
  </r>
  <r>
    <x v="15"/>
    <x v="15"/>
    <x v="360"/>
    <x v="350"/>
    <s v="3202035"/>
    <s v="Drawno - obszar wiejski"/>
  </r>
  <r>
    <x v="15"/>
    <x v="15"/>
    <x v="360"/>
    <x v="350"/>
    <s v="3202042"/>
    <s v="Krzęcin - gmina wiejska"/>
  </r>
  <r>
    <x v="15"/>
    <x v="15"/>
    <x v="360"/>
    <x v="350"/>
    <s v="3202054"/>
    <s v="Pełczyce - miasto"/>
  </r>
  <r>
    <x v="15"/>
    <x v="15"/>
    <x v="360"/>
    <x v="350"/>
    <s v="3202055"/>
    <s v="Pełczyce - obszar wiejski"/>
  </r>
  <r>
    <x v="15"/>
    <x v="15"/>
    <x v="360"/>
    <x v="350"/>
    <s v="3202064"/>
    <s v="Recz - miasto"/>
  </r>
  <r>
    <x v="15"/>
    <x v="15"/>
    <x v="360"/>
    <x v="350"/>
    <s v="3202065"/>
    <s v="Recz - obszar wiejski"/>
  </r>
  <r>
    <x v="15"/>
    <x v="15"/>
    <x v="361"/>
    <x v="351"/>
    <s v="3203014"/>
    <s v="Czaplinek - miasto"/>
  </r>
  <r>
    <x v="15"/>
    <x v="15"/>
    <x v="361"/>
    <x v="351"/>
    <s v="3203015"/>
    <s v="Czaplinek - obszar wiejski"/>
  </r>
  <r>
    <x v="15"/>
    <x v="15"/>
    <x v="361"/>
    <x v="351"/>
    <s v="3203024"/>
    <s v="Drawsko Pomorskie - miasto"/>
  </r>
  <r>
    <x v="15"/>
    <x v="15"/>
    <x v="361"/>
    <x v="351"/>
    <s v="3203025"/>
    <s v="Drawsko Pomorskie - obszar wiejski"/>
  </r>
  <r>
    <x v="15"/>
    <x v="15"/>
    <x v="361"/>
    <x v="351"/>
    <s v="3203034"/>
    <s v="Kalisz Pomorski - miasto"/>
  </r>
  <r>
    <x v="15"/>
    <x v="15"/>
    <x v="361"/>
    <x v="351"/>
    <s v="3203035"/>
    <s v="Kalisz Pomorski - obszar wiejski"/>
  </r>
  <r>
    <x v="15"/>
    <x v="15"/>
    <x v="361"/>
    <x v="351"/>
    <s v="3203042"/>
    <s v="Ostrowice - gmina wiejska"/>
  </r>
  <r>
    <x v="15"/>
    <x v="15"/>
    <x v="361"/>
    <x v="351"/>
    <s v="3203052"/>
    <s v="Wierzchowo - gmina wiejska"/>
  </r>
  <r>
    <x v="15"/>
    <x v="15"/>
    <x v="361"/>
    <x v="351"/>
    <s v="3203064"/>
    <s v="Złocieniec - miasto"/>
  </r>
  <r>
    <x v="15"/>
    <x v="15"/>
    <x v="361"/>
    <x v="351"/>
    <s v="3203065"/>
    <s v="Złocieniec - obszar wiejski"/>
  </r>
  <r>
    <x v="15"/>
    <x v="15"/>
    <x v="362"/>
    <x v="352"/>
    <s v="3204024"/>
    <s v="Goleniów - miasto"/>
  </r>
  <r>
    <x v="15"/>
    <x v="15"/>
    <x v="362"/>
    <x v="352"/>
    <s v="3204025"/>
    <s v="Goleniów - obszar wiejski"/>
  </r>
  <r>
    <x v="15"/>
    <x v="15"/>
    <x v="362"/>
    <x v="352"/>
    <s v="3204034"/>
    <s v="Maszewo - miasto"/>
  </r>
  <r>
    <x v="15"/>
    <x v="15"/>
    <x v="362"/>
    <x v="352"/>
    <s v="3204035"/>
    <s v="Maszewo - obszar wiejski"/>
  </r>
  <r>
    <x v="15"/>
    <x v="15"/>
    <x v="362"/>
    <x v="352"/>
    <s v="3204044"/>
    <s v="Nowogard - miasto"/>
  </r>
  <r>
    <x v="15"/>
    <x v="15"/>
    <x v="362"/>
    <x v="352"/>
    <s v="3204045"/>
    <s v="Nowogard - obszar wiejski"/>
  </r>
  <r>
    <x v="15"/>
    <x v="15"/>
    <x v="362"/>
    <x v="352"/>
    <s v="3204052"/>
    <s v="Osina - gmina wiejska"/>
  </r>
  <r>
    <x v="15"/>
    <x v="15"/>
    <x v="362"/>
    <x v="352"/>
    <s v="3204062"/>
    <s v="Przybiernów - gmina wiejska"/>
  </r>
  <r>
    <x v="15"/>
    <x v="15"/>
    <x v="362"/>
    <x v="352"/>
    <s v="3204074"/>
    <s v="Stepnica - miasto"/>
  </r>
  <r>
    <x v="15"/>
    <x v="15"/>
    <x v="362"/>
    <x v="352"/>
    <s v="3204075"/>
    <s v="Stepnica - obszar wiejski"/>
  </r>
  <r>
    <x v="15"/>
    <x v="15"/>
    <x v="363"/>
    <x v="353"/>
    <s v="3205012"/>
    <s v="Brojce - gmina wiejska"/>
  </r>
  <r>
    <x v="15"/>
    <x v="15"/>
    <x v="363"/>
    <x v="353"/>
    <s v="3205024"/>
    <s v="Gryfice - miasto"/>
  </r>
  <r>
    <x v="15"/>
    <x v="15"/>
    <x v="363"/>
    <x v="353"/>
    <s v="3205025"/>
    <s v="Gryfice - obszar wiejski"/>
  </r>
  <r>
    <x v="15"/>
    <x v="15"/>
    <x v="363"/>
    <x v="353"/>
    <s v="3205032"/>
    <s v="Karnice - gmina wiejska"/>
  </r>
  <r>
    <x v="15"/>
    <x v="15"/>
    <x v="363"/>
    <x v="353"/>
    <s v="3205044"/>
    <s v="Płoty - miasto"/>
  </r>
  <r>
    <x v="15"/>
    <x v="15"/>
    <x v="363"/>
    <x v="353"/>
    <s v="3205045"/>
    <s v="Płoty - obszar wiejski"/>
  </r>
  <r>
    <x v="15"/>
    <x v="15"/>
    <x v="363"/>
    <x v="353"/>
    <s v="3205072"/>
    <s v="Rewal - gmina wiejska"/>
  </r>
  <r>
    <x v="15"/>
    <x v="15"/>
    <x v="363"/>
    <x v="353"/>
    <s v="3205084"/>
    <s v="Trzebiatów - miasto"/>
  </r>
  <r>
    <x v="15"/>
    <x v="15"/>
    <x v="363"/>
    <x v="353"/>
    <s v="3205085"/>
    <s v="Trzebiatów - obszar wiejski"/>
  </r>
  <r>
    <x v="15"/>
    <x v="15"/>
    <x v="364"/>
    <x v="354"/>
    <s v="3206012"/>
    <s v="Banie - gmina wiejska"/>
  </r>
  <r>
    <x v="15"/>
    <x v="15"/>
    <x v="364"/>
    <x v="354"/>
    <s v="3206024"/>
    <s v="Cedynia - miasto"/>
  </r>
  <r>
    <x v="15"/>
    <x v="15"/>
    <x v="364"/>
    <x v="354"/>
    <s v="3206025"/>
    <s v="Cedynia - obszar wiejski"/>
  </r>
  <r>
    <x v="15"/>
    <x v="15"/>
    <x v="364"/>
    <x v="354"/>
    <s v="3206034"/>
    <s v="Chojna - miasto"/>
  </r>
  <r>
    <x v="15"/>
    <x v="15"/>
    <x v="364"/>
    <x v="354"/>
    <s v="3206035"/>
    <s v="Chojna - obszar wiejski"/>
  </r>
  <r>
    <x v="15"/>
    <x v="15"/>
    <x v="364"/>
    <x v="354"/>
    <s v="3206044"/>
    <s v="Gryfino - miasto"/>
  </r>
  <r>
    <x v="15"/>
    <x v="15"/>
    <x v="364"/>
    <x v="354"/>
    <s v="3206045"/>
    <s v="Gryfino - obszar wiejski"/>
  </r>
  <r>
    <x v="15"/>
    <x v="15"/>
    <x v="364"/>
    <x v="354"/>
    <s v="3206054"/>
    <s v="Mieszkowice - miasto"/>
  </r>
  <r>
    <x v="15"/>
    <x v="15"/>
    <x v="364"/>
    <x v="354"/>
    <s v="3206055"/>
    <s v="Mieszkowice - obszar wiejski"/>
  </r>
  <r>
    <x v="15"/>
    <x v="15"/>
    <x v="364"/>
    <x v="354"/>
    <s v="3206064"/>
    <s v="Moryń - miasto"/>
  </r>
  <r>
    <x v="15"/>
    <x v="15"/>
    <x v="364"/>
    <x v="354"/>
    <s v="3206065"/>
    <s v="Moryń - obszar wiejski"/>
  </r>
  <r>
    <x v="15"/>
    <x v="15"/>
    <x v="364"/>
    <x v="354"/>
    <s v="3206072"/>
    <s v="Stare Czarnowo - gmina wiejska"/>
  </r>
  <r>
    <x v="15"/>
    <x v="15"/>
    <x v="364"/>
    <x v="354"/>
    <s v="3206084"/>
    <s v="Trzcińsko-Zdrój - miasto"/>
  </r>
  <r>
    <x v="15"/>
    <x v="15"/>
    <x v="364"/>
    <x v="354"/>
    <s v="3206085"/>
    <s v="Trzcińsko-Zdrój - obszar wiejski"/>
  </r>
  <r>
    <x v="15"/>
    <x v="15"/>
    <x v="364"/>
    <x v="354"/>
    <s v="3206092"/>
    <s v="Widuchowa - gmina wiejska"/>
  </r>
  <r>
    <x v="15"/>
    <x v="15"/>
    <x v="365"/>
    <x v="355"/>
    <s v="3207014"/>
    <s v="Dziwnów - miasto"/>
  </r>
  <r>
    <x v="15"/>
    <x v="15"/>
    <x v="365"/>
    <x v="355"/>
    <s v="3207015"/>
    <s v="Dziwnów - obszar wiejski"/>
  </r>
  <r>
    <x v="15"/>
    <x v="15"/>
    <x v="365"/>
    <x v="355"/>
    <s v="3207024"/>
    <s v="Golczewo - miasto"/>
  </r>
  <r>
    <x v="15"/>
    <x v="15"/>
    <x v="365"/>
    <x v="355"/>
    <s v="3207025"/>
    <s v="Golczewo - obszar wiejski"/>
  </r>
  <r>
    <x v="15"/>
    <x v="15"/>
    <x v="365"/>
    <x v="355"/>
    <s v="3207034"/>
    <s v="Kamień Pomorski - miasto"/>
  </r>
  <r>
    <x v="15"/>
    <x v="15"/>
    <x v="365"/>
    <x v="355"/>
    <s v="3207035"/>
    <s v="Kamień Pomorski - obszar wiejski"/>
  </r>
  <r>
    <x v="15"/>
    <x v="15"/>
    <x v="365"/>
    <x v="355"/>
    <s v="3207044"/>
    <s v="Międzyzdroje - miasto"/>
  </r>
  <r>
    <x v="15"/>
    <x v="15"/>
    <x v="365"/>
    <x v="355"/>
    <s v="3207045"/>
    <s v="Międzyzdroje - obszar wiejski"/>
  </r>
  <r>
    <x v="15"/>
    <x v="15"/>
    <x v="365"/>
    <x v="355"/>
    <s v="3207052"/>
    <s v="Świerzno - gmina wiejska"/>
  </r>
  <r>
    <x v="15"/>
    <x v="15"/>
    <x v="365"/>
    <x v="355"/>
    <s v="3207064"/>
    <s v="Wolin - miasto"/>
  </r>
  <r>
    <x v="15"/>
    <x v="15"/>
    <x v="365"/>
    <x v="355"/>
    <s v="3207065"/>
    <s v="Wolin - obszar wiejski"/>
  </r>
  <r>
    <x v="15"/>
    <x v="15"/>
    <x v="366"/>
    <x v="356"/>
    <s v="3208011"/>
    <s v="Kołobrzeg - gmina miejska"/>
  </r>
  <r>
    <x v="15"/>
    <x v="15"/>
    <x v="366"/>
    <x v="356"/>
    <s v="3208022"/>
    <s v="Dygowo - gmina wiejska"/>
  </r>
  <r>
    <x v="15"/>
    <x v="15"/>
    <x v="366"/>
    <x v="356"/>
    <s v="3208034"/>
    <s v="Gościno - miasto"/>
  </r>
  <r>
    <x v="15"/>
    <x v="15"/>
    <x v="366"/>
    <x v="356"/>
    <s v="3208035"/>
    <s v="Gościno - obszar wiejski"/>
  </r>
  <r>
    <x v="15"/>
    <x v="15"/>
    <x v="366"/>
    <x v="356"/>
    <s v="3208042"/>
    <s v="Kołobrzeg - gmina wiejska"/>
  </r>
  <r>
    <x v="15"/>
    <x v="15"/>
    <x v="366"/>
    <x v="356"/>
    <s v="3208052"/>
    <s v="Rymań - gmina wiejska"/>
  </r>
  <r>
    <x v="15"/>
    <x v="15"/>
    <x v="366"/>
    <x v="356"/>
    <s v="3208062"/>
    <s v="Siemyśl - gmina wiejska"/>
  </r>
  <r>
    <x v="15"/>
    <x v="15"/>
    <x v="366"/>
    <x v="356"/>
    <s v="3208072"/>
    <s v="Ustronie Morskie - gmina wiejska"/>
  </r>
  <r>
    <x v="15"/>
    <x v="15"/>
    <x v="367"/>
    <x v="357"/>
    <s v="3209012"/>
    <s v="Będzino - gmina wiejska"/>
  </r>
  <r>
    <x v="15"/>
    <x v="15"/>
    <x v="367"/>
    <x v="357"/>
    <s v="3209022"/>
    <s v="Biesiekierz - gmina wiejska"/>
  </r>
  <r>
    <x v="15"/>
    <x v="15"/>
    <x v="367"/>
    <x v="357"/>
    <s v="3209034"/>
    <s v="Bobolice - miasto"/>
  </r>
  <r>
    <x v="15"/>
    <x v="15"/>
    <x v="367"/>
    <x v="357"/>
    <s v="3209035"/>
    <s v="Bobolice - obszar wiejski"/>
  </r>
  <r>
    <x v="15"/>
    <x v="15"/>
    <x v="367"/>
    <x v="357"/>
    <s v="3209042"/>
    <s v="Manowo - gmina wiejska"/>
  </r>
  <r>
    <x v="15"/>
    <x v="15"/>
    <x v="367"/>
    <x v="357"/>
    <s v="3209054"/>
    <s v="Mielno - miasto"/>
  </r>
  <r>
    <x v="15"/>
    <x v="15"/>
    <x v="367"/>
    <x v="357"/>
    <s v="3209055"/>
    <s v="Mielno - obszar wiejski"/>
  </r>
  <r>
    <x v="15"/>
    <x v="15"/>
    <x v="367"/>
    <x v="357"/>
    <s v="3209064"/>
    <s v="Polanów - miasto"/>
  </r>
  <r>
    <x v="15"/>
    <x v="15"/>
    <x v="367"/>
    <x v="357"/>
    <s v="3209065"/>
    <s v="Polanów - obszar wiejski"/>
  </r>
  <r>
    <x v="15"/>
    <x v="15"/>
    <x v="367"/>
    <x v="357"/>
    <s v="3209074"/>
    <s v="Sianów - miasto"/>
  </r>
  <r>
    <x v="15"/>
    <x v="15"/>
    <x v="367"/>
    <x v="357"/>
    <s v="3209075"/>
    <s v="Sianów - obszar wiejski"/>
  </r>
  <r>
    <x v="15"/>
    <x v="15"/>
    <x v="367"/>
    <x v="357"/>
    <s v="3209082"/>
    <s v="Świeszyno - gmina wiejska"/>
  </r>
  <r>
    <x v="15"/>
    <x v="15"/>
    <x v="368"/>
    <x v="358"/>
    <s v="3210014"/>
    <s v="Barlinek - miasto"/>
  </r>
  <r>
    <x v="15"/>
    <x v="15"/>
    <x v="368"/>
    <x v="358"/>
    <s v="3210015"/>
    <s v="Barlinek - obszar wiejski"/>
  </r>
  <r>
    <x v="15"/>
    <x v="15"/>
    <x v="368"/>
    <x v="358"/>
    <s v="3210022"/>
    <s v="Boleszkowice - gmina wiejska"/>
  </r>
  <r>
    <x v="15"/>
    <x v="15"/>
    <x v="368"/>
    <x v="358"/>
    <s v="3210034"/>
    <s v="Dębno - miasto"/>
  </r>
  <r>
    <x v="15"/>
    <x v="15"/>
    <x v="368"/>
    <x v="358"/>
    <s v="3210035"/>
    <s v="Dębno - obszar wiejski"/>
  </r>
  <r>
    <x v="15"/>
    <x v="15"/>
    <x v="368"/>
    <x v="358"/>
    <s v="3210044"/>
    <s v="Myślibórz - miasto"/>
  </r>
  <r>
    <x v="15"/>
    <x v="15"/>
    <x v="368"/>
    <x v="358"/>
    <s v="3210045"/>
    <s v="Myślibórz - obszar wiejski"/>
  </r>
  <r>
    <x v="15"/>
    <x v="15"/>
    <x v="368"/>
    <x v="358"/>
    <s v="3210052"/>
    <s v="Nowogródek Pomorski - gmina wiejska"/>
  </r>
  <r>
    <x v="15"/>
    <x v="15"/>
    <x v="369"/>
    <x v="359"/>
    <s v="3211012"/>
    <s v="Dobra (Szczecińska) - gmina wiejska"/>
  </r>
  <r>
    <x v="15"/>
    <x v="15"/>
    <x v="369"/>
    <x v="359"/>
    <s v="3211022"/>
    <s v="Kołbaskowo - gmina wiejska"/>
  </r>
  <r>
    <x v="15"/>
    <x v="15"/>
    <x v="369"/>
    <x v="359"/>
    <s v="3211034"/>
    <s v="Nowe Warpno - miasto"/>
  </r>
  <r>
    <x v="15"/>
    <x v="15"/>
    <x v="369"/>
    <x v="359"/>
    <s v="3211035"/>
    <s v="Nowe Warpno - obszar wiejski"/>
  </r>
  <r>
    <x v="15"/>
    <x v="15"/>
    <x v="369"/>
    <x v="359"/>
    <s v="3211044"/>
    <s v="Police - miasto"/>
  </r>
  <r>
    <x v="15"/>
    <x v="15"/>
    <x v="369"/>
    <x v="359"/>
    <s v="3211045"/>
    <s v="Police - obszar wiejski"/>
  </r>
  <r>
    <x v="15"/>
    <x v="15"/>
    <x v="370"/>
    <x v="360"/>
    <s v="3212012"/>
    <s v="Bielice - gmina wiejska"/>
  </r>
  <r>
    <x v="15"/>
    <x v="15"/>
    <x v="370"/>
    <x v="360"/>
    <s v="3212022"/>
    <s v="Kozielice - gmina wiejska"/>
  </r>
  <r>
    <x v="15"/>
    <x v="15"/>
    <x v="370"/>
    <x v="360"/>
    <s v="3212034"/>
    <s v="Lipiany - miasto"/>
  </r>
  <r>
    <x v="15"/>
    <x v="15"/>
    <x v="370"/>
    <x v="360"/>
    <s v="3212035"/>
    <s v="Lipiany - obszar wiejski"/>
  </r>
  <r>
    <x v="15"/>
    <x v="15"/>
    <x v="370"/>
    <x v="360"/>
    <s v="3212042"/>
    <s v="Przelewice - gmina wiejska"/>
  </r>
  <r>
    <x v="15"/>
    <x v="15"/>
    <x v="370"/>
    <x v="360"/>
    <s v="3212054"/>
    <s v="Pyrzyce - miasto"/>
  </r>
  <r>
    <x v="15"/>
    <x v="15"/>
    <x v="370"/>
    <x v="360"/>
    <s v="3212055"/>
    <s v="Pyrzyce - obszar wiejski"/>
  </r>
  <r>
    <x v="15"/>
    <x v="15"/>
    <x v="370"/>
    <x v="360"/>
    <s v="3212062"/>
    <s v="Warnice - gmina wiejska"/>
  </r>
  <r>
    <x v="15"/>
    <x v="15"/>
    <x v="371"/>
    <x v="361"/>
    <s v="3213011"/>
    <s v="Darłowo - gmina miejska"/>
  </r>
  <r>
    <x v="15"/>
    <x v="15"/>
    <x v="371"/>
    <x v="361"/>
    <s v="3213021"/>
    <s v="Sławno - gmina miejska"/>
  </r>
  <r>
    <x v="15"/>
    <x v="15"/>
    <x v="371"/>
    <x v="361"/>
    <s v="3213032"/>
    <s v="Darłowo - gmina wiejska"/>
  </r>
  <r>
    <x v="15"/>
    <x v="15"/>
    <x v="371"/>
    <x v="361"/>
    <s v="3213042"/>
    <s v="Malechowo - gmina wiejska"/>
  </r>
  <r>
    <x v="15"/>
    <x v="15"/>
    <x v="371"/>
    <x v="361"/>
    <s v="3213052"/>
    <s v="Postomino - gmina wiejska"/>
  </r>
  <r>
    <x v="15"/>
    <x v="15"/>
    <x v="371"/>
    <x v="361"/>
    <s v="3213062"/>
    <s v="Sławno - gmina wiejska"/>
  </r>
  <r>
    <x v="15"/>
    <x v="15"/>
    <x v="372"/>
    <x v="362"/>
    <s v="3214011"/>
    <s v="Stargard - gmina miejska"/>
  </r>
  <r>
    <x v="15"/>
    <x v="15"/>
    <x v="372"/>
    <x v="362"/>
    <s v="3214024"/>
    <s v="Chociwel - miasto"/>
  </r>
  <r>
    <x v="15"/>
    <x v="15"/>
    <x v="372"/>
    <x v="362"/>
    <s v="3214025"/>
    <s v="Chociwel - obszar wiejski"/>
  </r>
  <r>
    <x v="15"/>
    <x v="15"/>
    <x v="372"/>
    <x v="362"/>
    <s v="3214034"/>
    <s v="Dobrzany - miasto"/>
  </r>
  <r>
    <x v="15"/>
    <x v="15"/>
    <x v="372"/>
    <x v="362"/>
    <s v="3214035"/>
    <s v="Dobrzany - obszar wiejski"/>
  </r>
  <r>
    <x v="15"/>
    <x v="15"/>
    <x v="372"/>
    <x v="362"/>
    <s v="3214042"/>
    <s v="Dolice - gmina wiejska"/>
  </r>
  <r>
    <x v="15"/>
    <x v="15"/>
    <x v="372"/>
    <x v="362"/>
    <s v="3214054"/>
    <s v="Ińsko - miasto"/>
  </r>
  <r>
    <x v="15"/>
    <x v="15"/>
    <x v="372"/>
    <x v="362"/>
    <s v="3214055"/>
    <s v="Ińsko - obszar wiejski"/>
  </r>
  <r>
    <x v="15"/>
    <x v="15"/>
    <x v="372"/>
    <x v="362"/>
    <s v="3214062"/>
    <s v="Kobylanka - gmina wiejska"/>
  </r>
  <r>
    <x v="15"/>
    <x v="15"/>
    <x v="372"/>
    <x v="362"/>
    <s v="3214082"/>
    <s v="Marianowo - gmina wiejska"/>
  </r>
  <r>
    <x v="15"/>
    <x v="15"/>
    <x v="372"/>
    <x v="362"/>
    <s v="3214092"/>
    <s v="Stara Dąbrowa - gmina wiejska"/>
  </r>
  <r>
    <x v="15"/>
    <x v="15"/>
    <x v="372"/>
    <x v="362"/>
    <s v="3214102"/>
    <s v="Stargard - gmina wiejska"/>
  </r>
  <r>
    <x v="15"/>
    <x v="15"/>
    <x v="372"/>
    <x v="362"/>
    <s v="3214114"/>
    <s v="Suchań - miasto"/>
  </r>
  <r>
    <x v="15"/>
    <x v="15"/>
    <x v="372"/>
    <x v="362"/>
    <s v="3214115"/>
    <s v="Suchań - obszar wiejski"/>
  </r>
  <r>
    <x v="15"/>
    <x v="15"/>
    <x v="373"/>
    <x v="363"/>
    <s v="3215011"/>
    <s v="Szczecinek - gmina miejska"/>
  </r>
  <r>
    <x v="15"/>
    <x v="15"/>
    <x v="373"/>
    <x v="363"/>
    <s v="3215024"/>
    <s v="Barwice - miasto"/>
  </r>
  <r>
    <x v="15"/>
    <x v="15"/>
    <x v="373"/>
    <x v="363"/>
    <s v="3215025"/>
    <s v="Barwice - obszar wiejski"/>
  </r>
  <r>
    <x v="15"/>
    <x v="15"/>
    <x v="373"/>
    <x v="363"/>
    <s v="3215034"/>
    <s v="Biały Bór - miasto"/>
  </r>
  <r>
    <x v="15"/>
    <x v="15"/>
    <x v="373"/>
    <x v="363"/>
    <s v="3215035"/>
    <s v="Biały Bór - obszar wiejski"/>
  </r>
  <r>
    <x v="15"/>
    <x v="15"/>
    <x v="373"/>
    <x v="363"/>
    <s v="3215044"/>
    <s v="Borne Sulinowo - miasto"/>
  </r>
  <r>
    <x v="15"/>
    <x v="15"/>
    <x v="373"/>
    <x v="363"/>
    <s v="3215045"/>
    <s v="Borne Sulinowo - obszar wiejski"/>
  </r>
  <r>
    <x v="15"/>
    <x v="15"/>
    <x v="373"/>
    <x v="363"/>
    <s v="3215052"/>
    <s v="Grzmiąca - gmina wiejska"/>
  </r>
  <r>
    <x v="15"/>
    <x v="15"/>
    <x v="373"/>
    <x v="363"/>
    <s v="3215062"/>
    <s v="Szczecinek - gmina wiejska"/>
  </r>
  <r>
    <x v="15"/>
    <x v="15"/>
    <x v="374"/>
    <x v="364"/>
    <s v="3216011"/>
    <s v="Świdwin - gmina miejska"/>
  </r>
  <r>
    <x v="15"/>
    <x v="15"/>
    <x v="374"/>
    <x v="364"/>
    <s v="3216022"/>
    <s v="Brzeżno - gmina wiejska"/>
  </r>
  <r>
    <x v="15"/>
    <x v="15"/>
    <x v="374"/>
    <x v="364"/>
    <s v="3216034"/>
    <s v="Połczyn-Zdrój - miasto"/>
  </r>
  <r>
    <x v="15"/>
    <x v="15"/>
    <x v="374"/>
    <x v="364"/>
    <s v="3216035"/>
    <s v="Połczyn-Zdrój - obszar wiejski"/>
  </r>
  <r>
    <x v="15"/>
    <x v="15"/>
    <x v="374"/>
    <x v="364"/>
    <s v="3216042"/>
    <s v="Rąbino - gmina wiejska"/>
  </r>
  <r>
    <x v="15"/>
    <x v="15"/>
    <x v="374"/>
    <x v="364"/>
    <s v="3216052"/>
    <s v="Sławoborze - gmina wiejska"/>
  </r>
  <r>
    <x v="15"/>
    <x v="15"/>
    <x v="374"/>
    <x v="364"/>
    <s v="3216062"/>
    <s v="Świdwin - gmina wiejska"/>
  </r>
  <r>
    <x v="15"/>
    <x v="15"/>
    <x v="375"/>
    <x v="365"/>
    <s v="3217011"/>
    <s v="Wałcz - gmina miejska"/>
  </r>
  <r>
    <x v="15"/>
    <x v="15"/>
    <x v="375"/>
    <x v="365"/>
    <s v="3217024"/>
    <s v="Człopa - miasto"/>
  </r>
  <r>
    <x v="15"/>
    <x v="15"/>
    <x v="375"/>
    <x v="365"/>
    <s v="3217025"/>
    <s v="Człopa - obszar wiejski"/>
  </r>
  <r>
    <x v="15"/>
    <x v="15"/>
    <x v="375"/>
    <x v="365"/>
    <s v="3217034"/>
    <s v="Mirosławiec - miasto"/>
  </r>
  <r>
    <x v="15"/>
    <x v="15"/>
    <x v="375"/>
    <x v="365"/>
    <s v="3217035"/>
    <s v="Mirosławiec - obszar wiejski"/>
  </r>
  <r>
    <x v="15"/>
    <x v="15"/>
    <x v="375"/>
    <x v="365"/>
    <s v="3217044"/>
    <s v="Tuczno - miasto"/>
  </r>
  <r>
    <x v="15"/>
    <x v="15"/>
    <x v="375"/>
    <x v="365"/>
    <s v="3217045"/>
    <s v="Tuczno - obszar wiejski"/>
  </r>
  <r>
    <x v="15"/>
    <x v="15"/>
    <x v="375"/>
    <x v="365"/>
    <s v="3217052"/>
    <s v="Wałcz - gmina wiejska"/>
  </r>
  <r>
    <x v="15"/>
    <x v="15"/>
    <x v="376"/>
    <x v="366"/>
    <s v="3218014"/>
    <s v="Dobra - miasto"/>
  </r>
  <r>
    <x v="15"/>
    <x v="15"/>
    <x v="376"/>
    <x v="366"/>
    <s v="3218015"/>
    <s v="Dobra - obszar wiejski"/>
  </r>
  <r>
    <x v="15"/>
    <x v="15"/>
    <x v="376"/>
    <x v="366"/>
    <s v="3218024"/>
    <s v="Łobez - miasto"/>
  </r>
  <r>
    <x v="15"/>
    <x v="15"/>
    <x v="376"/>
    <x v="366"/>
    <s v="3218025"/>
    <s v="Łobez - obszar wiejski"/>
  </r>
  <r>
    <x v="15"/>
    <x v="15"/>
    <x v="376"/>
    <x v="366"/>
    <s v="3218032"/>
    <s v="Radowo Małe - gmina wiejska"/>
  </r>
  <r>
    <x v="15"/>
    <x v="15"/>
    <x v="376"/>
    <x v="366"/>
    <s v="3218044"/>
    <s v="Resko - miasto"/>
  </r>
  <r>
    <x v="15"/>
    <x v="15"/>
    <x v="376"/>
    <x v="366"/>
    <s v="3218045"/>
    <s v="Resko - obszar wiejski"/>
  </r>
  <r>
    <x v="15"/>
    <x v="15"/>
    <x v="376"/>
    <x v="366"/>
    <s v="3218054"/>
    <s v="Węgorzyno - miasto"/>
  </r>
  <r>
    <x v="15"/>
    <x v="15"/>
    <x v="376"/>
    <x v="366"/>
    <s v="3218055"/>
    <s v="Węgorzyno - obszar wiejski"/>
  </r>
  <r>
    <x v="15"/>
    <x v="15"/>
    <x v="377"/>
    <x v="367"/>
    <s v="3261011"/>
    <s v="Koszalin - gmina miejska"/>
  </r>
  <r>
    <x v="15"/>
    <x v="15"/>
    <x v="378"/>
    <x v="368"/>
    <s v="3262011"/>
    <s v="Szczecin - gmina miejska"/>
  </r>
  <r>
    <x v="15"/>
    <x v="15"/>
    <x v="379"/>
    <x v="369"/>
    <s v="3263011"/>
    <s v="Świnoujście - gmina miejska"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  <r>
    <x v="16"/>
    <x v="16"/>
    <x v="380"/>
    <x v="37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3" cacheId="0" applyNumberFormats="0" applyBorderFormats="0" applyFontFormats="0" applyPatternFormats="0" applyAlignmentFormats="0" applyWidthHeightFormats="1" dataCaption="Wartości" updatedVersion="4" minRefreshableVersion="3" useAutoFormatting="1" rowGrandTotals="0" colGrandTotals="0" itemPrintTitles="1" createdVersion="5" indent="0" compact="0" compactData="0" multipleFieldFilters="0">
  <location ref="J3:M384" firstHeaderRow="1" firstDataRow="1" firstDataCol="4"/>
  <pivotFields count="6">
    <pivotField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1">
        <item x="37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381">
    <i>
      <x/>
      <x/>
      <x/>
      <x v="1"/>
    </i>
    <i r="2">
      <x v="1"/>
      <x v="2"/>
    </i>
    <i r="2">
      <x v="2"/>
      <x v="3"/>
    </i>
    <i r="2">
      <x v="3"/>
      <x v="4"/>
    </i>
    <i r="2">
      <x v="4"/>
      <x v="5"/>
    </i>
    <i r="2">
      <x v="5"/>
      <x v="6"/>
    </i>
    <i r="2">
      <x v="6"/>
      <x v="7"/>
    </i>
    <i r="2">
      <x v="7"/>
      <x v="8"/>
    </i>
    <i r="2">
      <x v="8"/>
      <x v="9"/>
    </i>
    <i r="2">
      <x v="9"/>
      <x v="10"/>
    </i>
    <i r="2">
      <x v="10"/>
      <x v="11"/>
    </i>
    <i r="2">
      <x v="11"/>
      <x v="12"/>
    </i>
    <i r="2">
      <x v="12"/>
      <x v="13"/>
    </i>
    <i r="2">
      <x v="13"/>
      <x v="14"/>
    </i>
    <i r="2">
      <x v="14"/>
      <x v="15"/>
    </i>
    <i r="2">
      <x v="15"/>
      <x v="16"/>
    </i>
    <i r="2">
      <x v="16"/>
      <x v="17"/>
    </i>
    <i r="2">
      <x v="17"/>
      <x v="18"/>
    </i>
    <i r="2">
      <x v="18"/>
      <x v="19"/>
    </i>
    <i r="2">
      <x v="19"/>
      <x v="20"/>
    </i>
    <i r="2">
      <x v="20"/>
      <x v="21"/>
    </i>
    <i r="2">
      <x v="21"/>
      <x v="22"/>
    </i>
    <i r="2">
      <x v="22"/>
      <x v="23"/>
    </i>
    <i r="2">
      <x v="23"/>
      <x v="24"/>
    </i>
    <i r="2">
      <x v="24"/>
      <x v="25"/>
    </i>
    <i r="2">
      <x v="25"/>
      <x v="26"/>
    </i>
    <i r="2">
      <x v="26"/>
      <x v="27"/>
    </i>
    <i r="2">
      <x v="27"/>
      <x v="28"/>
    </i>
    <i r="2">
      <x v="28"/>
      <x v="29"/>
    </i>
    <i r="2">
      <x v="29"/>
      <x v="30"/>
    </i>
    <i>
      <x v="1"/>
      <x v="1"/>
      <x v="30"/>
      <x v="31"/>
    </i>
    <i r="2">
      <x v="31"/>
      <x v="32"/>
    </i>
    <i r="2">
      <x v="32"/>
      <x v="33"/>
    </i>
    <i r="2">
      <x v="33"/>
      <x v="34"/>
    </i>
    <i r="2">
      <x v="34"/>
      <x v="35"/>
    </i>
    <i r="2">
      <x v="35"/>
      <x v="36"/>
    </i>
    <i r="2">
      <x v="36"/>
      <x v="37"/>
    </i>
    <i r="2">
      <x v="37"/>
      <x v="38"/>
    </i>
    <i r="2">
      <x v="38"/>
      <x v="39"/>
    </i>
    <i r="2">
      <x v="39"/>
      <x v="40"/>
    </i>
    <i r="2">
      <x v="40"/>
      <x v="41"/>
    </i>
    <i r="2">
      <x v="41"/>
      <x v="42"/>
    </i>
    <i r="2">
      <x v="42"/>
      <x v="43"/>
    </i>
    <i r="2">
      <x v="43"/>
      <x v="44"/>
    </i>
    <i r="2">
      <x v="44"/>
      <x v="45"/>
    </i>
    <i r="2">
      <x v="45"/>
      <x v="46"/>
    </i>
    <i r="2">
      <x v="46"/>
      <x v="47"/>
    </i>
    <i r="2">
      <x v="47"/>
      <x v="48"/>
    </i>
    <i r="2">
      <x v="48"/>
      <x v="49"/>
    </i>
    <i r="2">
      <x v="49"/>
      <x v="50"/>
    </i>
    <i r="2">
      <x v="50"/>
      <x v="51"/>
    </i>
    <i r="2">
      <x v="51"/>
      <x v="52"/>
    </i>
    <i r="2">
      <x v="52"/>
      <x v="53"/>
    </i>
    <i>
      <x v="2"/>
      <x v="2"/>
      <x v="53"/>
      <x v="54"/>
    </i>
    <i r="2">
      <x v="54"/>
      <x v="55"/>
    </i>
    <i r="2">
      <x v="55"/>
      <x v="56"/>
    </i>
    <i r="2">
      <x v="56"/>
      <x v="57"/>
    </i>
    <i r="2">
      <x v="57"/>
      <x v="58"/>
    </i>
    <i r="2">
      <x v="58"/>
      <x v="59"/>
    </i>
    <i r="2">
      <x v="59"/>
      <x v="60"/>
    </i>
    <i r="2">
      <x v="60"/>
      <x v="61"/>
    </i>
    <i r="2">
      <x v="61"/>
      <x v="62"/>
    </i>
    <i r="2">
      <x v="62"/>
      <x v="63"/>
    </i>
    <i r="2">
      <x v="63"/>
      <x v="64"/>
    </i>
    <i r="2">
      <x v="64"/>
      <x v="65"/>
    </i>
    <i r="2">
      <x v="65"/>
      <x v="66"/>
    </i>
    <i r="2">
      <x v="66"/>
      <x v="67"/>
    </i>
    <i r="2">
      <x v="67"/>
      <x v="68"/>
    </i>
    <i r="2">
      <x v="68"/>
      <x v="69"/>
    </i>
    <i r="2">
      <x v="69"/>
      <x v="19"/>
    </i>
    <i r="2">
      <x v="70"/>
      <x v="70"/>
    </i>
    <i r="2">
      <x v="71"/>
      <x v="71"/>
    </i>
    <i r="2">
      <x v="72"/>
      <x v="72"/>
    </i>
    <i r="2">
      <x v="73"/>
      <x v="73"/>
    </i>
    <i r="2">
      <x v="74"/>
      <x v="74"/>
    </i>
    <i r="2">
      <x v="75"/>
      <x v="75"/>
    </i>
    <i r="2">
      <x v="76"/>
      <x v="76"/>
    </i>
    <i>
      <x v="3"/>
      <x v="3"/>
      <x v="77"/>
      <x v="77"/>
    </i>
    <i r="2">
      <x v="78"/>
      <x v="78"/>
    </i>
    <i r="2">
      <x v="79"/>
      <x v="79"/>
    </i>
    <i r="2">
      <x v="80"/>
      <x v="80"/>
    </i>
    <i r="2">
      <x v="81"/>
      <x v="81"/>
    </i>
    <i r="2">
      <x v="82"/>
      <x v="82"/>
    </i>
    <i r="2">
      <x v="83"/>
      <x v="83"/>
    </i>
    <i r="2">
      <x v="84"/>
      <x v="84"/>
    </i>
    <i r="2">
      <x v="85"/>
      <x v="85"/>
    </i>
    <i r="2">
      <x v="86"/>
      <x v="86"/>
    </i>
    <i r="2">
      <x v="87"/>
      <x v="87"/>
    </i>
    <i r="2">
      <x v="88"/>
      <x v="88"/>
    </i>
    <i r="2">
      <x v="89"/>
      <x v="89"/>
    </i>
    <i r="2">
      <x v="90"/>
      <x v="90"/>
    </i>
    <i>
      <x v="4"/>
      <x v="4"/>
      <x v="91"/>
      <x v="91"/>
    </i>
    <i r="2">
      <x v="92"/>
      <x v="92"/>
    </i>
    <i r="2">
      <x v="93"/>
      <x v="93"/>
    </i>
    <i r="2">
      <x v="94"/>
      <x v="94"/>
    </i>
    <i r="2">
      <x v="95"/>
      <x v="95"/>
    </i>
    <i r="2">
      <x v="96"/>
      <x v="96"/>
    </i>
    <i r="2">
      <x v="97"/>
      <x v="97"/>
    </i>
    <i r="2">
      <x v="98"/>
      <x v="98"/>
    </i>
    <i r="2">
      <x v="99"/>
      <x v="99"/>
    </i>
    <i r="2">
      <x v="100"/>
      <x v="100"/>
    </i>
    <i r="2">
      <x v="101"/>
      <x v="101"/>
    </i>
    <i r="2">
      <x v="102"/>
      <x v="102"/>
    </i>
    <i r="2">
      <x v="103"/>
      <x v="103"/>
    </i>
    <i r="2">
      <x v="104"/>
      <x v="104"/>
    </i>
    <i r="2">
      <x v="105"/>
      <x v="105"/>
    </i>
    <i r="2">
      <x v="106"/>
      <x v="70"/>
    </i>
    <i r="2">
      <x v="107"/>
      <x v="106"/>
    </i>
    <i r="2">
      <x v="108"/>
      <x v="107"/>
    </i>
    <i r="2">
      <x v="109"/>
      <x v="108"/>
    </i>
    <i r="2">
      <x v="110"/>
      <x v="109"/>
    </i>
    <i r="2">
      <x v="111"/>
      <x v="110"/>
    </i>
    <i r="2">
      <x v="112"/>
      <x v="111"/>
    </i>
    <i r="2">
      <x v="113"/>
      <x v="112"/>
    </i>
    <i r="2">
      <x v="114"/>
      <x v="113"/>
    </i>
    <i>
      <x v="5"/>
      <x v="5"/>
      <x v="115"/>
      <x v="114"/>
    </i>
    <i r="2">
      <x v="116"/>
      <x v="115"/>
    </i>
    <i r="2">
      <x v="117"/>
      <x v="116"/>
    </i>
    <i r="2">
      <x v="118"/>
      <x v="117"/>
    </i>
    <i r="2">
      <x v="119"/>
      <x v="118"/>
    </i>
    <i r="2">
      <x v="120"/>
      <x v="119"/>
    </i>
    <i r="2">
      <x v="121"/>
      <x v="120"/>
    </i>
    <i r="2">
      <x v="122"/>
      <x v="121"/>
    </i>
    <i r="2">
      <x v="123"/>
      <x v="122"/>
    </i>
    <i r="2">
      <x v="124"/>
      <x v="123"/>
    </i>
    <i r="2">
      <x v="125"/>
      <x v="124"/>
    </i>
    <i r="2">
      <x v="126"/>
      <x v="125"/>
    </i>
    <i r="2">
      <x v="127"/>
      <x v="126"/>
    </i>
    <i r="2">
      <x v="128"/>
      <x v="127"/>
    </i>
    <i r="2">
      <x v="129"/>
      <x v="128"/>
    </i>
    <i r="2">
      <x v="130"/>
      <x v="129"/>
    </i>
    <i r="2">
      <x v="131"/>
      <x v="130"/>
    </i>
    <i r="2">
      <x v="132"/>
      <x v="131"/>
    </i>
    <i r="2">
      <x v="133"/>
      <x v="132"/>
    </i>
    <i r="2">
      <x v="134"/>
      <x v="133"/>
    </i>
    <i r="2">
      <x v="135"/>
      <x v="134"/>
    </i>
    <i r="2">
      <x v="136"/>
      <x v="135"/>
    </i>
    <i>
      <x v="6"/>
      <x v="6"/>
      <x v="137"/>
      <x v="136"/>
    </i>
    <i r="2">
      <x v="138"/>
      <x v="137"/>
    </i>
    <i r="2">
      <x v="139"/>
      <x v="138"/>
    </i>
    <i r="2">
      <x v="140"/>
      <x v="139"/>
    </i>
    <i r="2">
      <x v="141"/>
      <x v="140"/>
    </i>
    <i r="2">
      <x v="142"/>
      <x v="141"/>
    </i>
    <i r="2">
      <x v="143"/>
      <x v="142"/>
    </i>
    <i r="2">
      <x v="144"/>
      <x v="143"/>
    </i>
    <i r="2">
      <x v="145"/>
      <x v="144"/>
    </i>
    <i r="2">
      <x v="146"/>
      <x v="145"/>
    </i>
    <i r="2">
      <x v="147"/>
      <x v="146"/>
    </i>
    <i r="2">
      <x v="148"/>
      <x v="147"/>
    </i>
    <i r="2">
      <x v="149"/>
      <x v="148"/>
    </i>
    <i r="2">
      <x v="150"/>
      <x v="149"/>
    </i>
    <i r="2">
      <x v="151"/>
      <x v="150"/>
    </i>
    <i r="2">
      <x v="152"/>
      <x v="151"/>
    </i>
    <i r="2">
      <x v="153"/>
      <x v="152"/>
    </i>
    <i r="2">
      <x v="154"/>
      <x v="153"/>
    </i>
    <i r="2">
      <x v="155"/>
      <x v="154"/>
    </i>
    <i r="2">
      <x v="156"/>
      <x v="155"/>
    </i>
    <i r="2">
      <x v="157"/>
      <x v="156"/>
    </i>
    <i r="2">
      <x v="158"/>
      <x v="157"/>
    </i>
    <i r="2">
      <x v="159"/>
      <x v="158"/>
    </i>
    <i r="2">
      <x v="160"/>
      <x v="159"/>
    </i>
    <i r="2">
      <x v="161"/>
      <x v="160"/>
    </i>
    <i r="2">
      <x v="162"/>
      <x v="161"/>
    </i>
    <i r="2">
      <x v="163"/>
      <x v="162"/>
    </i>
    <i r="2">
      <x v="164"/>
      <x v="163"/>
    </i>
    <i r="2">
      <x v="165"/>
      <x v="164"/>
    </i>
    <i r="2">
      <x v="166"/>
      <x v="165"/>
    </i>
    <i r="2">
      <x v="167"/>
      <x v="166"/>
    </i>
    <i r="2">
      <x v="168"/>
      <x v="167"/>
    </i>
    <i r="2">
      <x v="169"/>
      <x v="168"/>
    </i>
    <i r="2">
      <x v="170"/>
      <x v="169"/>
    </i>
    <i r="2">
      <x v="171"/>
      <x v="170"/>
    </i>
    <i r="2">
      <x v="172"/>
      <x v="171"/>
    </i>
    <i r="2">
      <x v="173"/>
      <x v="172"/>
    </i>
    <i r="2">
      <x v="174"/>
      <x v="173"/>
    </i>
    <i r="2">
      <x v="175"/>
      <x v="174"/>
    </i>
    <i r="2">
      <x v="176"/>
      <x v="175"/>
    </i>
    <i r="2">
      <x v="177"/>
      <x v="176"/>
    </i>
    <i r="2">
      <x v="178"/>
      <x v="177"/>
    </i>
    <i>
      <x v="7"/>
      <x v="7"/>
      <x v="179"/>
      <x v="115"/>
    </i>
    <i r="2">
      <x v="180"/>
      <x v="178"/>
    </i>
    <i r="2">
      <x v="181"/>
      <x v="179"/>
    </i>
    <i r="2">
      <x v="182"/>
      <x v="180"/>
    </i>
    <i r="2">
      <x v="183"/>
      <x v="181"/>
    </i>
    <i r="2">
      <x v="184"/>
      <x v="182"/>
    </i>
    <i r="2">
      <x v="185"/>
      <x v="183"/>
    </i>
    <i r="2">
      <x v="186"/>
      <x v="184"/>
    </i>
    <i r="2">
      <x v="187"/>
      <x v="65"/>
    </i>
    <i r="2">
      <x v="188"/>
      <x v="185"/>
    </i>
    <i r="2">
      <x v="189"/>
      <x v="186"/>
    </i>
    <i r="2">
      <x v="190"/>
      <x v="187"/>
    </i>
    <i>
      <x v="8"/>
      <x v="8"/>
      <x v="191"/>
      <x v="188"/>
    </i>
    <i r="2">
      <x v="192"/>
      <x v="189"/>
    </i>
    <i r="2">
      <x v="193"/>
      <x v="190"/>
    </i>
    <i r="2">
      <x v="194"/>
      <x v="191"/>
    </i>
    <i r="2">
      <x v="195"/>
      <x v="192"/>
    </i>
    <i r="2">
      <x v="196"/>
      <x v="193"/>
    </i>
    <i r="2">
      <x v="197"/>
      <x v="78"/>
    </i>
    <i r="2">
      <x v="198"/>
      <x v="194"/>
    </i>
    <i r="2">
      <x v="199"/>
      <x v="195"/>
    </i>
    <i r="2">
      <x v="200"/>
      <x v="196"/>
    </i>
    <i r="2">
      <x v="201"/>
      <x v="197"/>
    </i>
    <i r="2">
      <x v="202"/>
      <x v="198"/>
    </i>
    <i r="2">
      <x v="203"/>
      <x v="199"/>
    </i>
    <i r="2">
      <x v="204"/>
      <x v="200"/>
    </i>
    <i r="2">
      <x v="205"/>
      <x v="201"/>
    </i>
    <i r="2">
      <x v="206"/>
      <x v="202"/>
    </i>
    <i r="2">
      <x v="207"/>
      <x v="203"/>
    </i>
    <i r="2">
      <x v="208"/>
      <x v="204"/>
    </i>
    <i r="2">
      <x v="209"/>
      <x v="205"/>
    </i>
    <i r="2">
      <x v="210"/>
      <x v="206"/>
    </i>
    <i r="2">
      <x v="211"/>
      <x v="207"/>
    </i>
    <i r="2">
      <x v="212"/>
      <x v="208"/>
    </i>
    <i r="2">
      <x v="213"/>
      <x v="209"/>
    </i>
    <i r="2">
      <x v="214"/>
      <x v="210"/>
    </i>
    <i r="2">
      <x v="215"/>
      <x v="211"/>
    </i>
    <i>
      <x v="9"/>
      <x v="9"/>
      <x v="216"/>
      <x v="212"/>
    </i>
    <i r="2">
      <x v="217"/>
      <x v="213"/>
    </i>
    <i r="2">
      <x v="218"/>
      <x v="214"/>
    </i>
    <i r="2">
      <x v="219"/>
      <x v="215"/>
    </i>
    <i r="2">
      <x v="220"/>
      <x v="216"/>
    </i>
    <i r="2">
      <x v="221"/>
      <x v="217"/>
    </i>
    <i r="2">
      <x v="222"/>
      <x v="218"/>
    </i>
    <i r="2">
      <x v="223"/>
      <x v="219"/>
    </i>
    <i r="2">
      <x v="224"/>
      <x v="220"/>
    </i>
    <i r="2">
      <x v="225"/>
      <x v="221"/>
    </i>
    <i r="2">
      <x v="226"/>
      <x v="222"/>
    </i>
    <i r="2">
      <x v="227"/>
      <x v="223"/>
    </i>
    <i r="2">
      <x v="228"/>
      <x v="224"/>
    </i>
    <i r="2">
      <x v="229"/>
      <x v="225"/>
    </i>
    <i r="2">
      <x v="230"/>
      <x v="226"/>
    </i>
    <i r="2">
      <x v="231"/>
      <x v="227"/>
    </i>
    <i r="2">
      <x v="232"/>
      <x v="228"/>
    </i>
    <i>
      <x v="10"/>
      <x v="10"/>
      <x v="233"/>
      <x v="229"/>
    </i>
    <i r="2">
      <x v="234"/>
      <x v="230"/>
    </i>
    <i r="2">
      <x v="235"/>
      <x v="231"/>
    </i>
    <i r="2">
      <x v="236"/>
      <x v="232"/>
    </i>
    <i r="2">
      <x v="237"/>
      <x v="233"/>
    </i>
    <i r="2">
      <x v="238"/>
      <x v="234"/>
    </i>
    <i r="2">
      <x v="239"/>
      <x v="235"/>
    </i>
    <i r="2">
      <x v="240"/>
      <x v="236"/>
    </i>
    <i r="2">
      <x v="241"/>
      <x v="237"/>
    </i>
    <i r="2">
      <x v="242"/>
      <x v="149"/>
    </i>
    <i r="2">
      <x v="243"/>
      <x v="238"/>
    </i>
    <i r="2">
      <x v="244"/>
      <x v="239"/>
    </i>
    <i r="2">
      <x v="245"/>
      <x v="240"/>
    </i>
    <i r="2">
      <x v="246"/>
      <x v="241"/>
    </i>
    <i r="2">
      <x v="247"/>
      <x v="242"/>
    </i>
    <i r="2">
      <x v="248"/>
      <x v="243"/>
    </i>
    <i r="2">
      <x v="249"/>
      <x v="244"/>
    </i>
    <i r="2">
      <x v="250"/>
      <x v="245"/>
    </i>
    <i r="2">
      <x v="251"/>
      <x v="246"/>
    </i>
    <i r="2">
      <x v="252"/>
      <x v="247"/>
    </i>
    <i>
      <x v="11"/>
      <x v="11"/>
      <x v="253"/>
      <x v="248"/>
    </i>
    <i r="2">
      <x v="254"/>
      <x v="214"/>
    </i>
    <i r="2">
      <x v="255"/>
      <x v="249"/>
    </i>
    <i r="2">
      <x v="256"/>
      <x v="250"/>
    </i>
    <i r="2">
      <x v="257"/>
      <x v="251"/>
    </i>
    <i r="2">
      <x v="258"/>
      <x v="252"/>
    </i>
    <i r="2">
      <x v="259"/>
      <x v="253"/>
    </i>
    <i r="2">
      <x v="260"/>
      <x v="254"/>
    </i>
    <i r="2">
      <x v="261"/>
      <x v="255"/>
    </i>
    <i r="2">
      <x v="262"/>
      <x v="256"/>
    </i>
    <i r="2">
      <x v="263"/>
      <x v="257"/>
    </i>
    <i r="2">
      <x v="264"/>
      <x v="258"/>
    </i>
    <i r="2">
      <x v="265"/>
      <x v="259"/>
    </i>
    <i r="2">
      <x v="266"/>
      <x v="260"/>
    </i>
    <i r="2">
      <x v="267"/>
      <x v="261"/>
    </i>
    <i r="2">
      <x v="268"/>
      <x v="262"/>
    </i>
    <i r="2">
      <x v="269"/>
      <x v="263"/>
    </i>
    <i r="2">
      <x v="270"/>
      <x v="264"/>
    </i>
    <i r="2">
      <x v="271"/>
      <x v="265"/>
    </i>
    <i r="2">
      <x v="272"/>
      <x v="266"/>
    </i>
    <i r="2">
      <x v="273"/>
      <x v="267"/>
    </i>
    <i r="2">
      <x v="274"/>
      <x v="268"/>
    </i>
    <i r="2">
      <x v="275"/>
      <x v="269"/>
    </i>
    <i r="2">
      <x v="276"/>
      <x v="270"/>
    </i>
    <i r="2">
      <x v="277"/>
      <x v="271"/>
    </i>
    <i r="2">
      <x v="278"/>
      <x v="272"/>
    </i>
    <i r="2">
      <x v="279"/>
      <x v="273"/>
    </i>
    <i r="2">
      <x v="280"/>
      <x v="274"/>
    </i>
    <i r="2">
      <x v="281"/>
      <x v="275"/>
    </i>
    <i r="2">
      <x v="282"/>
      <x v="276"/>
    </i>
    <i r="2">
      <x v="283"/>
      <x v="277"/>
    </i>
    <i r="2">
      <x v="284"/>
      <x v="278"/>
    </i>
    <i r="2">
      <x v="285"/>
      <x v="279"/>
    </i>
    <i r="2">
      <x v="286"/>
      <x v="280"/>
    </i>
    <i r="2">
      <x v="287"/>
      <x v="281"/>
    </i>
    <i r="2">
      <x v="288"/>
      <x v="282"/>
    </i>
    <i>
      <x v="12"/>
      <x v="12"/>
      <x v="289"/>
      <x v="283"/>
    </i>
    <i r="2">
      <x v="290"/>
      <x v="284"/>
    </i>
    <i r="2">
      <x v="291"/>
      <x v="285"/>
    </i>
    <i r="2">
      <x v="292"/>
      <x v="286"/>
    </i>
    <i r="2">
      <x v="293"/>
      <x v="287"/>
    </i>
    <i r="2">
      <x v="294"/>
      <x v="288"/>
    </i>
    <i r="2">
      <x v="295"/>
      <x v="289"/>
    </i>
    <i r="2">
      <x v="296"/>
      <x v="290"/>
    </i>
    <i r="2">
      <x v="297"/>
      <x v="291"/>
    </i>
    <i r="2">
      <x v="298"/>
      <x v="292"/>
    </i>
    <i r="2">
      <x v="299"/>
      <x v="293"/>
    </i>
    <i r="2">
      <x v="300"/>
      <x v="294"/>
    </i>
    <i r="2">
      <x v="301"/>
      <x v="295"/>
    </i>
    <i r="2">
      <x v="302"/>
      <x v="296"/>
    </i>
    <i>
      <x v="13"/>
      <x v="13"/>
      <x v="303"/>
      <x v="297"/>
    </i>
    <i r="2">
      <x v="304"/>
      <x v="298"/>
    </i>
    <i r="2">
      <x v="305"/>
      <x v="299"/>
    </i>
    <i r="2">
      <x v="306"/>
      <x v="300"/>
    </i>
    <i r="2">
      <x v="307"/>
      <x v="301"/>
    </i>
    <i r="2">
      <x v="308"/>
      <x v="302"/>
    </i>
    <i r="2">
      <x v="309"/>
      <x v="303"/>
    </i>
    <i r="2">
      <x v="310"/>
      <x v="304"/>
    </i>
    <i r="2">
      <x v="311"/>
      <x v="305"/>
    </i>
    <i r="2">
      <x v="312"/>
      <x v="306"/>
    </i>
    <i r="2">
      <x v="313"/>
      <x v="307"/>
    </i>
    <i r="2">
      <x v="314"/>
      <x v="308"/>
    </i>
    <i r="2">
      <x v="315"/>
      <x v="309"/>
    </i>
    <i r="2">
      <x v="316"/>
      <x v="310"/>
    </i>
    <i r="2">
      <x v="317"/>
      <x v="311"/>
    </i>
    <i r="2">
      <x v="318"/>
      <x v="312"/>
    </i>
    <i r="2">
      <x v="319"/>
      <x v="313"/>
    </i>
    <i r="2">
      <x v="320"/>
      <x v="314"/>
    </i>
    <i r="2">
      <x v="321"/>
      <x v="315"/>
    </i>
    <i r="2">
      <x v="322"/>
      <x v="316"/>
    </i>
    <i r="2">
      <x v="323"/>
      <x v="317"/>
    </i>
    <i>
      <x v="14"/>
      <x v="14"/>
      <x v="324"/>
      <x v="318"/>
    </i>
    <i r="2">
      <x v="325"/>
      <x v="319"/>
    </i>
    <i r="2">
      <x v="326"/>
      <x v="320"/>
    </i>
    <i r="2">
      <x v="327"/>
      <x v="321"/>
    </i>
    <i r="2">
      <x v="328"/>
      <x v="140"/>
    </i>
    <i r="2">
      <x v="329"/>
      <x v="322"/>
    </i>
    <i r="2">
      <x v="330"/>
      <x v="323"/>
    </i>
    <i r="2">
      <x v="331"/>
      <x v="324"/>
    </i>
    <i r="2">
      <x v="332"/>
      <x v="325"/>
    </i>
    <i r="2">
      <x v="333"/>
      <x v="326"/>
    </i>
    <i r="2">
      <x v="334"/>
      <x v="327"/>
    </i>
    <i r="2">
      <x v="335"/>
      <x v="328"/>
    </i>
    <i r="2">
      <x v="336"/>
      <x v="329"/>
    </i>
    <i r="2">
      <x v="337"/>
      <x v="330"/>
    </i>
    <i r="2">
      <x v="338"/>
      <x v="331"/>
    </i>
    <i r="2">
      <x v="339"/>
      <x v="332"/>
    </i>
    <i r="2">
      <x v="340"/>
      <x v="151"/>
    </i>
    <i r="2">
      <x v="341"/>
      <x v="333"/>
    </i>
    <i r="2">
      <x v="342"/>
      <x v="334"/>
    </i>
    <i r="2">
      <x v="343"/>
      <x v="335"/>
    </i>
    <i r="2">
      <x v="344"/>
      <x v="336"/>
    </i>
    <i r="2">
      <x v="345"/>
      <x v="337"/>
    </i>
    <i r="2">
      <x v="346"/>
      <x v="338"/>
    </i>
    <i r="2">
      <x v="347"/>
      <x v="339"/>
    </i>
    <i r="2">
      <x v="348"/>
      <x v="18"/>
    </i>
    <i r="2">
      <x v="349"/>
      <x v="340"/>
    </i>
    <i r="2">
      <x v="350"/>
      <x v="341"/>
    </i>
    <i r="2">
      <x v="351"/>
      <x v="342"/>
    </i>
    <i r="2">
      <x v="352"/>
      <x v="343"/>
    </i>
    <i r="2">
      <x v="353"/>
      <x v="344"/>
    </i>
    <i r="2">
      <x v="354"/>
      <x v="345"/>
    </i>
    <i r="2">
      <x v="355"/>
      <x v="346"/>
    </i>
    <i r="2">
      <x v="356"/>
      <x v="347"/>
    </i>
    <i r="2">
      <x v="357"/>
      <x v="348"/>
    </i>
    <i r="2">
      <x v="358"/>
      <x v="349"/>
    </i>
    <i>
      <x v="15"/>
      <x v="15"/>
      <x v="359"/>
      <x v="350"/>
    </i>
    <i r="2">
      <x v="360"/>
      <x v="351"/>
    </i>
    <i r="2">
      <x v="361"/>
      <x v="352"/>
    </i>
    <i r="2">
      <x v="362"/>
      <x v="353"/>
    </i>
    <i r="2">
      <x v="363"/>
      <x v="354"/>
    </i>
    <i r="2">
      <x v="364"/>
      <x v="355"/>
    </i>
    <i r="2">
      <x v="365"/>
      <x v="356"/>
    </i>
    <i r="2">
      <x v="366"/>
      <x v="357"/>
    </i>
    <i r="2">
      <x v="367"/>
      <x v="358"/>
    </i>
    <i r="2">
      <x v="368"/>
      <x v="359"/>
    </i>
    <i r="2">
      <x v="369"/>
      <x v="360"/>
    </i>
    <i r="2">
      <x v="370"/>
      <x v="361"/>
    </i>
    <i r="2">
      <x v="371"/>
      <x v="362"/>
    </i>
    <i r="2">
      <x v="372"/>
      <x v="363"/>
    </i>
    <i r="2">
      <x v="373"/>
      <x v="364"/>
    </i>
    <i r="2">
      <x v="374"/>
      <x v="365"/>
    </i>
    <i r="2">
      <x v="375"/>
      <x v="366"/>
    </i>
    <i r="2">
      <x v="376"/>
      <x v="367"/>
    </i>
    <i r="2">
      <x v="377"/>
      <x v="368"/>
    </i>
    <i r="2">
      <x v="378"/>
      <x v="369"/>
    </i>
    <i r="2">
      <x v="379"/>
      <x v="370"/>
    </i>
    <i>
      <x v="16"/>
      <x v="16"/>
      <x v="380"/>
      <x/>
    </i>
  </rowItems>
  <colItems count="1">
    <i/>
  </colItems>
  <formats count="1">
    <format dxfId="0">
      <pivotArea type="all" dataOnly="0" outline="0" fieldPosition="0"/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przestawna4" cacheId="0" applyNumberFormats="0" applyBorderFormats="0" applyFontFormats="0" applyPatternFormats="0" applyAlignmentFormats="0" applyWidthHeightFormats="1" dataCaption="Wartości" updatedVersion="4" minRefreshableVersion="3" useAutoFormatting="1" rowGrandTotals="0" colGrandTotals="0" itemPrintTitles="1" createdVersion="5" indent="0" compact="0" compactData="0" multipleFieldFilters="0">
  <location ref="N3:O19" firstHeaderRow="1" firstDataRow="1" firstDataCol="2"/>
  <pivotFields count="6">
    <pivotField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h="1"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16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</rowItems>
  <colItems count="1">
    <i/>
  </colItem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CY496"/>
  <sheetViews>
    <sheetView tabSelected="1" workbookViewId="0">
      <selection activeCell="G3" sqref="G3"/>
    </sheetView>
  </sheetViews>
  <sheetFormatPr defaultRowHeight="14.5"/>
  <cols>
    <col min="1" max="1" width="5.1796875" style="173" customWidth="1"/>
    <col min="2" max="5" width="8.26953125" customWidth="1"/>
    <col min="6" max="6" width="8.1796875" style="2" customWidth="1"/>
    <col min="7" max="7" width="36.81640625" customWidth="1"/>
    <col min="8" max="103" width="9.1796875" style="173"/>
  </cols>
  <sheetData>
    <row r="1" spans="1:12">
      <c r="A1" s="271"/>
      <c r="B1" s="272">
        <v>1</v>
      </c>
      <c r="C1" s="271"/>
      <c r="D1" s="271"/>
      <c r="E1" s="271"/>
      <c r="F1" s="273" t="s">
        <v>7321</v>
      </c>
      <c r="G1" s="350"/>
      <c r="H1" s="188"/>
      <c r="I1" s="188"/>
    </row>
    <row r="2" spans="1:12" ht="27.75" customHeight="1">
      <c r="B2" s="391"/>
      <c r="C2" s="392"/>
      <c r="D2" s="392"/>
      <c r="E2" s="392"/>
      <c r="F2" s="174"/>
      <c r="G2" s="152" t="s">
        <v>352</v>
      </c>
    </row>
    <row r="3" spans="1:12" ht="27.75" customHeight="1">
      <c r="B3" s="392"/>
      <c r="C3" s="392"/>
      <c r="D3" s="392"/>
      <c r="E3" s="392"/>
      <c r="F3" s="174"/>
      <c r="G3" s="270" t="s">
        <v>17</v>
      </c>
    </row>
    <row r="4" spans="1:12" ht="27.75" customHeight="1">
      <c r="B4" s="173"/>
      <c r="C4" s="173"/>
      <c r="D4" s="173"/>
      <c r="E4" s="173"/>
      <c r="F4" s="174"/>
      <c r="G4" s="173"/>
    </row>
    <row r="5" spans="1:12" ht="27.75" customHeight="1">
      <c r="B5" s="393"/>
      <c r="C5" s="394"/>
      <c r="D5" s="394"/>
      <c r="E5" s="394"/>
      <c r="F5" s="174"/>
      <c r="G5" s="152" t="s">
        <v>351</v>
      </c>
    </row>
    <row r="6" spans="1:12" ht="27.75" customHeight="1">
      <c r="B6" s="394"/>
      <c r="C6" s="394"/>
      <c r="D6" s="394"/>
      <c r="E6" s="394"/>
      <c r="F6" s="174"/>
      <c r="G6" s="270" t="s">
        <v>0</v>
      </c>
    </row>
    <row r="7" spans="1:12" ht="27.75" customHeight="1">
      <c r="B7" s="173"/>
      <c r="C7" s="173"/>
      <c r="D7" s="173"/>
      <c r="E7" s="173"/>
      <c r="F7" s="174"/>
      <c r="G7" s="173"/>
    </row>
    <row r="8" spans="1:12" ht="27.75" customHeight="1">
      <c r="B8" s="403"/>
      <c r="C8" s="404"/>
      <c r="D8" s="404"/>
      <c r="E8" s="404"/>
      <c r="F8" s="174"/>
      <c r="G8" s="152" t="s">
        <v>355</v>
      </c>
    </row>
    <row r="9" spans="1:12" ht="27.75" customHeight="1">
      <c r="B9" s="404"/>
      <c r="C9" s="404"/>
      <c r="D9" s="404"/>
      <c r="E9" s="404"/>
      <c r="F9" s="174"/>
      <c r="G9" s="270" t="s">
        <v>7372</v>
      </c>
    </row>
    <row r="10" spans="1:12" s="173" customFormat="1">
      <c r="F10" s="174"/>
    </row>
    <row r="11" spans="1:12" s="173" customFormat="1" ht="26.25" customHeight="1">
      <c r="B11" s="402" t="s">
        <v>353</v>
      </c>
      <c r="C11" s="402"/>
      <c r="D11" s="402"/>
      <c r="E11" s="402"/>
      <c r="F11" s="174"/>
    </row>
    <row r="12" spans="1:12" s="173" customFormat="1" ht="24.75" customHeight="1">
      <c r="B12" s="402"/>
      <c r="C12" s="402"/>
      <c r="D12" s="402"/>
      <c r="E12" s="402"/>
      <c r="F12" s="174"/>
    </row>
    <row r="13" spans="1:12" s="330" customFormat="1" ht="31.5" customHeight="1">
      <c r="A13" s="178"/>
      <c r="B13" s="395"/>
      <c r="C13" s="396"/>
      <c r="D13" s="396"/>
      <c r="E13" s="397"/>
      <c r="F13" s="174"/>
      <c r="G13" s="178"/>
      <c r="H13" s="178"/>
    </row>
    <row r="14" spans="1:12" s="330" customFormat="1" ht="15" hidden="1" customHeight="1">
      <c r="A14" s="178"/>
      <c r="B14" s="178"/>
      <c r="C14" s="178"/>
      <c r="D14" s="178"/>
      <c r="E14" s="178"/>
      <c r="F14" s="280"/>
      <c r="G14" s="178"/>
      <c r="H14" s="178"/>
    </row>
    <row r="15" spans="1:12" s="330" customFormat="1" ht="58.5" hidden="1" customHeight="1">
      <c r="A15" s="398" t="s">
        <v>7318</v>
      </c>
      <c r="B15" s="400" t="s">
        <v>7316</v>
      </c>
      <c r="C15" s="400"/>
      <c r="D15" s="400"/>
      <c r="E15" s="400"/>
      <c r="F15" s="400"/>
      <c r="G15" s="400"/>
      <c r="H15" s="400"/>
      <c r="I15" s="400"/>
      <c r="J15" s="401"/>
      <c r="K15" s="331"/>
      <c r="L15" s="331"/>
    </row>
    <row r="16" spans="1:12" s="330" customFormat="1" ht="14.25" hidden="1" customHeight="1">
      <c r="A16" s="399"/>
      <c r="B16" s="340"/>
      <c r="C16" s="340"/>
      <c r="D16" s="340"/>
      <c r="E16" s="348" t="s">
        <v>7312</v>
      </c>
      <c r="F16" s="348" t="s">
        <v>7313</v>
      </c>
      <c r="G16" s="348" t="s">
        <v>7314</v>
      </c>
      <c r="H16" s="340"/>
      <c r="I16" s="341"/>
      <c r="J16" s="342"/>
    </row>
    <row r="17" spans="1:40" s="330" customFormat="1" ht="25.5" hidden="1" customHeight="1">
      <c r="A17" s="399"/>
      <c r="B17" s="352"/>
      <c r="C17" s="351"/>
      <c r="D17" s="351"/>
      <c r="E17" s="349">
        <v>14</v>
      </c>
      <c r="F17" s="349">
        <v>6</v>
      </c>
      <c r="G17" s="349" t="s">
        <v>7317</v>
      </c>
      <c r="H17" s="340"/>
      <c r="I17" s="341"/>
      <c r="J17" s="342"/>
    </row>
    <row r="18" spans="1:40" s="330" customFormat="1" ht="4.5" hidden="1" customHeight="1">
      <c r="A18" s="345"/>
      <c r="B18" s="346"/>
      <c r="C18" s="346"/>
      <c r="D18" s="346"/>
      <c r="E18" s="347"/>
      <c r="F18" s="347"/>
      <c r="G18" s="347"/>
      <c r="H18" s="339"/>
      <c r="I18" s="343"/>
      <c r="J18" s="344"/>
    </row>
    <row r="19" spans="1:40" s="330" customFormat="1" ht="15" hidden="1" customHeight="1">
      <c r="F19" s="332"/>
    </row>
    <row r="20" spans="1:40" s="330" customFormat="1" ht="15" hidden="1" customHeight="1">
      <c r="B20" s="333" t="s">
        <v>7315</v>
      </c>
      <c r="C20" s="334"/>
      <c r="D20" s="334"/>
      <c r="E20" s="334"/>
      <c r="F20" s="335"/>
    </row>
    <row r="21" spans="1:40" s="330" customFormat="1" ht="15" hidden="1" customHeight="1">
      <c r="B21" s="336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</row>
    <row r="22" spans="1:40" s="330" customFormat="1" ht="15" hidden="1" customHeight="1">
      <c r="B22" s="336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</row>
    <row r="23" spans="1:40" s="330" customFormat="1" ht="15" hidden="1" customHeight="1">
      <c r="B23" s="336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</row>
    <row r="24" spans="1:40" s="330" customFormat="1" ht="15" hidden="1" customHeight="1">
      <c r="B24" s="336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</row>
    <row r="25" spans="1:40" s="330" customFormat="1" ht="15" hidden="1" customHeight="1">
      <c r="B25" s="338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</row>
    <row r="26" spans="1:40" s="330" customFormat="1" ht="15" hidden="1" customHeight="1">
      <c r="B26" s="338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</row>
    <row r="27" spans="1:40" s="330" customFormat="1" hidden="1"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</row>
    <row r="28" spans="1:40" s="173" customFormat="1" hidden="1">
      <c r="F28" s="174"/>
    </row>
    <row r="29" spans="1:40" s="173" customFormat="1" hidden="1">
      <c r="F29" s="174"/>
    </row>
    <row r="30" spans="1:40" s="173" customFormat="1" hidden="1">
      <c r="F30" s="174"/>
    </row>
    <row r="31" spans="1:40" s="173" customFormat="1" hidden="1">
      <c r="F31" s="174"/>
    </row>
    <row r="32" spans="1:40" s="173" customFormat="1" hidden="1">
      <c r="F32" s="174"/>
    </row>
    <row r="33" spans="6:6" s="173" customFormat="1" hidden="1">
      <c r="F33" s="174"/>
    </row>
    <row r="34" spans="6:6" s="173" customFormat="1" hidden="1">
      <c r="F34" s="174"/>
    </row>
    <row r="35" spans="6:6" s="173" customFormat="1" hidden="1">
      <c r="F35" s="174"/>
    </row>
    <row r="36" spans="6:6" s="173" customFormat="1" hidden="1">
      <c r="F36" s="174"/>
    </row>
    <row r="37" spans="6:6" s="173" customFormat="1" hidden="1">
      <c r="F37" s="174"/>
    </row>
    <row r="38" spans="6:6" s="173" customFormat="1" hidden="1">
      <c r="F38" s="174"/>
    </row>
    <row r="39" spans="6:6" s="173" customFormat="1" hidden="1">
      <c r="F39" s="174"/>
    </row>
    <row r="40" spans="6:6" s="173" customFormat="1" hidden="1">
      <c r="F40" s="174"/>
    </row>
    <row r="41" spans="6:6" s="173" customFormat="1" hidden="1">
      <c r="F41" s="174"/>
    </row>
    <row r="42" spans="6:6" s="173" customFormat="1" hidden="1">
      <c r="F42" s="174"/>
    </row>
    <row r="43" spans="6:6" s="173" customFormat="1" hidden="1">
      <c r="F43" s="174"/>
    </row>
    <row r="44" spans="6:6" s="173" customFormat="1" hidden="1">
      <c r="F44" s="174"/>
    </row>
    <row r="45" spans="6:6" s="173" customFormat="1" hidden="1">
      <c r="F45" s="174"/>
    </row>
    <row r="46" spans="6:6" s="173" customFormat="1" hidden="1">
      <c r="F46" s="174"/>
    </row>
    <row r="47" spans="6:6" s="173" customFormat="1" hidden="1">
      <c r="F47" s="174"/>
    </row>
    <row r="48" spans="6:6" s="173" customFormat="1" hidden="1">
      <c r="F48" s="174"/>
    </row>
    <row r="49" spans="6:6" s="173" customFormat="1" hidden="1">
      <c r="F49" s="174"/>
    </row>
    <row r="50" spans="6:6" s="173" customFormat="1" hidden="1">
      <c r="F50" s="174"/>
    </row>
    <row r="51" spans="6:6" s="173" customFormat="1" hidden="1">
      <c r="F51" s="174"/>
    </row>
    <row r="52" spans="6:6" s="173" customFormat="1" hidden="1">
      <c r="F52" s="174"/>
    </row>
    <row r="53" spans="6:6" s="173" customFormat="1" hidden="1">
      <c r="F53" s="174"/>
    </row>
    <row r="54" spans="6:6" s="173" customFormat="1" hidden="1">
      <c r="F54" s="174"/>
    </row>
    <row r="55" spans="6:6" s="173" customFormat="1" hidden="1">
      <c r="F55" s="174"/>
    </row>
    <row r="56" spans="6:6" s="173" customFormat="1" hidden="1">
      <c r="F56" s="174"/>
    </row>
    <row r="57" spans="6:6" s="173" customFormat="1" hidden="1">
      <c r="F57" s="174"/>
    </row>
    <row r="58" spans="6:6" s="173" customFormat="1" hidden="1">
      <c r="F58" s="174"/>
    </row>
    <row r="59" spans="6:6" s="173" customFormat="1" hidden="1">
      <c r="F59" s="174"/>
    </row>
    <row r="60" spans="6:6" s="173" customFormat="1" hidden="1">
      <c r="F60" s="174"/>
    </row>
    <row r="61" spans="6:6" s="173" customFormat="1" hidden="1">
      <c r="F61" s="174"/>
    </row>
    <row r="62" spans="6:6" s="173" customFormat="1" hidden="1">
      <c r="F62" s="174"/>
    </row>
    <row r="63" spans="6:6" s="173" customFormat="1" hidden="1">
      <c r="F63" s="174"/>
    </row>
    <row r="64" spans="6:6" s="173" customFormat="1" hidden="1">
      <c r="F64" s="174"/>
    </row>
    <row r="65" spans="6:6" s="173" customFormat="1" hidden="1">
      <c r="F65" s="174"/>
    </row>
    <row r="66" spans="6:6" s="173" customFormat="1" hidden="1">
      <c r="F66" s="174"/>
    </row>
    <row r="67" spans="6:6" s="173" customFormat="1" hidden="1">
      <c r="F67" s="174"/>
    </row>
    <row r="68" spans="6:6" s="173" customFormat="1" hidden="1">
      <c r="F68" s="174"/>
    </row>
    <row r="69" spans="6:6" s="173" customFormat="1" hidden="1">
      <c r="F69" s="174"/>
    </row>
    <row r="70" spans="6:6" s="173" customFormat="1" hidden="1">
      <c r="F70" s="174"/>
    </row>
    <row r="71" spans="6:6" s="173" customFormat="1" hidden="1">
      <c r="F71" s="174"/>
    </row>
    <row r="72" spans="6:6" s="173" customFormat="1" hidden="1">
      <c r="F72" s="174"/>
    </row>
    <row r="73" spans="6:6" s="173" customFormat="1" hidden="1">
      <c r="F73" s="174"/>
    </row>
    <row r="74" spans="6:6" s="173" customFormat="1" hidden="1">
      <c r="F74" s="174"/>
    </row>
    <row r="75" spans="6:6" s="173" customFormat="1" hidden="1">
      <c r="F75" s="174"/>
    </row>
    <row r="76" spans="6:6" s="173" customFormat="1" hidden="1">
      <c r="F76" s="174"/>
    </row>
    <row r="77" spans="6:6" s="173" customFormat="1" hidden="1">
      <c r="F77" s="174"/>
    </row>
    <row r="78" spans="6:6" s="173" customFormat="1" hidden="1">
      <c r="F78" s="174"/>
    </row>
    <row r="79" spans="6:6" s="173" customFormat="1" hidden="1">
      <c r="F79" s="174"/>
    </row>
    <row r="80" spans="6:6" s="173" customFormat="1" hidden="1">
      <c r="F80" s="174"/>
    </row>
    <row r="81" spans="6:6" s="173" customFormat="1" hidden="1">
      <c r="F81" s="174"/>
    </row>
    <row r="82" spans="6:6" s="173" customFormat="1" hidden="1">
      <c r="F82" s="174"/>
    </row>
    <row r="83" spans="6:6" s="173" customFormat="1" hidden="1">
      <c r="F83" s="174"/>
    </row>
    <row r="84" spans="6:6" s="173" customFormat="1" hidden="1">
      <c r="F84" s="174"/>
    </row>
    <row r="85" spans="6:6" s="173" customFormat="1" hidden="1">
      <c r="F85" s="174"/>
    </row>
    <row r="86" spans="6:6" s="173" customFormat="1" hidden="1">
      <c r="F86" s="174"/>
    </row>
    <row r="87" spans="6:6" s="173" customFormat="1" hidden="1">
      <c r="F87" s="174"/>
    </row>
    <row r="88" spans="6:6" s="173" customFormat="1" hidden="1">
      <c r="F88" s="174"/>
    </row>
    <row r="89" spans="6:6" s="173" customFormat="1" hidden="1">
      <c r="F89" s="174"/>
    </row>
    <row r="90" spans="6:6" s="173" customFormat="1" hidden="1">
      <c r="F90" s="174"/>
    </row>
    <row r="91" spans="6:6" s="173" customFormat="1" hidden="1">
      <c r="F91" s="174"/>
    </row>
    <row r="92" spans="6:6" s="173" customFormat="1" hidden="1">
      <c r="F92" s="174"/>
    </row>
    <row r="93" spans="6:6" s="173" customFormat="1" hidden="1">
      <c r="F93" s="174"/>
    </row>
    <row r="94" spans="6:6" s="173" customFormat="1" hidden="1">
      <c r="F94" s="174"/>
    </row>
    <row r="95" spans="6:6" s="173" customFormat="1" hidden="1">
      <c r="F95" s="174"/>
    </row>
    <row r="96" spans="6:6" s="173" customFormat="1" hidden="1">
      <c r="F96" s="174"/>
    </row>
    <row r="97" spans="6:6" s="173" customFormat="1" hidden="1">
      <c r="F97" s="174"/>
    </row>
    <row r="98" spans="6:6" s="173" customFormat="1" hidden="1">
      <c r="F98" s="174"/>
    </row>
    <row r="99" spans="6:6" s="173" customFormat="1" hidden="1">
      <c r="F99" s="174"/>
    </row>
    <row r="100" spans="6:6" s="173" customFormat="1" hidden="1">
      <c r="F100" s="174"/>
    </row>
    <row r="101" spans="6:6" s="173" customFormat="1" hidden="1">
      <c r="F101" s="174"/>
    </row>
    <row r="102" spans="6:6" s="173" customFormat="1" hidden="1">
      <c r="F102" s="174"/>
    </row>
    <row r="103" spans="6:6" s="173" customFormat="1" hidden="1">
      <c r="F103" s="174"/>
    </row>
    <row r="104" spans="6:6" s="173" customFormat="1" hidden="1">
      <c r="F104" s="174"/>
    </row>
    <row r="105" spans="6:6" s="173" customFormat="1" hidden="1">
      <c r="F105" s="174"/>
    </row>
    <row r="106" spans="6:6" s="173" customFormat="1" hidden="1">
      <c r="F106" s="174"/>
    </row>
    <row r="107" spans="6:6" s="173" customFormat="1" hidden="1">
      <c r="F107" s="174"/>
    </row>
    <row r="108" spans="6:6" s="173" customFormat="1" hidden="1">
      <c r="F108" s="174"/>
    </row>
    <row r="109" spans="6:6" s="173" customFormat="1" hidden="1">
      <c r="F109" s="174"/>
    </row>
    <row r="110" spans="6:6" s="173" customFormat="1" hidden="1">
      <c r="F110" s="174"/>
    </row>
    <row r="111" spans="6:6" s="173" customFormat="1" hidden="1">
      <c r="F111" s="174"/>
    </row>
    <row r="112" spans="6:6" s="173" customFormat="1" hidden="1">
      <c r="F112" s="174"/>
    </row>
    <row r="113" spans="6:6" s="173" customFormat="1" hidden="1">
      <c r="F113" s="174"/>
    </row>
    <row r="114" spans="6:6" s="173" customFormat="1" hidden="1">
      <c r="F114" s="174"/>
    </row>
    <row r="115" spans="6:6" s="173" customFormat="1" hidden="1">
      <c r="F115" s="174"/>
    </row>
    <row r="116" spans="6:6" s="173" customFormat="1" hidden="1">
      <c r="F116" s="174"/>
    </row>
    <row r="117" spans="6:6" s="173" customFormat="1" hidden="1">
      <c r="F117" s="174"/>
    </row>
    <row r="118" spans="6:6" s="173" customFormat="1" hidden="1">
      <c r="F118" s="174"/>
    </row>
    <row r="119" spans="6:6" s="173" customFormat="1" hidden="1">
      <c r="F119" s="174"/>
    </row>
    <row r="120" spans="6:6" s="173" customFormat="1" hidden="1">
      <c r="F120" s="174"/>
    </row>
    <row r="121" spans="6:6" s="173" customFormat="1" hidden="1">
      <c r="F121" s="174"/>
    </row>
    <row r="122" spans="6:6" s="173" customFormat="1" hidden="1">
      <c r="F122" s="174"/>
    </row>
    <row r="123" spans="6:6" s="173" customFormat="1" hidden="1">
      <c r="F123" s="174"/>
    </row>
    <row r="124" spans="6:6" s="173" customFormat="1" hidden="1">
      <c r="F124" s="174"/>
    </row>
    <row r="125" spans="6:6" s="173" customFormat="1" hidden="1">
      <c r="F125" s="174"/>
    </row>
    <row r="126" spans="6:6" s="173" customFormat="1" hidden="1">
      <c r="F126" s="174"/>
    </row>
    <row r="127" spans="6:6" s="173" customFormat="1" hidden="1">
      <c r="F127" s="174"/>
    </row>
    <row r="128" spans="6:6" s="173" customFormat="1" hidden="1">
      <c r="F128" s="174"/>
    </row>
    <row r="129" spans="6:6" s="173" customFormat="1" hidden="1">
      <c r="F129" s="174"/>
    </row>
    <row r="130" spans="6:6" s="173" customFormat="1" hidden="1">
      <c r="F130" s="174"/>
    </row>
    <row r="131" spans="6:6" s="173" customFormat="1" hidden="1">
      <c r="F131" s="174"/>
    </row>
    <row r="132" spans="6:6" s="173" customFormat="1" hidden="1">
      <c r="F132" s="174"/>
    </row>
    <row r="133" spans="6:6" s="173" customFormat="1" hidden="1">
      <c r="F133" s="174"/>
    </row>
    <row r="134" spans="6:6" s="173" customFormat="1" hidden="1">
      <c r="F134" s="174"/>
    </row>
    <row r="135" spans="6:6" s="173" customFormat="1" hidden="1">
      <c r="F135" s="174"/>
    </row>
    <row r="136" spans="6:6" s="173" customFormat="1" hidden="1">
      <c r="F136" s="174"/>
    </row>
    <row r="137" spans="6:6" s="173" customFormat="1" hidden="1">
      <c r="F137" s="174"/>
    </row>
    <row r="138" spans="6:6" s="173" customFormat="1" hidden="1">
      <c r="F138" s="174"/>
    </row>
    <row r="139" spans="6:6" s="173" customFormat="1" hidden="1">
      <c r="F139" s="174"/>
    </row>
    <row r="140" spans="6:6" s="173" customFormat="1" hidden="1">
      <c r="F140" s="174"/>
    </row>
    <row r="141" spans="6:6" s="173" customFormat="1" hidden="1">
      <c r="F141" s="174"/>
    </row>
    <row r="142" spans="6:6" s="173" customFormat="1" hidden="1">
      <c r="F142" s="174"/>
    </row>
    <row r="143" spans="6:6" s="173" customFormat="1" hidden="1">
      <c r="F143" s="174"/>
    </row>
    <row r="144" spans="6:6" s="173" customFormat="1" hidden="1">
      <c r="F144" s="174"/>
    </row>
    <row r="145" spans="6:6" s="173" customFormat="1" hidden="1">
      <c r="F145" s="174"/>
    </row>
    <row r="146" spans="6:6" s="173" customFormat="1" hidden="1">
      <c r="F146" s="174"/>
    </row>
    <row r="147" spans="6:6" s="173" customFormat="1" hidden="1">
      <c r="F147" s="174"/>
    </row>
    <row r="148" spans="6:6" s="173" customFormat="1" hidden="1">
      <c r="F148" s="174"/>
    </row>
    <row r="149" spans="6:6" s="173" customFormat="1" hidden="1">
      <c r="F149" s="174"/>
    </row>
    <row r="150" spans="6:6" s="173" customFormat="1" hidden="1">
      <c r="F150" s="174"/>
    </row>
    <row r="151" spans="6:6" s="173" customFormat="1" hidden="1">
      <c r="F151" s="174"/>
    </row>
    <row r="152" spans="6:6" s="173" customFormat="1" hidden="1">
      <c r="F152" s="174"/>
    </row>
    <row r="153" spans="6:6" s="173" customFormat="1" hidden="1">
      <c r="F153" s="174"/>
    </row>
    <row r="154" spans="6:6" s="173" customFormat="1" hidden="1">
      <c r="F154" s="174"/>
    </row>
    <row r="155" spans="6:6" s="173" customFormat="1" hidden="1">
      <c r="F155" s="174"/>
    </row>
    <row r="156" spans="6:6" s="173" customFormat="1" hidden="1">
      <c r="F156" s="174"/>
    </row>
    <row r="157" spans="6:6" s="173" customFormat="1" hidden="1">
      <c r="F157" s="174"/>
    </row>
    <row r="158" spans="6:6" s="173" customFormat="1" hidden="1">
      <c r="F158" s="174"/>
    </row>
    <row r="159" spans="6:6" s="173" customFormat="1" hidden="1">
      <c r="F159" s="174"/>
    </row>
    <row r="160" spans="6:6" s="173" customFormat="1" hidden="1">
      <c r="F160" s="174"/>
    </row>
    <row r="161" spans="6:6" s="173" customFormat="1" hidden="1">
      <c r="F161" s="174"/>
    </row>
    <row r="162" spans="6:6" s="173" customFormat="1" hidden="1">
      <c r="F162" s="174"/>
    </row>
    <row r="163" spans="6:6" s="173" customFormat="1" hidden="1">
      <c r="F163" s="174"/>
    </row>
    <row r="164" spans="6:6" s="173" customFormat="1" hidden="1">
      <c r="F164" s="174"/>
    </row>
    <row r="165" spans="6:6" s="173" customFormat="1" hidden="1">
      <c r="F165" s="174"/>
    </row>
    <row r="166" spans="6:6" s="173" customFormat="1" hidden="1">
      <c r="F166" s="174"/>
    </row>
    <row r="167" spans="6:6" s="173" customFormat="1" hidden="1">
      <c r="F167" s="174"/>
    </row>
    <row r="168" spans="6:6" s="173" customFormat="1" hidden="1">
      <c r="F168" s="174"/>
    </row>
    <row r="169" spans="6:6" s="173" customFormat="1" hidden="1">
      <c r="F169" s="174"/>
    </row>
    <row r="170" spans="6:6" s="173" customFormat="1" hidden="1">
      <c r="F170" s="174"/>
    </row>
    <row r="171" spans="6:6" s="173" customFormat="1" hidden="1">
      <c r="F171" s="174"/>
    </row>
    <row r="172" spans="6:6" s="173" customFormat="1" hidden="1">
      <c r="F172" s="174"/>
    </row>
    <row r="173" spans="6:6" s="173" customFormat="1" hidden="1">
      <c r="F173" s="174"/>
    </row>
    <row r="174" spans="6:6" s="173" customFormat="1" hidden="1">
      <c r="F174" s="174"/>
    </row>
    <row r="175" spans="6:6" s="173" customFormat="1" hidden="1">
      <c r="F175" s="174"/>
    </row>
    <row r="176" spans="6:6" s="173" customFormat="1" hidden="1">
      <c r="F176" s="174"/>
    </row>
    <row r="177" spans="6:6" s="173" customFormat="1" hidden="1">
      <c r="F177" s="174"/>
    </row>
    <row r="178" spans="6:6" s="173" customFormat="1" hidden="1">
      <c r="F178" s="174"/>
    </row>
    <row r="179" spans="6:6" s="173" customFormat="1" hidden="1">
      <c r="F179" s="174"/>
    </row>
    <row r="180" spans="6:6" s="173" customFormat="1" hidden="1">
      <c r="F180" s="174"/>
    </row>
    <row r="181" spans="6:6" s="173" customFormat="1" hidden="1">
      <c r="F181" s="174"/>
    </row>
    <row r="182" spans="6:6" s="173" customFormat="1" hidden="1">
      <c r="F182" s="174"/>
    </row>
    <row r="183" spans="6:6" s="173" customFormat="1" hidden="1">
      <c r="F183" s="174"/>
    </row>
    <row r="184" spans="6:6" s="173" customFormat="1" hidden="1">
      <c r="F184" s="174"/>
    </row>
    <row r="185" spans="6:6" s="173" customFormat="1" hidden="1">
      <c r="F185" s="174"/>
    </row>
    <row r="186" spans="6:6" s="173" customFormat="1" hidden="1">
      <c r="F186" s="174"/>
    </row>
    <row r="187" spans="6:6" s="173" customFormat="1" hidden="1">
      <c r="F187" s="174"/>
    </row>
    <row r="188" spans="6:6" s="173" customFormat="1" hidden="1">
      <c r="F188" s="174"/>
    </row>
    <row r="189" spans="6:6" s="173" customFormat="1" hidden="1">
      <c r="F189" s="174"/>
    </row>
    <row r="190" spans="6:6" s="173" customFormat="1" hidden="1">
      <c r="F190" s="174"/>
    </row>
    <row r="191" spans="6:6" s="173" customFormat="1" hidden="1">
      <c r="F191" s="174"/>
    </row>
    <row r="192" spans="6:6" s="173" customFormat="1" hidden="1">
      <c r="F192" s="174"/>
    </row>
    <row r="193" spans="6:6" s="173" customFormat="1" hidden="1">
      <c r="F193" s="174"/>
    </row>
    <row r="194" spans="6:6" s="173" customFormat="1" hidden="1">
      <c r="F194" s="174"/>
    </row>
    <row r="195" spans="6:6" s="173" customFormat="1" hidden="1">
      <c r="F195" s="174"/>
    </row>
    <row r="196" spans="6:6" s="173" customFormat="1" hidden="1">
      <c r="F196" s="174"/>
    </row>
    <row r="197" spans="6:6" s="173" customFormat="1" hidden="1">
      <c r="F197" s="174"/>
    </row>
    <row r="198" spans="6:6" s="173" customFormat="1" hidden="1">
      <c r="F198" s="174"/>
    </row>
    <row r="199" spans="6:6" s="173" customFormat="1" hidden="1">
      <c r="F199" s="174"/>
    </row>
    <row r="200" spans="6:6" s="173" customFormat="1" hidden="1">
      <c r="F200" s="174"/>
    </row>
    <row r="201" spans="6:6" s="173" customFormat="1" hidden="1">
      <c r="F201" s="174"/>
    </row>
    <row r="202" spans="6:6" s="173" customFormat="1" hidden="1">
      <c r="F202" s="174"/>
    </row>
    <row r="203" spans="6:6" s="173" customFormat="1" hidden="1">
      <c r="F203" s="174"/>
    </row>
    <row r="204" spans="6:6" s="173" customFormat="1" hidden="1">
      <c r="F204" s="174"/>
    </row>
    <row r="205" spans="6:6" s="173" customFormat="1" hidden="1">
      <c r="F205" s="174"/>
    </row>
    <row r="206" spans="6:6" s="173" customFormat="1" hidden="1">
      <c r="F206" s="174"/>
    </row>
    <row r="207" spans="6:6" s="173" customFormat="1" hidden="1">
      <c r="F207" s="174"/>
    </row>
    <row r="208" spans="6:6" s="173" customFormat="1" hidden="1">
      <c r="F208" s="174"/>
    </row>
    <row r="209" spans="6:6" s="173" customFormat="1" hidden="1">
      <c r="F209" s="174"/>
    </row>
    <row r="210" spans="6:6" s="173" customFormat="1" hidden="1">
      <c r="F210" s="174"/>
    </row>
    <row r="211" spans="6:6" s="173" customFormat="1" hidden="1">
      <c r="F211" s="174"/>
    </row>
    <row r="212" spans="6:6" s="173" customFormat="1" hidden="1">
      <c r="F212" s="174"/>
    </row>
    <row r="213" spans="6:6" s="173" customFormat="1" hidden="1">
      <c r="F213" s="174"/>
    </row>
    <row r="214" spans="6:6" s="173" customFormat="1" hidden="1">
      <c r="F214" s="174"/>
    </row>
    <row r="215" spans="6:6" s="173" customFormat="1" hidden="1">
      <c r="F215" s="174"/>
    </row>
    <row r="216" spans="6:6" s="173" customFormat="1" hidden="1">
      <c r="F216" s="174"/>
    </row>
    <row r="217" spans="6:6" s="173" customFormat="1" hidden="1">
      <c r="F217" s="174"/>
    </row>
    <row r="218" spans="6:6" s="173" customFormat="1" hidden="1">
      <c r="F218" s="174"/>
    </row>
    <row r="219" spans="6:6" s="173" customFormat="1" hidden="1">
      <c r="F219" s="174"/>
    </row>
    <row r="220" spans="6:6" s="173" customFormat="1" hidden="1">
      <c r="F220" s="174"/>
    </row>
    <row r="221" spans="6:6" s="173" customFormat="1" hidden="1">
      <c r="F221" s="174"/>
    </row>
    <row r="222" spans="6:6" s="173" customFormat="1" hidden="1">
      <c r="F222" s="174"/>
    </row>
    <row r="223" spans="6:6" s="173" customFormat="1" hidden="1">
      <c r="F223" s="174"/>
    </row>
    <row r="224" spans="6:6" s="173" customFormat="1" hidden="1">
      <c r="F224" s="174"/>
    </row>
    <row r="225" spans="6:6" s="173" customFormat="1" hidden="1">
      <c r="F225" s="174"/>
    </row>
    <row r="226" spans="6:6" s="173" customFormat="1" hidden="1">
      <c r="F226" s="174"/>
    </row>
    <row r="227" spans="6:6" s="173" customFormat="1" hidden="1">
      <c r="F227" s="174"/>
    </row>
    <row r="228" spans="6:6" s="173" customFormat="1" hidden="1">
      <c r="F228" s="174"/>
    </row>
    <row r="229" spans="6:6" s="173" customFormat="1" hidden="1">
      <c r="F229" s="174"/>
    </row>
    <row r="230" spans="6:6" s="173" customFormat="1" hidden="1">
      <c r="F230" s="174"/>
    </row>
    <row r="231" spans="6:6" s="173" customFormat="1" hidden="1">
      <c r="F231" s="174"/>
    </row>
    <row r="232" spans="6:6" s="173" customFormat="1" hidden="1">
      <c r="F232" s="174"/>
    </row>
    <row r="233" spans="6:6" s="173" customFormat="1" hidden="1">
      <c r="F233" s="174"/>
    </row>
    <row r="234" spans="6:6" s="173" customFormat="1" hidden="1">
      <c r="F234" s="174"/>
    </row>
    <row r="235" spans="6:6" s="173" customFormat="1" hidden="1">
      <c r="F235" s="174"/>
    </row>
    <row r="236" spans="6:6" s="173" customFormat="1" hidden="1">
      <c r="F236" s="174"/>
    </row>
    <row r="237" spans="6:6" s="173" customFormat="1" hidden="1">
      <c r="F237" s="174"/>
    </row>
    <row r="238" spans="6:6" s="173" customFormat="1" hidden="1">
      <c r="F238" s="174"/>
    </row>
    <row r="239" spans="6:6" s="173" customFormat="1" hidden="1">
      <c r="F239" s="174"/>
    </row>
    <row r="240" spans="6:6" s="173" customFormat="1" hidden="1">
      <c r="F240" s="174"/>
    </row>
    <row r="241" spans="6:6" s="173" customFormat="1" hidden="1">
      <c r="F241" s="174"/>
    </row>
    <row r="242" spans="6:6" s="173" customFormat="1" hidden="1">
      <c r="F242" s="174"/>
    </row>
    <row r="243" spans="6:6" s="173" customFormat="1" hidden="1">
      <c r="F243" s="174"/>
    </row>
    <row r="244" spans="6:6" s="173" customFormat="1" hidden="1">
      <c r="F244" s="174"/>
    </row>
    <row r="245" spans="6:6" s="173" customFormat="1" hidden="1">
      <c r="F245" s="174"/>
    </row>
    <row r="246" spans="6:6" s="173" customFormat="1" hidden="1">
      <c r="F246" s="174"/>
    </row>
    <row r="247" spans="6:6" s="173" customFormat="1" hidden="1">
      <c r="F247" s="174"/>
    </row>
    <row r="248" spans="6:6" s="173" customFormat="1" hidden="1">
      <c r="F248" s="174"/>
    </row>
    <row r="249" spans="6:6" s="173" customFormat="1" hidden="1">
      <c r="F249" s="174"/>
    </row>
    <row r="250" spans="6:6" s="173" customFormat="1" hidden="1">
      <c r="F250" s="174"/>
    </row>
    <row r="251" spans="6:6" s="173" customFormat="1" hidden="1">
      <c r="F251" s="174"/>
    </row>
    <row r="252" spans="6:6" s="173" customFormat="1" hidden="1">
      <c r="F252" s="174"/>
    </row>
    <row r="253" spans="6:6" s="173" customFormat="1" hidden="1">
      <c r="F253" s="174"/>
    </row>
    <row r="254" spans="6:6" s="173" customFormat="1" hidden="1">
      <c r="F254" s="174"/>
    </row>
    <row r="255" spans="6:6" s="173" customFormat="1" hidden="1">
      <c r="F255" s="174"/>
    </row>
    <row r="256" spans="6:6" s="173" customFormat="1" hidden="1">
      <c r="F256" s="174"/>
    </row>
    <row r="257" spans="6:6" s="173" customFormat="1" hidden="1">
      <c r="F257" s="174"/>
    </row>
    <row r="258" spans="6:6" s="173" customFormat="1" hidden="1">
      <c r="F258" s="174"/>
    </row>
    <row r="259" spans="6:6" s="173" customFormat="1" hidden="1">
      <c r="F259" s="174"/>
    </row>
    <row r="260" spans="6:6" s="173" customFormat="1" hidden="1">
      <c r="F260" s="174"/>
    </row>
    <row r="261" spans="6:6" s="173" customFormat="1" hidden="1">
      <c r="F261" s="174"/>
    </row>
    <row r="262" spans="6:6" s="173" customFormat="1" hidden="1">
      <c r="F262" s="174"/>
    </row>
    <row r="263" spans="6:6" s="173" customFormat="1" hidden="1">
      <c r="F263" s="174"/>
    </row>
    <row r="264" spans="6:6" s="173" customFormat="1" hidden="1">
      <c r="F264" s="174"/>
    </row>
    <row r="265" spans="6:6" s="173" customFormat="1" hidden="1">
      <c r="F265" s="174"/>
    </row>
    <row r="266" spans="6:6" s="173" customFormat="1" hidden="1">
      <c r="F266" s="174"/>
    </row>
    <row r="267" spans="6:6" s="173" customFormat="1" hidden="1">
      <c r="F267" s="174"/>
    </row>
    <row r="268" spans="6:6" s="173" customFormat="1" hidden="1">
      <c r="F268" s="174"/>
    </row>
    <row r="269" spans="6:6" s="173" customFormat="1" hidden="1">
      <c r="F269" s="174"/>
    </row>
    <row r="270" spans="6:6" s="173" customFormat="1" hidden="1">
      <c r="F270" s="174"/>
    </row>
    <row r="271" spans="6:6" s="173" customFormat="1" hidden="1">
      <c r="F271" s="174"/>
    </row>
    <row r="272" spans="6:6" s="173" customFormat="1" hidden="1">
      <c r="F272" s="174"/>
    </row>
    <row r="273" spans="6:6" s="173" customFormat="1" hidden="1">
      <c r="F273" s="174"/>
    </row>
    <row r="274" spans="6:6" s="173" customFormat="1" hidden="1">
      <c r="F274" s="174"/>
    </row>
    <row r="275" spans="6:6" s="173" customFormat="1" hidden="1">
      <c r="F275" s="174"/>
    </row>
    <row r="276" spans="6:6" s="173" customFormat="1" hidden="1">
      <c r="F276" s="174"/>
    </row>
    <row r="277" spans="6:6" s="173" customFormat="1" hidden="1">
      <c r="F277" s="174"/>
    </row>
    <row r="278" spans="6:6" s="173" customFormat="1" hidden="1">
      <c r="F278" s="174"/>
    </row>
    <row r="279" spans="6:6" s="173" customFormat="1" hidden="1">
      <c r="F279" s="174"/>
    </row>
    <row r="280" spans="6:6" s="173" customFormat="1" hidden="1">
      <c r="F280" s="174"/>
    </row>
    <row r="281" spans="6:6" s="173" customFormat="1" hidden="1">
      <c r="F281" s="174"/>
    </row>
    <row r="282" spans="6:6" s="173" customFormat="1" hidden="1">
      <c r="F282" s="174"/>
    </row>
    <row r="283" spans="6:6" s="173" customFormat="1" hidden="1">
      <c r="F283" s="174"/>
    </row>
    <row r="284" spans="6:6" s="173" customFormat="1" hidden="1">
      <c r="F284" s="174"/>
    </row>
    <row r="285" spans="6:6" s="173" customFormat="1" hidden="1">
      <c r="F285" s="174"/>
    </row>
    <row r="286" spans="6:6" s="173" customFormat="1" hidden="1">
      <c r="F286" s="174"/>
    </row>
    <row r="287" spans="6:6" s="173" customFormat="1" hidden="1">
      <c r="F287" s="174"/>
    </row>
    <row r="288" spans="6:6" s="173" customFormat="1" hidden="1">
      <c r="F288" s="174"/>
    </row>
    <row r="289" spans="6:6" s="173" customFormat="1" hidden="1">
      <c r="F289" s="174"/>
    </row>
    <row r="290" spans="6:6" s="173" customFormat="1" hidden="1">
      <c r="F290" s="174"/>
    </row>
    <row r="291" spans="6:6" s="173" customFormat="1" hidden="1">
      <c r="F291" s="174"/>
    </row>
    <row r="292" spans="6:6" s="173" customFormat="1" hidden="1">
      <c r="F292" s="174"/>
    </row>
    <row r="293" spans="6:6" s="173" customFormat="1" hidden="1">
      <c r="F293" s="174"/>
    </row>
    <row r="294" spans="6:6" s="173" customFormat="1" hidden="1">
      <c r="F294" s="174"/>
    </row>
    <row r="295" spans="6:6" s="173" customFormat="1" hidden="1">
      <c r="F295" s="174"/>
    </row>
    <row r="296" spans="6:6" s="173" customFormat="1" hidden="1">
      <c r="F296" s="174"/>
    </row>
    <row r="297" spans="6:6" s="173" customFormat="1" hidden="1">
      <c r="F297" s="174"/>
    </row>
    <row r="298" spans="6:6" s="173" customFormat="1" hidden="1">
      <c r="F298" s="174"/>
    </row>
    <row r="299" spans="6:6" s="173" customFormat="1" hidden="1">
      <c r="F299" s="174"/>
    </row>
    <row r="300" spans="6:6" s="173" customFormat="1" hidden="1">
      <c r="F300" s="174"/>
    </row>
    <row r="301" spans="6:6" s="173" customFormat="1">
      <c r="F301" s="174"/>
    </row>
    <row r="302" spans="6:6" s="173" customFormat="1">
      <c r="F302" s="174"/>
    </row>
    <row r="303" spans="6:6" s="173" customFormat="1">
      <c r="F303" s="174"/>
    </row>
    <row r="304" spans="6:6" s="173" customFormat="1">
      <c r="F304" s="174"/>
    </row>
    <row r="305" spans="6:6" s="173" customFormat="1">
      <c r="F305" s="174"/>
    </row>
    <row r="306" spans="6:6" s="173" customFormat="1">
      <c r="F306" s="174"/>
    </row>
    <row r="307" spans="6:6" s="173" customFormat="1">
      <c r="F307" s="174"/>
    </row>
    <row r="308" spans="6:6" s="173" customFormat="1">
      <c r="F308" s="174"/>
    </row>
    <row r="309" spans="6:6" s="173" customFormat="1">
      <c r="F309" s="174"/>
    </row>
    <row r="310" spans="6:6" s="173" customFormat="1">
      <c r="F310" s="174"/>
    </row>
    <row r="311" spans="6:6" s="173" customFormat="1">
      <c r="F311" s="174"/>
    </row>
    <row r="312" spans="6:6" s="173" customFormat="1">
      <c r="F312" s="174"/>
    </row>
    <row r="313" spans="6:6" s="173" customFormat="1">
      <c r="F313" s="174"/>
    </row>
    <row r="314" spans="6:6" s="173" customFormat="1">
      <c r="F314" s="174"/>
    </row>
    <row r="315" spans="6:6" s="173" customFormat="1">
      <c r="F315" s="174"/>
    </row>
    <row r="316" spans="6:6" s="173" customFormat="1">
      <c r="F316" s="174"/>
    </row>
    <row r="317" spans="6:6" s="173" customFormat="1">
      <c r="F317" s="174"/>
    </row>
    <row r="318" spans="6:6" s="173" customFormat="1">
      <c r="F318" s="174"/>
    </row>
    <row r="319" spans="6:6" s="173" customFormat="1">
      <c r="F319" s="174"/>
    </row>
    <row r="320" spans="6:6" s="173" customFormat="1">
      <c r="F320" s="174"/>
    </row>
    <row r="321" spans="6:6" s="173" customFormat="1">
      <c r="F321" s="174"/>
    </row>
    <row r="322" spans="6:6" s="173" customFormat="1">
      <c r="F322" s="174"/>
    </row>
    <row r="323" spans="6:6" s="173" customFormat="1">
      <c r="F323" s="174"/>
    </row>
    <row r="324" spans="6:6" s="173" customFormat="1">
      <c r="F324" s="174"/>
    </row>
    <row r="325" spans="6:6" s="173" customFormat="1">
      <c r="F325" s="174"/>
    </row>
    <row r="326" spans="6:6" s="173" customFormat="1">
      <c r="F326" s="174"/>
    </row>
    <row r="327" spans="6:6" s="173" customFormat="1">
      <c r="F327" s="174"/>
    </row>
    <row r="328" spans="6:6" s="173" customFormat="1">
      <c r="F328" s="174"/>
    </row>
    <row r="329" spans="6:6" s="173" customFormat="1">
      <c r="F329" s="174"/>
    </row>
    <row r="330" spans="6:6" s="173" customFormat="1">
      <c r="F330" s="174"/>
    </row>
    <row r="331" spans="6:6" s="173" customFormat="1">
      <c r="F331" s="174"/>
    </row>
    <row r="332" spans="6:6" s="173" customFormat="1">
      <c r="F332" s="174"/>
    </row>
    <row r="333" spans="6:6" s="173" customFormat="1">
      <c r="F333" s="174"/>
    </row>
    <row r="334" spans="6:6" s="173" customFormat="1">
      <c r="F334" s="174"/>
    </row>
    <row r="335" spans="6:6" s="173" customFormat="1">
      <c r="F335" s="174"/>
    </row>
    <row r="336" spans="6:6" s="173" customFormat="1">
      <c r="F336" s="174"/>
    </row>
    <row r="337" spans="6:6" s="173" customFormat="1">
      <c r="F337" s="174"/>
    </row>
    <row r="338" spans="6:6" s="173" customFormat="1">
      <c r="F338" s="174"/>
    </row>
    <row r="339" spans="6:6" s="173" customFormat="1">
      <c r="F339" s="174"/>
    </row>
    <row r="340" spans="6:6" s="173" customFormat="1">
      <c r="F340" s="174"/>
    </row>
    <row r="341" spans="6:6" s="173" customFormat="1">
      <c r="F341" s="174"/>
    </row>
    <row r="342" spans="6:6" s="173" customFormat="1">
      <c r="F342" s="174"/>
    </row>
    <row r="343" spans="6:6" s="173" customFormat="1">
      <c r="F343" s="174"/>
    </row>
    <row r="344" spans="6:6" s="173" customFormat="1">
      <c r="F344" s="174"/>
    </row>
    <row r="345" spans="6:6" s="173" customFormat="1">
      <c r="F345" s="174"/>
    </row>
    <row r="346" spans="6:6" s="173" customFormat="1">
      <c r="F346" s="174"/>
    </row>
    <row r="347" spans="6:6" s="173" customFormat="1">
      <c r="F347" s="174"/>
    </row>
    <row r="348" spans="6:6" s="173" customFormat="1">
      <c r="F348" s="174"/>
    </row>
    <row r="349" spans="6:6" s="173" customFormat="1">
      <c r="F349" s="174"/>
    </row>
    <row r="350" spans="6:6" s="173" customFormat="1">
      <c r="F350" s="174"/>
    </row>
    <row r="351" spans="6:6" s="173" customFormat="1">
      <c r="F351" s="174"/>
    </row>
    <row r="352" spans="6:6" s="173" customFormat="1">
      <c r="F352" s="174"/>
    </row>
    <row r="353" spans="6:6" s="173" customFormat="1">
      <c r="F353" s="174"/>
    </row>
    <row r="354" spans="6:6" s="173" customFormat="1">
      <c r="F354" s="174"/>
    </row>
    <row r="355" spans="6:6" s="173" customFormat="1">
      <c r="F355" s="174"/>
    </row>
    <row r="356" spans="6:6" s="173" customFormat="1">
      <c r="F356" s="174"/>
    </row>
    <row r="357" spans="6:6" s="173" customFormat="1">
      <c r="F357" s="174"/>
    </row>
    <row r="358" spans="6:6" s="173" customFormat="1">
      <c r="F358" s="174"/>
    </row>
    <row r="359" spans="6:6" s="173" customFormat="1">
      <c r="F359" s="174"/>
    </row>
    <row r="360" spans="6:6" s="173" customFormat="1">
      <c r="F360" s="174"/>
    </row>
    <row r="361" spans="6:6" s="173" customFormat="1">
      <c r="F361" s="174"/>
    </row>
    <row r="362" spans="6:6" s="173" customFormat="1">
      <c r="F362" s="174"/>
    </row>
    <row r="363" spans="6:6" s="173" customFormat="1">
      <c r="F363" s="174"/>
    </row>
    <row r="364" spans="6:6" s="173" customFormat="1">
      <c r="F364" s="174"/>
    </row>
    <row r="365" spans="6:6" s="173" customFormat="1">
      <c r="F365" s="174"/>
    </row>
    <row r="366" spans="6:6" s="173" customFormat="1">
      <c r="F366" s="174"/>
    </row>
    <row r="367" spans="6:6" s="173" customFormat="1">
      <c r="F367" s="174"/>
    </row>
    <row r="368" spans="6:6" s="173" customFormat="1">
      <c r="F368" s="174"/>
    </row>
    <row r="369" spans="6:6" s="173" customFormat="1">
      <c r="F369" s="174"/>
    </row>
    <row r="370" spans="6:6" s="173" customFormat="1">
      <c r="F370" s="174"/>
    </row>
    <row r="371" spans="6:6" s="173" customFormat="1">
      <c r="F371" s="174"/>
    </row>
    <row r="372" spans="6:6" s="173" customFormat="1">
      <c r="F372" s="174"/>
    </row>
    <row r="373" spans="6:6" s="173" customFormat="1">
      <c r="F373" s="174"/>
    </row>
    <row r="374" spans="6:6" s="173" customFormat="1">
      <c r="F374" s="174"/>
    </row>
    <row r="375" spans="6:6" s="173" customFormat="1">
      <c r="F375" s="174"/>
    </row>
    <row r="376" spans="6:6" s="173" customFormat="1">
      <c r="F376" s="174"/>
    </row>
    <row r="377" spans="6:6" s="173" customFormat="1">
      <c r="F377" s="174"/>
    </row>
    <row r="378" spans="6:6" s="173" customFormat="1">
      <c r="F378" s="174"/>
    </row>
    <row r="379" spans="6:6" s="173" customFormat="1">
      <c r="F379" s="174"/>
    </row>
    <row r="380" spans="6:6" s="173" customFormat="1">
      <c r="F380" s="174"/>
    </row>
    <row r="381" spans="6:6" s="173" customFormat="1">
      <c r="F381" s="174"/>
    </row>
    <row r="382" spans="6:6" s="173" customFormat="1">
      <c r="F382" s="174"/>
    </row>
    <row r="383" spans="6:6" s="173" customFormat="1">
      <c r="F383" s="174"/>
    </row>
    <row r="384" spans="6:6" s="173" customFormat="1">
      <c r="F384" s="174"/>
    </row>
    <row r="385" spans="6:6" s="173" customFormat="1">
      <c r="F385" s="174"/>
    </row>
    <row r="386" spans="6:6" s="173" customFormat="1">
      <c r="F386" s="174"/>
    </row>
    <row r="387" spans="6:6" s="173" customFormat="1">
      <c r="F387" s="174"/>
    </row>
    <row r="388" spans="6:6" s="173" customFormat="1">
      <c r="F388" s="174"/>
    </row>
    <row r="389" spans="6:6" s="173" customFormat="1">
      <c r="F389" s="174"/>
    </row>
    <row r="390" spans="6:6" s="173" customFormat="1">
      <c r="F390" s="174"/>
    </row>
    <row r="391" spans="6:6" s="173" customFormat="1">
      <c r="F391" s="174"/>
    </row>
    <row r="392" spans="6:6" s="173" customFormat="1">
      <c r="F392" s="174"/>
    </row>
    <row r="393" spans="6:6" s="173" customFormat="1">
      <c r="F393" s="174"/>
    </row>
    <row r="394" spans="6:6" s="173" customFormat="1">
      <c r="F394" s="174"/>
    </row>
    <row r="395" spans="6:6" s="173" customFormat="1">
      <c r="F395" s="174"/>
    </row>
    <row r="396" spans="6:6" s="173" customFormat="1">
      <c r="F396" s="174"/>
    </row>
    <row r="397" spans="6:6" s="173" customFormat="1">
      <c r="F397" s="174"/>
    </row>
    <row r="398" spans="6:6" s="173" customFormat="1">
      <c r="F398" s="174"/>
    </row>
    <row r="399" spans="6:6" s="173" customFormat="1">
      <c r="F399" s="174"/>
    </row>
    <row r="400" spans="6:6" s="173" customFormat="1">
      <c r="F400" s="174"/>
    </row>
    <row r="401" spans="6:6" s="173" customFormat="1">
      <c r="F401" s="174"/>
    </row>
    <row r="402" spans="6:6" s="173" customFormat="1">
      <c r="F402" s="174"/>
    </row>
    <row r="403" spans="6:6" s="173" customFormat="1">
      <c r="F403" s="174"/>
    </row>
    <row r="404" spans="6:6" s="173" customFormat="1">
      <c r="F404" s="174"/>
    </row>
    <row r="405" spans="6:6" s="173" customFormat="1">
      <c r="F405" s="174"/>
    </row>
    <row r="406" spans="6:6" s="173" customFormat="1">
      <c r="F406" s="174"/>
    </row>
    <row r="407" spans="6:6" s="173" customFormat="1">
      <c r="F407" s="174"/>
    </row>
    <row r="408" spans="6:6" s="173" customFormat="1">
      <c r="F408" s="174"/>
    </row>
    <row r="409" spans="6:6" s="173" customFormat="1">
      <c r="F409" s="174"/>
    </row>
    <row r="410" spans="6:6" s="173" customFormat="1">
      <c r="F410" s="174"/>
    </row>
    <row r="411" spans="6:6" s="173" customFormat="1">
      <c r="F411" s="174"/>
    </row>
    <row r="412" spans="6:6" s="173" customFormat="1">
      <c r="F412" s="174"/>
    </row>
    <row r="413" spans="6:6" s="173" customFormat="1">
      <c r="F413" s="174"/>
    </row>
    <row r="414" spans="6:6" s="173" customFormat="1">
      <c r="F414" s="174"/>
    </row>
    <row r="415" spans="6:6" s="173" customFormat="1">
      <c r="F415" s="174"/>
    </row>
    <row r="416" spans="6:6" s="173" customFormat="1">
      <c r="F416" s="174"/>
    </row>
    <row r="417" spans="6:6" s="173" customFormat="1">
      <c r="F417" s="174"/>
    </row>
    <row r="418" spans="6:6" s="173" customFormat="1">
      <c r="F418" s="174"/>
    </row>
    <row r="419" spans="6:6" s="173" customFormat="1">
      <c r="F419" s="174"/>
    </row>
    <row r="420" spans="6:6" s="173" customFormat="1">
      <c r="F420" s="174"/>
    </row>
    <row r="421" spans="6:6" s="173" customFormat="1">
      <c r="F421" s="174"/>
    </row>
    <row r="422" spans="6:6" s="173" customFormat="1">
      <c r="F422" s="174"/>
    </row>
    <row r="423" spans="6:6" s="173" customFormat="1">
      <c r="F423" s="174"/>
    </row>
    <row r="424" spans="6:6" s="173" customFormat="1">
      <c r="F424" s="174"/>
    </row>
    <row r="425" spans="6:6" s="173" customFormat="1">
      <c r="F425" s="174"/>
    </row>
    <row r="426" spans="6:6" s="173" customFormat="1">
      <c r="F426" s="174"/>
    </row>
    <row r="427" spans="6:6" s="173" customFormat="1">
      <c r="F427" s="174"/>
    </row>
    <row r="428" spans="6:6" s="173" customFormat="1">
      <c r="F428" s="174"/>
    </row>
    <row r="429" spans="6:6" s="173" customFormat="1">
      <c r="F429" s="174"/>
    </row>
    <row r="430" spans="6:6" s="173" customFormat="1">
      <c r="F430" s="174"/>
    </row>
    <row r="431" spans="6:6" s="173" customFormat="1">
      <c r="F431" s="174"/>
    </row>
    <row r="432" spans="6:6" s="173" customFormat="1">
      <c r="F432" s="174"/>
    </row>
    <row r="433" spans="6:6" s="173" customFormat="1">
      <c r="F433" s="174"/>
    </row>
    <row r="434" spans="6:6" s="173" customFormat="1">
      <c r="F434" s="174"/>
    </row>
    <row r="435" spans="6:6" s="173" customFormat="1">
      <c r="F435" s="174"/>
    </row>
    <row r="436" spans="6:6" s="173" customFormat="1">
      <c r="F436" s="174"/>
    </row>
    <row r="437" spans="6:6" s="173" customFormat="1">
      <c r="F437" s="174"/>
    </row>
    <row r="438" spans="6:6" s="173" customFormat="1">
      <c r="F438" s="174"/>
    </row>
    <row r="439" spans="6:6" s="173" customFormat="1">
      <c r="F439" s="174"/>
    </row>
    <row r="440" spans="6:6" s="173" customFormat="1">
      <c r="F440" s="174"/>
    </row>
    <row r="441" spans="6:6" s="173" customFormat="1">
      <c r="F441" s="174"/>
    </row>
    <row r="442" spans="6:6" s="173" customFormat="1">
      <c r="F442" s="174"/>
    </row>
    <row r="443" spans="6:6" s="173" customFormat="1">
      <c r="F443" s="174"/>
    </row>
    <row r="444" spans="6:6" s="173" customFormat="1">
      <c r="F444" s="174"/>
    </row>
    <row r="445" spans="6:6" s="173" customFormat="1">
      <c r="F445" s="174"/>
    </row>
    <row r="446" spans="6:6" s="173" customFormat="1">
      <c r="F446" s="174"/>
    </row>
    <row r="447" spans="6:6" s="173" customFormat="1">
      <c r="F447" s="174"/>
    </row>
    <row r="448" spans="6:6" s="173" customFormat="1">
      <c r="F448" s="174"/>
    </row>
    <row r="449" spans="6:6" s="173" customFormat="1">
      <c r="F449" s="174"/>
    </row>
    <row r="450" spans="6:6" s="173" customFormat="1">
      <c r="F450" s="174"/>
    </row>
    <row r="451" spans="6:6" s="173" customFormat="1">
      <c r="F451" s="174"/>
    </row>
    <row r="452" spans="6:6" s="173" customFormat="1">
      <c r="F452" s="174"/>
    </row>
    <row r="453" spans="6:6" s="173" customFormat="1">
      <c r="F453" s="174"/>
    </row>
    <row r="454" spans="6:6" s="173" customFormat="1">
      <c r="F454" s="174"/>
    </row>
    <row r="455" spans="6:6" s="173" customFormat="1">
      <c r="F455" s="174"/>
    </row>
    <row r="456" spans="6:6" s="173" customFormat="1">
      <c r="F456" s="174"/>
    </row>
    <row r="457" spans="6:6" s="173" customFormat="1">
      <c r="F457" s="174"/>
    </row>
    <row r="458" spans="6:6" s="173" customFormat="1">
      <c r="F458" s="174"/>
    </row>
    <row r="459" spans="6:6" s="173" customFormat="1">
      <c r="F459" s="174"/>
    </row>
    <row r="460" spans="6:6" s="173" customFormat="1">
      <c r="F460" s="174"/>
    </row>
    <row r="461" spans="6:6" s="173" customFormat="1">
      <c r="F461" s="174"/>
    </row>
    <row r="462" spans="6:6" s="173" customFormat="1">
      <c r="F462" s="174"/>
    </row>
    <row r="463" spans="6:6" s="173" customFormat="1">
      <c r="F463" s="174"/>
    </row>
    <row r="464" spans="6:6" s="173" customFormat="1">
      <c r="F464" s="174"/>
    </row>
    <row r="465" spans="6:6" s="173" customFormat="1">
      <c r="F465" s="174"/>
    </row>
    <row r="466" spans="6:6" s="173" customFormat="1">
      <c r="F466" s="174"/>
    </row>
    <row r="467" spans="6:6" s="173" customFormat="1">
      <c r="F467" s="174"/>
    </row>
    <row r="468" spans="6:6" s="173" customFormat="1">
      <c r="F468" s="174"/>
    </row>
    <row r="469" spans="6:6" s="173" customFormat="1">
      <c r="F469" s="174"/>
    </row>
    <row r="470" spans="6:6" s="173" customFormat="1">
      <c r="F470" s="174"/>
    </row>
    <row r="471" spans="6:6" s="173" customFormat="1">
      <c r="F471" s="174"/>
    </row>
    <row r="472" spans="6:6" s="173" customFormat="1">
      <c r="F472" s="174"/>
    </row>
    <row r="473" spans="6:6" s="173" customFormat="1">
      <c r="F473" s="174"/>
    </row>
    <row r="474" spans="6:6" s="173" customFormat="1">
      <c r="F474" s="174"/>
    </row>
    <row r="475" spans="6:6" s="173" customFormat="1">
      <c r="F475" s="174"/>
    </row>
    <row r="476" spans="6:6" s="173" customFormat="1">
      <c r="F476" s="174"/>
    </row>
    <row r="477" spans="6:6" s="173" customFormat="1">
      <c r="F477" s="174"/>
    </row>
    <row r="478" spans="6:6" s="173" customFormat="1">
      <c r="F478" s="174"/>
    </row>
    <row r="479" spans="6:6" s="173" customFormat="1">
      <c r="F479" s="174"/>
    </row>
    <row r="480" spans="6:6" s="173" customFormat="1">
      <c r="F480" s="174"/>
    </row>
    <row r="481" spans="6:6" s="173" customFormat="1">
      <c r="F481" s="174"/>
    </row>
    <row r="482" spans="6:6" s="173" customFormat="1">
      <c r="F482" s="174"/>
    </row>
    <row r="483" spans="6:6" s="173" customFormat="1">
      <c r="F483" s="174"/>
    </row>
    <row r="484" spans="6:6" s="173" customFormat="1">
      <c r="F484" s="174"/>
    </row>
    <row r="485" spans="6:6" s="173" customFormat="1">
      <c r="F485" s="174"/>
    </row>
    <row r="486" spans="6:6" s="173" customFormat="1">
      <c r="F486" s="174"/>
    </row>
    <row r="487" spans="6:6" s="173" customFormat="1">
      <c r="F487" s="174"/>
    </row>
    <row r="488" spans="6:6" s="173" customFormat="1">
      <c r="F488" s="174"/>
    </row>
    <row r="489" spans="6:6" s="173" customFormat="1">
      <c r="F489" s="174"/>
    </row>
    <row r="490" spans="6:6" s="173" customFormat="1">
      <c r="F490" s="174"/>
    </row>
    <row r="491" spans="6:6" s="173" customFormat="1">
      <c r="F491" s="174"/>
    </row>
    <row r="492" spans="6:6" s="173" customFormat="1">
      <c r="F492" s="174"/>
    </row>
    <row r="493" spans="6:6" s="173" customFormat="1">
      <c r="F493" s="174"/>
    </row>
    <row r="494" spans="6:6" s="173" customFormat="1">
      <c r="F494" s="174"/>
    </row>
    <row r="495" spans="6:6" s="173" customFormat="1">
      <c r="F495" s="174"/>
    </row>
    <row r="496" spans="6:6" s="173" customFormat="1">
      <c r="F496" s="174"/>
    </row>
  </sheetData>
  <sheetProtection algorithmName="SHA-512" hashValue="ROPsl09Zlf13O7zWX9qZPbOVR8d7iYLaNMUoQaO7SzJPl9tIvFeQRTUsLXPQys4N293gla/75OzfSay1dWDAzQ==" saltValue="58MfuGpQCJAAXdnGSGOcOQ==" spinCount="100000" sheet="1" objects="1" scenarios="1"/>
  <sortState ref="G2:H2">
    <sortCondition ref="G2"/>
  </sortState>
  <mergeCells count="7">
    <mergeCell ref="B2:E3"/>
    <mergeCell ref="B5:E6"/>
    <mergeCell ref="B13:E13"/>
    <mergeCell ref="A15:A17"/>
    <mergeCell ref="B15:J15"/>
    <mergeCell ref="B11:E12"/>
    <mergeCell ref="B8:E9"/>
  </mergeCells>
  <dataValidations count="2">
    <dataValidation type="textLength" operator="equal" showInputMessage="1" showErrorMessage="1" errorTitle="Nieprawidłowa wartość" error="Podaj rok aktualności." sqref="G9">
      <formula1>4</formula1>
    </dataValidation>
    <dataValidation type="whole" allowBlank="1" showInputMessage="1" showErrorMessage="1" sqref="E17:F18">
      <formula1>1</formula1>
      <formula2>200</formula2>
    </dataValidation>
  </dataValidations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Button 3">
              <controlPr defaultSize="0" print="0" autoFill="0" autoPict="0" macro="[0]!Tworz_arkusz_POW" altText="Twórz SZABLON powiatowy z zakładkami gmin">
                <anchor moveWithCells="1" sizeWithCells="1">
                  <from>
                    <xdr:col>1</xdr:col>
                    <xdr:colOff>127000</xdr:colOff>
                    <xdr:row>1</xdr:row>
                    <xdr:rowOff>88900</xdr:rowOff>
                  </from>
                  <to>
                    <xdr:col>4</xdr:col>
                    <xdr:colOff>381000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Button 5">
              <controlPr defaultSize="0" print="0" autoFill="0" autoPict="0" macro="[0]!Tworz_arkusz_WOJ" altText="Twórz SZABLON powiatowy z zakładkami gmin">
                <anchor moveWithCells="1" sizeWithCells="1">
                  <from>
                    <xdr:col>1</xdr:col>
                    <xdr:colOff>127000</xdr:colOff>
                    <xdr:row>4</xdr:row>
                    <xdr:rowOff>88900</xdr:rowOff>
                  </from>
                  <to>
                    <xdr:col>4</xdr:col>
                    <xdr:colOff>381000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Button 6">
              <controlPr defaultSize="0" print="0" autoFill="0" autoPict="0" macro="[0]!Tworz_arkusz_PL" altText="Twórz SZABLON powiatowy z zakładkami gmin">
                <anchor moveWithCells="1" sizeWithCells="1">
                  <from>
                    <xdr:col>1</xdr:col>
                    <xdr:colOff>114300</xdr:colOff>
                    <xdr:row>7</xdr:row>
                    <xdr:rowOff>95250</xdr:rowOff>
                  </from>
                  <to>
                    <xdr:col>4</xdr:col>
                    <xdr:colOff>374650</xdr:colOff>
                    <xdr:row>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Button 8">
              <controlPr defaultSize="0" print="0" autoFill="0" autoPict="0" macro="[0]!Wklej_wartosci_do_niezablokowanych" altText="Twórz SZABLON powiatowy z zakładkami gmin">
                <anchor moveWithCells="1" sizeWithCells="1">
                  <from>
                    <xdr:col>1</xdr:col>
                    <xdr:colOff>19050</xdr:colOff>
                    <xdr:row>13</xdr:row>
                    <xdr:rowOff>0</xdr:rowOff>
                  </from>
                  <to>
                    <xdr:col>3</xdr:col>
                    <xdr:colOff>419100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Button 9">
              <controlPr defaultSize="0" print="0" autoFill="0" autoPict="0" macro="[0]!Odkryj_opcje" altText="Twórz SZABLON powiatowy z zakładkami gmin">
                <anchor moveWithCells="1" sizeWithCells="1">
                  <from>
                    <xdr:col>1</xdr:col>
                    <xdr:colOff>165100</xdr:colOff>
                    <xdr:row>12</xdr:row>
                    <xdr:rowOff>76200</xdr:rowOff>
                  </from>
                  <to>
                    <xdr:col>2</xdr:col>
                    <xdr:colOff>488950</xdr:colOff>
                    <xdr:row>12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Button 10">
              <controlPr defaultSize="0" print="0" autoFill="0" autoPict="0" macro="[0]!Ukryj_opcje" altText="Twórz SZABLON powiatowy z zakładkami gmin">
                <anchor moveWithCells="1" sizeWithCells="1">
                  <from>
                    <xdr:col>3</xdr:col>
                    <xdr:colOff>50800</xdr:colOff>
                    <xdr:row>12</xdr:row>
                    <xdr:rowOff>88900</xdr:rowOff>
                  </from>
                  <to>
                    <xdr:col>4</xdr:col>
                    <xdr:colOff>393700</xdr:colOff>
                    <xdr:row>12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TERYT!$N$4:$N$19</xm:f>
          </x14:formula1>
          <xm:sqref>G6</xm:sqref>
        </x14:dataValidation>
        <x14:dataValidation type="list" allowBlank="1" showInputMessage="1" showErrorMessage="1">
          <x14:formula1>
            <xm:f>TERYT!$L$4:$L$383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774"/>
  <sheetViews>
    <sheetView workbookViewId="0">
      <selection sqref="A1:H1"/>
    </sheetView>
  </sheetViews>
  <sheetFormatPr defaultColWidth="9.1796875" defaultRowHeight="14.5"/>
  <cols>
    <col min="1" max="1" width="9.1796875" style="291"/>
    <col min="2" max="2" width="11.54296875" style="291" customWidth="1"/>
    <col min="3" max="3" width="13.54296875" style="291" bestFit="1" customWidth="1"/>
    <col min="4" max="4" width="33.26953125" style="291" customWidth="1"/>
    <col min="5" max="5" width="12.453125" style="291" bestFit="1" customWidth="1"/>
    <col min="6" max="6" width="31.81640625" style="291" bestFit="1" customWidth="1"/>
    <col min="7" max="7" width="10.453125" style="291" bestFit="1" customWidth="1"/>
    <col min="8" max="8" width="47.7265625" style="291" customWidth="1"/>
    <col min="9" max="9" width="10.81640625" style="291" customWidth="1"/>
    <col min="10" max="10" width="10.54296875" style="291" customWidth="1"/>
    <col min="11" max="11" width="20.7265625" style="291" customWidth="1"/>
    <col min="12" max="12" width="11.453125" style="291" customWidth="1"/>
    <col min="13" max="13" width="22.81640625" style="291" customWidth="1"/>
    <col min="14" max="14" width="10.54296875" style="291" customWidth="1"/>
    <col min="15" max="15" width="23.81640625" style="291" customWidth="1"/>
    <col min="16" max="17" width="29.7265625" style="291" customWidth="1"/>
    <col min="18" max="29" width="22.453125" style="291" customWidth="1"/>
    <col min="30" max="85" width="45.7265625" style="291" customWidth="1"/>
    <col min="86" max="16384" width="9.1796875" style="291"/>
  </cols>
  <sheetData>
    <row r="1" spans="1:17" ht="30.75" customHeight="1">
      <c r="A1" s="405" t="s">
        <v>125</v>
      </c>
      <c r="B1" s="405"/>
      <c r="C1" s="405"/>
      <c r="D1" s="405"/>
      <c r="E1" s="405"/>
      <c r="F1" s="405"/>
      <c r="G1" s="405"/>
      <c r="H1" s="405"/>
    </row>
    <row r="3" spans="1:17">
      <c r="A3" s="1" t="s">
        <v>358</v>
      </c>
      <c r="B3" s="1" t="s">
        <v>359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25</v>
      </c>
      <c r="H3" s="1" t="s">
        <v>24</v>
      </c>
      <c r="J3" s="292" t="s">
        <v>20</v>
      </c>
      <c r="K3" s="292" t="s">
        <v>21</v>
      </c>
      <c r="L3" s="292" t="s">
        <v>22</v>
      </c>
      <c r="M3" s="292" t="s">
        <v>23</v>
      </c>
      <c r="N3" s="292" t="s">
        <v>20</v>
      </c>
      <c r="O3" s="292" t="s">
        <v>21</v>
      </c>
      <c r="P3" s="2"/>
      <c r="Q3" s="2"/>
    </row>
    <row r="4" spans="1:17" ht="16.5" customHeight="1">
      <c r="A4" s="291" t="s">
        <v>356</v>
      </c>
      <c r="B4" s="291" t="s">
        <v>357</v>
      </c>
      <c r="C4" s="290" t="s">
        <v>0</v>
      </c>
      <c r="D4" s="290" t="s">
        <v>2345</v>
      </c>
      <c r="E4" s="290" t="s">
        <v>17</v>
      </c>
      <c r="F4" s="290" t="s">
        <v>2346</v>
      </c>
      <c r="G4" s="290" t="s">
        <v>18</v>
      </c>
      <c r="H4" s="290" t="s">
        <v>2347</v>
      </c>
      <c r="I4" s="386"/>
      <c r="J4" s="2" t="s">
        <v>0</v>
      </c>
      <c r="K4" s="2" t="s">
        <v>2345</v>
      </c>
      <c r="L4" s="2" t="s">
        <v>17</v>
      </c>
      <c r="M4" s="2" t="s">
        <v>2346</v>
      </c>
      <c r="N4" s="2" t="s">
        <v>0</v>
      </c>
      <c r="O4" s="2" t="s">
        <v>2345</v>
      </c>
      <c r="P4" s="2"/>
      <c r="Q4" s="2"/>
    </row>
    <row r="5" spans="1:17" ht="16.5" customHeight="1">
      <c r="A5" s="291" t="s">
        <v>356</v>
      </c>
      <c r="B5" s="291" t="s">
        <v>357</v>
      </c>
      <c r="C5" s="290" t="s">
        <v>0</v>
      </c>
      <c r="D5" s="290" t="s">
        <v>2345</v>
      </c>
      <c r="E5" s="290" t="s">
        <v>17</v>
      </c>
      <c r="F5" s="290" t="s">
        <v>2346</v>
      </c>
      <c r="G5" s="290" t="s">
        <v>16</v>
      </c>
      <c r="H5" s="290" t="s">
        <v>2348</v>
      </c>
      <c r="I5" s="386"/>
      <c r="J5" s="2" t="s">
        <v>0</v>
      </c>
      <c r="K5" s="2" t="s">
        <v>2345</v>
      </c>
      <c r="L5" s="2" t="s">
        <v>12</v>
      </c>
      <c r="M5" s="2" t="s">
        <v>2356</v>
      </c>
      <c r="N5" s="2" t="s">
        <v>360</v>
      </c>
      <c r="O5" s="2" t="s">
        <v>2708</v>
      </c>
      <c r="P5" s="2"/>
      <c r="Q5" s="2"/>
    </row>
    <row r="6" spans="1:17" ht="16.5" customHeight="1">
      <c r="A6" s="291" t="s">
        <v>356</v>
      </c>
      <c r="B6" s="291" t="s">
        <v>357</v>
      </c>
      <c r="C6" s="290" t="s">
        <v>0</v>
      </c>
      <c r="D6" s="290" t="s">
        <v>2345</v>
      </c>
      <c r="E6" s="290" t="s">
        <v>17</v>
      </c>
      <c r="F6" s="290" t="s">
        <v>2346</v>
      </c>
      <c r="G6" s="290" t="s">
        <v>19</v>
      </c>
      <c r="H6" s="290" t="s">
        <v>2349</v>
      </c>
      <c r="I6" s="386"/>
      <c r="J6" s="2" t="s">
        <v>0</v>
      </c>
      <c r="K6" s="2" t="s">
        <v>2345</v>
      </c>
      <c r="L6" s="2" t="s">
        <v>374</v>
      </c>
      <c r="M6" s="2" t="s">
        <v>2370</v>
      </c>
      <c r="N6" s="2" t="s">
        <v>636</v>
      </c>
      <c r="O6" s="2" t="s">
        <v>2976</v>
      </c>
      <c r="P6" s="2"/>
      <c r="Q6" s="2"/>
    </row>
    <row r="7" spans="1:17" ht="16.5" customHeight="1">
      <c r="A7" s="291" t="s">
        <v>356</v>
      </c>
      <c r="B7" s="291" t="s">
        <v>357</v>
      </c>
      <c r="C7" s="290" t="s">
        <v>0</v>
      </c>
      <c r="D7" s="290" t="s">
        <v>2345</v>
      </c>
      <c r="E7" s="290" t="s">
        <v>17</v>
      </c>
      <c r="F7" s="290" t="s">
        <v>2346</v>
      </c>
      <c r="G7" s="290" t="s">
        <v>2350</v>
      </c>
      <c r="H7" s="290" t="s">
        <v>2351</v>
      </c>
      <c r="I7" s="386"/>
      <c r="J7" s="2" t="s">
        <v>0</v>
      </c>
      <c r="K7" s="2" t="s">
        <v>2345</v>
      </c>
      <c r="L7" s="2" t="s">
        <v>381</v>
      </c>
      <c r="M7" s="2" t="s">
        <v>2377</v>
      </c>
      <c r="N7" s="2" t="s">
        <v>847</v>
      </c>
      <c r="O7" s="2" t="s">
        <v>3286</v>
      </c>
      <c r="P7" s="2"/>
      <c r="Q7" s="2"/>
    </row>
    <row r="8" spans="1:17" ht="16.5" customHeight="1">
      <c r="A8" s="291" t="s">
        <v>356</v>
      </c>
      <c r="B8" s="291" t="s">
        <v>357</v>
      </c>
      <c r="C8" s="290" t="s">
        <v>0</v>
      </c>
      <c r="D8" s="290" t="s">
        <v>2345</v>
      </c>
      <c r="E8" s="290" t="s">
        <v>17</v>
      </c>
      <c r="F8" s="290" t="s">
        <v>2346</v>
      </c>
      <c r="G8" s="290" t="s">
        <v>2352</v>
      </c>
      <c r="H8" s="290" t="s">
        <v>2353</v>
      </c>
      <c r="I8" s="386"/>
      <c r="J8" s="2" t="s">
        <v>0</v>
      </c>
      <c r="K8" s="2" t="s">
        <v>2345</v>
      </c>
      <c r="L8" s="2" t="s">
        <v>384</v>
      </c>
      <c r="M8" s="2" t="s">
        <v>2388</v>
      </c>
      <c r="N8" s="2" t="s">
        <v>11</v>
      </c>
      <c r="O8" s="2" t="s">
        <v>3478</v>
      </c>
      <c r="P8" s="2"/>
      <c r="Q8" s="2"/>
    </row>
    <row r="9" spans="1:17" ht="16.5" customHeight="1">
      <c r="A9" s="291" t="s">
        <v>356</v>
      </c>
      <c r="B9" s="291" t="s">
        <v>357</v>
      </c>
      <c r="C9" s="290" t="s">
        <v>0</v>
      </c>
      <c r="D9" s="290" t="s">
        <v>2345</v>
      </c>
      <c r="E9" s="290" t="s">
        <v>17</v>
      </c>
      <c r="F9" s="290" t="s">
        <v>2346</v>
      </c>
      <c r="G9" s="290" t="s">
        <v>370</v>
      </c>
      <c r="H9" s="290" t="s">
        <v>2354</v>
      </c>
      <c r="I9" s="386"/>
      <c r="J9" s="2" t="s">
        <v>0</v>
      </c>
      <c r="K9" s="2" t="s">
        <v>2345</v>
      </c>
      <c r="L9" s="2" t="s">
        <v>390</v>
      </c>
      <c r="M9" s="2" t="s">
        <v>2398</v>
      </c>
      <c r="N9" s="2" t="s">
        <v>9</v>
      </c>
      <c r="O9" s="2" t="s">
        <v>3772</v>
      </c>
      <c r="P9" s="2"/>
      <c r="Q9" s="2"/>
    </row>
    <row r="10" spans="1:17" ht="16.5" customHeight="1">
      <c r="A10" s="291" t="s">
        <v>356</v>
      </c>
      <c r="B10" s="291" t="s">
        <v>357</v>
      </c>
      <c r="C10" s="290" t="s">
        <v>0</v>
      </c>
      <c r="D10" s="290" t="s">
        <v>2345</v>
      </c>
      <c r="E10" s="290" t="s">
        <v>17</v>
      </c>
      <c r="F10" s="290" t="s">
        <v>2346</v>
      </c>
      <c r="G10" s="290" t="s">
        <v>369</v>
      </c>
      <c r="H10" s="290" t="s">
        <v>2355</v>
      </c>
      <c r="I10" s="386"/>
      <c r="J10" s="2" t="s">
        <v>0</v>
      </c>
      <c r="K10" s="2" t="s">
        <v>2345</v>
      </c>
      <c r="L10" s="2" t="s">
        <v>400</v>
      </c>
      <c r="M10" s="2" t="s">
        <v>2408</v>
      </c>
      <c r="N10" s="2" t="s">
        <v>7</v>
      </c>
      <c r="O10" s="2" t="s">
        <v>4137</v>
      </c>
      <c r="P10" s="2"/>
      <c r="Q10" s="2"/>
    </row>
    <row r="11" spans="1:17" ht="16.5" customHeight="1">
      <c r="A11" s="291" t="s">
        <v>356</v>
      </c>
      <c r="B11" s="291" t="s">
        <v>357</v>
      </c>
      <c r="C11" s="290" t="s">
        <v>0</v>
      </c>
      <c r="D11" s="290" t="s">
        <v>2345</v>
      </c>
      <c r="E11" s="290" t="s">
        <v>12</v>
      </c>
      <c r="F11" s="290" t="s">
        <v>2356</v>
      </c>
      <c r="G11" s="290" t="s">
        <v>13</v>
      </c>
      <c r="H11" s="290" t="s">
        <v>2357</v>
      </c>
      <c r="I11" s="386"/>
      <c r="J11" s="2" t="s">
        <v>0</v>
      </c>
      <c r="K11" s="2" t="s">
        <v>2345</v>
      </c>
      <c r="L11" s="2" t="s">
        <v>404</v>
      </c>
      <c r="M11" s="2" t="s">
        <v>2416</v>
      </c>
      <c r="N11" s="2" t="s">
        <v>6</v>
      </c>
      <c r="O11" s="2" t="s">
        <v>4704</v>
      </c>
      <c r="P11" s="2"/>
      <c r="Q11" s="2"/>
    </row>
    <row r="12" spans="1:17" ht="16.5" customHeight="1">
      <c r="A12" s="291" t="s">
        <v>356</v>
      </c>
      <c r="B12" s="291" t="s">
        <v>357</v>
      </c>
      <c r="C12" s="290" t="s">
        <v>0</v>
      </c>
      <c r="D12" s="290" t="s">
        <v>2345</v>
      </c>
      <c r="E12" s="290" t="s">
        <v>12</v>
      </c>
      <c r="F12" s="290" t="s">
        <v>2356</v>
      </c>
      <c r="G12" s="290" t="s">
        <v>14</v>
      </c>
      <c r="H12" s="290" t="s">
        <v>2358</v>
      </c>
      <c r="I12" s="386"/>
      <c r="J12" s="2" t="s">
        <v>0</v>
      </c>
      <c r="K12" s="2" t="s">
        <v>2345</v>
      </c>
      <c r="L12" s="2" t="s">
        <v>413</v>
      </c>
      <c r="M12" s="2" t="s">
        <v>2449</v>
      </c>
      <c r="N12" s="2" t="s">
        <v>8</v>
      </c>
      <c r="O12" s="2" t="s">
        <v>4888</v>
      </c>
      <c r="P12" s="2"/>
      <c r="Q12" s="2"/>
    </row>
    <row r="13" spans="1:17" ht="16.5" customHeight="1">
      <c r="A13" s="291" t="s">
        <v>356</v>
      </c>
      <c r="B13" s="291" t="s">
        <v>357</v>
      </c>
      <c r="C13" s="290" t="s">
        <v>0</v>
      </c>
      <c r="D13" s="290" t="s">
        <v>2345</v>
      </c>
      <c r="E13" s="290" t="s">
        <v>12</v>
      </c>
      <c r="F13" s="290" t="s">
        <v>2356</v>
      </c>
      <c r="G13" s="290" t="s">
        <v>2359</v>
      </c>
      <c r="H13" s="290" t="s">
        <v>2360</v>
      </c>
      <c r="I13" s="386"/>
      <c r="J13" s="2" t="s">
        <v>0</v>
      </c>
      <c r="K13" s="2" t="s">
        <v>2345</v>
      </c>
      <c r="L13" s="2" t="s">
        <v>421</v>
      </c>
      <c r="M13" s="2" t="s">
        <v>2461</v>
      </c>
      <c r="N13" s="2" t="s">
        <v>15</v>
      </c>
      <c r="O13" s="2" t="s">
        <v>5193</v>
      </c>
      <c r="P13" s="2"/>
      <c r="Q13" s="2"/>
    </row>
    <row r="14" spans="1:17" ht="16.5" customHeight="1">
      <c r="A14" s="291" t="s">
        <v>356</v>
      </c>
      <c r="B14" s="291" t="s">
        <v>357</v>
      </c>
      <c r="C14" s="290" t="s">
        <v>0</v>
      </c>
      <c r="D14" s="290" t="s">
        <v>2345</v>
      </c>
      <c r="E14" s="290" t="s">
        <v>12</v>
      </c>
      <c r="F14" s="290" t="s">
        <v>2356</v>
      </c>
      <c r="G14" s="290" t="s">
        <v>2361</v>
      </c>
      <c r="H14" s="290" t="s">
        <v>2362</v>
      </c>
      <c r="I14" s="386"/>
      <c r="J14" s="2" t="s">
        <v>0</v>
      </c>
      <c r="K14" s="2" t="s">
        <v>2345</v>
      </c>
      <c r="L14" s="2" t="s">
        <v>427</v>
      </c>
      <c r="M14" s="2" t="s">
        <v>2475</v>
      </c>
      <c r="N14" s="2" t="s">
        <v>5</v>
      </c>
      <c r="O14" s="2" t="s">
        <v>5423</v>
      </c>
      <c r="P14" s="2"/>
      <c r="Q14" s="2"/>
    </row>
    <row r="15" spans="1:17" ht="16.5" customHeight="1">
      <c r="A15" s="291" t="s">
        <v>356</v>
      </c>
      <c r="B15" s="291" t="s">
        <v>357</v>
      </c>
      <c r="C15" s="290" t="s">
        <v>0</v>
      </c>
      <c r="D15" s="290" t="s">
        <v>2345</v>
      </c>
      <c r="E15" s="290" t="s">
        <v>12</v>
      </c>
      <c r="F15" s="290" t="s">
        <v>2356</v>
      </c>
      <c r="G15" s="290" t="s">
        <v>372</v>
      </c>
      <c r="H15" s="290" t="s">
        <v>2363</v>
      </c>
      <c r="I15" s="386"/>
      <c r="J15" s="2" t="s">
        <v>0</v>
      </c>
      <c r="K15" s="2" t="s">
        <v>2345</v>
      </c>
      <c r="L15" s="2" t="s">
        <v>431</v>
      </c>
      <c r="M15" s="2" t="s">
        <v>2483</v>
      </c>
      <c r="N15" s="2" t="s">
        <v>4</v>
      </c>
      <c r="O15" s="2" t="s">
        <v>5640</v>
      </c>
      <c r="P15" s="2"/>
      <c r="Q15" s="2"/>
    </row>
    <row r="16" spans="1:17" ht="16.5" customHeight="1">
      <c r="A16" s="291" t="s">
        <v>356</v>
      </c>
      <c r="B16" s="291" t="s">
        <v>357</v>
      </c>
      <c r="C16" s="290" t="s">
        <v>0</v>
      </c>
      <c r="D16" s="290" t="s">
        <v>2345</v>
      </c>
      <c r="E16" s="290" t="s">
        <v>12</v>
      </c>
      <c r="F16" s="290" t="s">
        <v>2356</v>
      </c>
      <c r="G16" s="290" t="s">
        <v>371</v>
      </c>
      <c r="H16" s="290" t="s">
        <v>2364</v>
      </c>
      <c r="I16" s="386"/>
      <c r="J16" s="2" t="s">
        <v>0</v>
      </c>
      <c r="K16" s="2" t="s">
        <v>2345</v>
      </c>
      <c r="L16" s="2" t="s">
        <v>432</v>
      </c>
      <c r="M16" s="2" t="s">
        <v>2504</v>
      </c>
      <c r="N16" s="2" t="s">
        <v>1</v>
      </c>
      <c r="O16" s="2" t="s">
        <v>5918</v>
      </c>
      <c r="P16" s="2"/>
      <c r="Q16" s="2"/>
    </row>
    <row r="17" spans="1:17" ht="16.5" customHeight="1">
      <c r="A17" s="291" t="s">
        <v>356</v>
      </c>
      <c r="B17" s="291" t="s">
        <v>357</v>
      </c>
      <c r="C17" s="290" t="s">
        <v>0</v>
      </c>
      <c r="D17" s="290" t="s">
        <v>2345</v>
      </c>
      <c r="E17" s="290" t="s">
        <v>12</v>
      </c>
      <c r="F17" s="290" t="s">
        <v>2356</v>
      </c>
      <c r="G17" s="290" t="s">
        <v>373</v>
      </c>
      <c r="H17" s="290" t="s">
        <v>2365</v>
      </c>
      <c r="I17" s="386"/>
      <c r="J17" s="2" t="s">
        <v>0</v>
      </c>
      <c r="K17" s="2" t="s">
        <v>2345</v>
      </c>
      <c r="L17" s="2" t="s">
        <v>435</v>
      </c>
      <c r="M17" s="2" t="s">
        <v>2511</v>
      </c>
      <c r="N17" s="2" t="s">
        <v>2</v>
      </c>
      <c r="O17" s="2" t="s">
        <v>6115</v>
      </c>
      <c r="P17" s="2"/>
      <c r="Q17" s="2"/>
    </row>
    <row r="18" spans="1:17" ht="16.5" customHeight="1">
      <c r="A18" s="291" t="s">
        <v>356</v>
      </c>
      <c r="B18" s="291" t="s">
        <v>357</v>
      </c>
      <c r="C18" s="290" t="s">
        <v>0</v>
      </c>
      <c r="D18" s="290" t="s">
        <v>2345</v>
      </c>
      <c r="E18" s="290" t="s">
        <v>12</v>
      </c>
      <c r="F18" s="290" t="s">
        <v>2356</v>
      </c>
      <c r="G18" s="290" t="s">
        <v>2366</v>
      </c>
      <c r="H18" s="290" t="s">
        <v>2367</v>
      </c>
      <c r="I18" s="386"/>
      <c r="J18" s="2" t="s">
        <v>0</v>
      </c>
      <c r="K18" s="2" t="s">
        <v>2345</v>
      </c>
      <c r="L18" s="2" t="s">
        <v>440</v>
      </c>
      <c r="M18" s="2" t="s">
        <v>2532</v>
      </c>
      <c r="N18" s="2" t="s">
        <v>3</v>
      </c>
      <c r="O18" s="2" t="s">
        <v>6367</v>
      </c>
      <c r="P18" s="2"/>
      <c r="Q18" s="2"/>
    </row>
    <row r="19" spans="1:17" ht="16.5" customHeight="1">
      <c r="A19" s="291" t="s">
        <v>356</v>
      </c>
      <c r="B19" s="291" t="s">
        <v>357</v>
      </c>
      <c r="C19" s="290" t="s">
        <v>0</v>
      </c>
      <c r="D19" s="290" t="s">
        <v>2345</v>
      </c>
      <c r="E19" s="290" t="s">
        <v>12</v>
      </c>
      <c r="F19" s="290" t="s">
        <v>2356</v>
      </c>
      <c r="G19" s="290" t="s">
        <v>2368</v>
      </c>
      <c r="H19" s="290" t="s">
        <v>2369</v>
      </c>
      <c r="I19" s="386"/>
      <c r="J19" s="2" t="s">
        <v>0</v>
      </c>
      <c r="K19" s="2" t="s">
        <v>2345</v>
      </c>
      <c r="L19" s="2" t="s">
        <v>444</v>
      </c>
      <c r="M19" s="2" t="s">
        <v>2540</v>
      </c>
      <c r="N19" s="2" t="s">
        <v>10</v>
      </c>
      <c r="O19" s="2" t="s">
        <v>6929</v>
      </c>
      <c r="P19" s="2"/>
      <c r="Q19" s="2"/>
    </row>
    <row r="20" spans="1:17" ht="16.5" customHeight="1">
      <c r="A20" s="291" t="s">
        <v>356</v>
      </c>
      <c r="B20" s="291" t="s">
        <v>357</v>
      </c>
      <c r="C20" s="290" t="s">
        <v>0</v>
      </c>
      <c r="D20" s="290" t="s">
        <v>2345</v>
      </c>
      <c r="E20" s="290" t="s">
        <v>374</v>
      </c>
      <c r="F20" s="290" t="s">
        <v>2370</v>
      </c>
      <c r="G20" s="290" t="s">
        <v>375</v>
      </c>
      <c r="H20" s="290" t="s">
        <v>2371</v>
      </c>
      <c r="I20" s="386"/>
      <c r="J20" s="2" t="s">
        <v>0</v>
      </c>
      <c r="K20" s="2" t="s">
        <v>2345</v>
      </c>
      <c r="L20" s="2" t="s">
        <v>448</v>
      </c>
      <c r="M20" s="2" t="s">
        <v>2556</v>
      </c>
      <c r="N20" s="2"/>
      <c r="O20" s="2"/>
      <c r="P20" s="2"/>
      <c r="Q20" s="2"/>
    </row>
    <row r="21" spans="1:17" ht="16.5" customHeight="1">
      <c r="A21" s="291" t="s">
        <v>356</v>
      </c>
      <c r="B21" s="291" t="s">
        <v>357</v>
      </c>
      <c r="C21" s="290" t="s">
        <v>0</v>
      </c>
      <c r="D21" s="290" t="s">
        <v>2345</v>
      </c>
      <c r="E21" s="290" t="s">
        <v>374</v>
      </c>
      <c r="F21" s="290" t="s">
        <v>2370</v>
      </c>
      <c r="G21" s="290" t="s">
        <v>378</v>
      </c>
      <c r="H21" s="290" t="s">
        <v>2372</v>
      </c>
      <c r="I21" s="386"/>
      <c r="J21" s="2" t="s">
        <v>0</v>
      </c>
      <c r="K21" s="2" t="s">
        <v>2345</v>
      </c>
      <c r="L21" s="2" t="s">
        <v>452</v>
      </c>
      <c r="M21" s="2" t="s">
        <v>2568</v>
      </c>
      <c r="N21" s="2"/>
      <c r="O21" s="2"/>
      <c r="P21" s="2"/>
      <c r="Q21" s="2"/>
    </row>
    <row r="22" spans="1:17" ht="16.5" customHeight="1">
      <c r="A22" s="291" t="s">
        <v>356</v>
      </c>
      <c r="B22" s="291" t="s">
        <v>357</v>
      </c>
      <c r="C22" s="290" t="s">
        <v>0</v>
      </c>
      <c r="D22" s="290" t="s">
        <v>2345</v>
      </c>
      <c r="E22" s="290" t="s">
        <v>374</v>
      </c>
      <c r="F22" s="290" t="s">
        <v>2370</v>
      </c>
      <c r="G22" s="290" t="s">
        <v>377</v>
      </c>
      <c r="H22" s="290" t="s">
        <v>2373</v>
      </c>
      <c r="I22" s="386"/>
      <c r="J22" s="2" t="s">
        <v>0</v>
      </c>
      <c r="K22" s="2" t="s">
        <v>2345</v>
      </c>
      <c r="L22" s="2" t="s">
        <v>457</v>
      </c>
      <c r="M22" s="2" t="s">
        <v>2577</v>
      </c>
      <c r="N22" s="2"/>
      <c r="O22" s="2"/>
      <c r="P22" s="2"/>
      <c r="Q22" s="2"/>
    </row>
    <row r="23" spans="1:17" ht="16.5" customHeight="1">
      <c r="A23" s="291" t="s">
        <v>356</v>
      </c>
      <c r="B23" s="291" t="s">
        <v>357</v>
      </c>
      <c r="C23" s="290" t="s">
        <v>0</v>
      </c>
      <c r="D23" s="290" t="s">
        <v>2345</v>
      </c>
      <c r="E23" s="290" t="s">
        <v>374</v>
      </c>
      <c r="F23" s="290" t="s">
        <v>2370</v>
      </c>
      <c r="G23" s="290" t="s">
        <v>379</v>
      </c>
      <c r="H23" s="290" t="s">
        <v>2374</v>
      </c>
      <c r="I23" s="386"/>
      <c r="J23" s="2" t="s">
        <v>0</v>
      </c>
      <c r="K23" s="2" t="s">
        <v>2345</v>
      </c>
      <c r="L23" s="2" t="s">
        <v>463</v>
      </c>
      <c r="M23" s="2" t="s">
        <v>2595</v>
      </c>
      <c r="N23" s="2"/>
      <c r="O23" s="2"/>
      <c r="P23" s="2"/>
      <c r="Q23" s="2"/>
    </row>
    <row r="24" spans="1:17" ht="16.5" customHeight="1">
      <c r="A24" s="291" t="s">
        <v>356</v>
      </c>
      <c r="B24" s="291" t="s">
        <v>357</v>
      </c>
      <c r="C24" s="290" t="s">
        <v>0</v>
      </c>
      <c r="D24" s="290" t="s">
        <v>2345</v>
      </c>
      <c r="E24" s="290" t="s">
        <v>374</v>
      </c>
      <c r="F24" s="290" t="s">
        <v>2370</v>
      </c>
      <c r="G24" s="290" t="s">
        <v>376</v>
      </c>
      <c r="H24" s="290" t="s">
        <v>2375</v>
      </c>
      <c r="I24" s="386"/>
      <c r="J24" s="2" t="s">
        <v>0</v>
      </c>
      <c r="K24" s="2" t="s">
        <v>2345</v>
      </c>
      <c r="L24" s="2" t="s">
        <v>466</v>
      </c>
      <c r="M24" s="2" t="s">
        <v>2614</v>
      </c>
      <c r="N24" s="2"/>
      <c r="O24" s="2"/>
      <c r="P24" s="2"/>
      <c r="Q24" s="2"/>
    </row>
    <row r="25" spans="1:17" ht="16.5" customHeight="1">
      <c r="A25" s="291" t="s">
        <v>356</v>
      </c>
      <c r="B25" s="291" t="s">
        <v>357</v>
      </c>
      <c r="C25" s="290" t="s">
        <v>0</v>
      </c>
      <c r="D25" s="290" t="s">
        <v>2345</v>
      </c>
      <c r="E25" s="290" t="s">
        <v>374</v>
      </c>
      <c r="F25" s="290" t="s">
        <v>2370</v>
      </c>
      <c r="G25" s="290" t="s">
        <v>380</v>
      </c>
      <c r="H25" s="290" t="s">
        <v>2376</v>
      </c>
      <c r="I25" s="386"/>
      <c r="J25" s="2" t="s">
        <v>0</v>
      </c>
      <c r="K25" s="2" t="s">
        <v>2345</v>
      </c>
      <c r="L25" s="2" t="s">
        <v>473</v>
      </c>
      <c r="M25" s="2" t="s">
        <v>2629</v>
      </c>
      <c r="N25" s="2"/>
      <c r="O25" s="2"/>
      <c r="P25" s="2"/>
      <c r="Q25" s="2"/>
    </row>
    <row r="26" spans="1:17" ht="16.5" customHeight="1">
      <c r="A26" s="291" t="s">
        <v>356</v>
      </c>
      <c r="B26" s="291" t="s">
        <v>357</v>
      </c>
      <c r="C26" s="290" t="s">
        <v>0</v>
      </c>
      <c r="D26" s="290" t="s">
        <v>2345</v>
      </c>
      <c r="E26" s="290" t="s">
        <v>381</v>
      </c>
      <c r="F26" s="290" t="s">
        <v>2377</v>
      </c>
      <c r="G26" s="290" t="s">
        <v>2378</v>
      </c>
      <c r="H26" s="290" t="s">
        <v>2379</v>
      </c>
      <c r="I26" s="386"/>
      <c r="J26" s="2" t="s">
        <v>0</v>
      </c>
      <c r="K26" s="2" t="s">
        <v>2345</v>
      </c>
      <c r="L26" s="2" t="s">
        <v>475</v>
      </c>
      <c r="M26" s="2" t="s">
        <v>2639</v>
      </c>
      <c r="N26" s="2"/>
      <c r="O26" s="2"/>
      <c r="P26" s="2"/>
      <c r="Q26" s="2"/>
    </row>
    <row r="27" spans="1:17" ht="16.5" customHeight="1">
      <c r="A27" s="291" t="s">
        <v>356</v>
      </c>
      <c r="B27" s="291" t="s">
        <v>357</v>
      </c>
      <c r="C27" s="290" t="s">
        <v>0</v>
      </c>
      <c r="D27" s="290" t="s">
        <v>2345</v>
      </c>
      <c r="E27" s="290" t="s">
        <v>381</v>
      </c>
      <c r="F27" s="290" t="s">
        <v>2377</v>
      </c>
      <c r="G27" s="290" t="s">
        <v>2380</v>
      </c>
      <c r="H27" s="290" t="s">
        <v>2381</v>
      </c>
      <c r="I27" s="386"/>
      <c r="J27" s="2" t="s">
        <v>0</v>
      </c>
      <c r="K27" s="2" t="s">
        <v>2345</v>
      </c>
      <c r="L27" s="2" t="s">
        <v>482</v>
      </c>
      <c r="M27" s="2" t="s">
        <v>2658</v>
      </c>
      <c r="N27" s="2"/>
      <c r="O27" s="2"/>
      <c r="P27" s="2"/>
      <c r="Q27" s="2"/>
    </row>
    <row r="28" spans="1:17" ht="16.5" customHeight="1">
      <c r="A28" s="291" t="s">
        <v>356</v>
      </c>
      <c r="B28" s="291" t="s">
        <v>357</v>
      </c>
      <c r="C28" s="290" t="s">
        <v>0</v>
      </c>
      <c r="D28" s="290" t="s">
        <v>2345</v>
      </c>
      <c r="E28" s="290" t="s">
        <v>381</v>
      </c>
      <c r="F28" s="290" t="s">
        <v>2377</v>
      </c>
      <c r="G28" s="290" t="s">
        <v>382</v>
      </c>
      <c r="H28" s="290" t="s">
        <v>2382</v>
      </c>
      <c r="I28" s="386"/>
      <c r="J28" s="2" t="s">
        <v>0</v>
      </c>
      <c r="K28" s="2" t="s">
        <v>2345</v>
      </c>
      <c r="L28" s="2" t="s">
        <v>485</v>
      </c>
      <c r="M28" s="2" t="s">
        <v>2677</v>
      </c>
      <c r="N28" s="2"/>
      <c r="O28" s="2"/>
      <c r="P28" s="2"/>
      <c r="Q28" s="2"/>
    </row>
    <row r="29" spans="1:17" ht="16.5" customHeight="1">
      <c r="A29" s="291" t="s">
        <v>356</v>
      </c>
      <c r="B29" s="291" t="s">
        <v>357</v>
      </c>
      <c r="C29" s="290" t="s">
        <v>0</v>
      </c>
      <c r="D29" s="290" t="s">
        <v>2345</v>
      </c>
      <c r="E29" s="290" t="s">
        <v>381</v>
      </c>
      <c r="F29" s="290" t="s">
        <v>2377</v>
      </c>
      <c r="G29" s="290" t="s">
        <v>383</v>
      </c>
      <c r="H29" s="290" t="s">
        <v>2383</v>
      </c>
      <c r="I29" s="386"/>
      <c r="J29" s="2" t="s">
        <v>0</v>
      </c>
      <c r="K29" s="2" t="s">
        <v>2345</v>
      </c>
      <c r="L29" s="2" t="s">
        <v>490</v>
      </c>
      <c r="M29" s="2" t="s">
        <v>2694</v>
      </c>
      <c r="N29" s="2"/>
      <c r="O29" s="2"/>
      <c r="P29" s="2"/>
      <c r="Q29" s="2"/>
    </row>
    <row r="30" spans="1:17" ht="16.5" customHeight="1">
      <c r="A30" s="291" t="s">
        <v>356</v>
      </c>
      <c r="B30" s="291" t="s">
        <v>357</v>
      </c>
      <c r="C30" s="290" t="s">
        <v>0</v>
      </c>
      <c r="D30" s="290" t="s">
        <v>2345</v>
      </c>
      <c r="E30" s="290" t="s">
        <v>381</v>
      </c>
      <c r="F30" s="290" t="s">
        <v>2377</v>
      </c>
      <c r="G30" s="290" t="s">
        <v>2384</v>
      </c>
      <c r="H30" s="290" t="s">
        <v>2385</v>
      </c>
      <c r="I30" s="386"/>
      <c r="J30" s="2" t="s">
        <v>0</v>
      </c>
      <c r="K30" s="2" t="s">
        <v>2345</v>
      </c>
      <c r="L30" s="2" t="s">
        <v>496</v>
      </c>
      <c r="M30" s="2" t="s">
        <v>498</v>
      </c>
      <c r="N30" s="2"/>
      <c r="O30" s="2"/>
      <c r="P30" s="2"/>
      <c r="Q30" s="2"/>
    </row>
    <row r="31" spans="1:17" ht="16.5" customHeight="1">
      <c r="A31" s="291" t="s">
        <v>356</v>
      </c>
      <c r="B31" s="291" t="s">
        <v>357</v>
      </c>
      <c r="C31" s="290" t="s">
        <v>0</v>
      </c>
      <c r="D31" s="290" t="s">
        <v>2345</v>
      </c>
      <c r="E31" s="290" t="s">
        <v>381</v>
      </c>
      <c r="F31" s="290" t="s">
        <v>2377</v>
      </c>
      <c r="G31" s="290" t="s">
        <v>2386</v>
      </c>
      <c r="H31" s="290" t="s">
        <v>2387</v>
      </c>
      <c r="I31" s="386"/>
      <c r="J31" s="2" t="s">
        <v>0</v>
      </c>
      <c r="K31" s="2" t="s">
        <v>2345</v>
      </c>
      <c r="L31" s="2" t="s">
        <v>499</v>
      </c>
      <c r="M31" s="2" t="s">
        <v>501</v>
      </c>
      <c r="N31" s="2"/>
      <c r="O31" s="2"/>
      <c r="P31" s="2"/>
      <c r="Q31" s="2"/>
    </row>
    <row r="32" spans="1:17" ht="16.5" customHeight="1">
      <c r="A32" s="291" t="s">
        <v>356</v>
      </c>
      <c r="B32" s="291" t="s">
        <v>357</v>
      </c>
      <c r="C32" s="290" t="s">
        <v>0</v>
      </c>
      <c r="D32" s="290" t="s">
        <v>2345</v>
      </c>
      <c r="E32" s="290" t="s">
        <v>384</v>
      </c>
      <c r="F32" s="290" t="s">
        <v>2388</v>
      </c>
      <c r="G32" s="290" t="s">
        <v>385</v>
      </c>
      <c r="H32" s="290" t="s">
        <v>2389</v>
      </c>
      <c r="I32" s="386"/>
      <c r="J32" s="2" t="s">
        <v>0</v>
      </c>
      <c r="K32" s="2" t="s">
        <v>2345</v>
      </c>
      <c r="L32" s="2" t="s">
        <v>502</v>
      </c>
      <c r="M32" s="2" t="s">
        <v>504</v>
      </c>
      <c r="N32" s="2"/>
      <c r="O32" s="2"/>
      <c r="P32" s="2"/>
      <c r="Q32" s="2"/>
    </row>
    <row r="33" spans="1:17" ht="16.5" customHeight="1">
      <c r="A33" s="291" t="s">
        <v>356</v>
      </c>
      <c r="B33" s="291" t="s">
        <v>357</v>
      </c>
      <c r="C33" s="290" t="s">
        <v>0</v>
      </c>
      <c r="D33" s="290" t="s">
        <v>2345</v>
      </c>
      <c r="E33" s="290" t="s">
        <v>384</v>
      </c>
      <c r="F33" s="290" t="s">
        <v>2388</v>
      </c>
      <c r="G33" s="290" t="s">
        <v>2390</v>
      </c>
      <c r="H33" s="290" t="s">
        <v>2391</v>
      </c>
      <c r="I33" s="386"/>
      <c r="J33" s="2" t="s">
        <v>0</v>
      </c>
      <c r="K33" s="2" t="s">
        <v>2345</v>
      </c>
      <c r="L33" s="2" t="s">
        <v>505</v>
      </c>
      <c r="M33" s="2" t="s">
        <v>507</v>
      </c>
      <c r="N33" s="2"/>
      <c r="O33" s="2"/>
      <c r="P33" s="2"/>
      <c r="Q33" s="2"/>
    </row>
    <row r="34" spans="1:17" ht="16.5" customHeight="1">
      <c r="A34" s="291" t="s">
        <v>356</v>
      </c>
      <c r="B34" s="291" t="s">
        <v>357</v>
      </c>
      <c r="C34" s="290" t="s">
        <v>0</v>
      </c>
      <c r="D34" s="290" t="s">
        <v>2345</v>
      </c>
      <c r="E34" s="290" t="s">
        <v>384</v>
      </c>
      <c r="F34" s="290" t="s">
        <v>2388</v>
      </c>
      <c r="G34" s="290" t="s">
        <v>2392</v>
      </c>
      <c r="H34" s="290" t="s">
        <v>2393</v>
      </c>
      <c r="I34" s="386"/>
      <c r="J34" s="2" t="s">
        <v>360</v>
      </c>
      <c r="K34" s="2" t="s">
        <v>2708</v>
      </c>
      <c r="L34" s="2" t="s">
        <v>361</v>
      </c>
      <c r="M34" s="2" t="s">
        <v>2709</v>
      </c>
      <c r="N34" s="2"/>
      <c r="O34" s="2"/>
      <c r="P34" s="2"/>
      <c r="Q34" s="2"/>
    </row>
    <row r="35" spans="1:17" ht="16.5" customHeight="1">
      <c r="A35" s="291" t="s">
        <v>356</v>
      </c>
      <c r="B35" s="291" t="s">
        <v>357</v>
      </c>
      <c r="C35" s="290" t="s">
        <v>0</v>
      </c>
      <c r="D35" s="290" t="s">
        <v>2345</v>
      </c>
      <c r="E35" s="290" t="s">
        <v>384</v>
      </c>
      <c r="F35" s="290" t="s">
        <v>2388</v>
      </c>
      <c r="G35" s="290" t="s">
        <v>386</v>
      </c>
      <c r="H35" s="290" t="s">
        <v>2394</v>
      </c>
      <c r="I35" s="386"/>
      <c r="J35" s="2" t="s">
        <v>360</v>
      </c>
      <c r="K35" s="2" t="s">
        <v>2708</v>
      </c>
      <c r="L35" s="2" t="s">
        <v>365</v>
      </c>
      <c r="M35" s="2" t="s">
        <v>2719</v>
      </c>
      <c r="N35" s="2"/>
      <c r="O35" s="2"/>
      <c r="P35" s="2"/>
      <c r="Q35" s="2"/>
    </row>
    <row r="36" spans="1:17" ht="16.5" customHeight="1">
      <c r="A36" s="291" t="s">
        <v>356</v>
      </c>
      <c r="B36" s="291" t="s">
        <v>357</v>
      </c>
      <c r="C36" s="290" t="s">
        <v>0</v>
      </c>
      <c r="D36" s="290" t="s">
        <v>2345</v>
      </c>
      <c r="E36" s="290" t="s">
        <v>384</v>
      </c>
      <c r="F36" s="290" t="s">
        <v>2388</v>
      </c>
      <c r="G36" s="290" t="s">
        <v>388</v>
      </c>
      <c r="H36" s="290" t="s">
        <v>2395</v>
      </c>
      <c r="I36" s="386"/>
      <c r="J36" s="2" t="s">
        <v>360</v>
      </c>
      <c r="K36" s="2" t="s">
        <v>2708</v>
      </c>
      <c r="L36" s="2" t="s">
        <v>519</v>
      </c>
      <c r="M36" s="2" t="s">
        <v>2736</v>
      </c>
      <c r="N36" s="2"/>
      <c r="O36" s="2"/>
      <c r="P36" s="2"/>
      <c r="Q36" s="2"/>
    </row>
    <row r="37" spans="1:17" ht="16.5" customHeight="1">
      <c r="A37" s="291" t="s">
        <v>356</v>
      </c>
      <c r="B37" s="291" t="s">
        <v>357</v>
      </c>
      <c r="C37" s="290" t="s">
        <v>0</v>
      </c>
      <c r="D37" s="290" t="s">
        <v>2345</v>
      </c>
      <c r="E37" s="290" t="s">
        <v>384</v>
      </c>
      <c r="F37" s="290" t="s">
        <v>2388</v>
      </c>
      <c r="G37" s="290" t="s">
        <v>387</v>
      </c>
      <c r="H37" s="290" t="s">
        <v>2396</v>
      </c>
      <c r="I37" s="386"/>
      <c r="J37" s="2" t="s">
        <v>360</v>
      </c>
      <c r="K37" s="2" t="s">
        <v>2708</v>
      </c>
      <c r="L37" s="2" t="s">
        <v>526</v>
      </c>
      <c r="M37" s="2" t="s">
        <v>2751</v>
      </c>
      <c r="N37" s="2"/>
      <c r="O37" s="2"/>
      <c r="P37" s="2"/>
      <c r="Q37" s="2"/>
    </row>
    <row r="38" spans="1:17" ht="16.5" customHeight="1">
      <c r="A38" s="291" t="s">
        <v>356</v>
      </c>
      <c r="B38" s="291" t="s">
        <v>357</v>
      </c>
      <c r="C38" s="290" t="s">
        <v>0</v>
      </c>
      <c r="D38" s="290" t="s">
        <v>2345</v>
      </c>
      <c r="E38" s="290" t="s">
        <v>384</v>
      </c>
      <c r="F38" s="290" t="s">
        <v>2388</v>
      </c>
      <c r="G38" s="290" t="s">
        <v>389</v>
      </c>
      <c r="H38" s="290" t="s">
        <v>2397</v>
      </c>
      <c r="I38" s="386"/>
      <c r="J38" s="2" t="s">
        <v>360</v>
      </c>
      <c r="K38" s="2" t="s">
        <v>2708</v>
      </c>
      <c r="L38" s="2" t="s">
        <v>534</v>
      </c>
      <c r="M38" s="2" t="s">
        <v>2759</v>
      </c>
      <c r="N38" s="2"/>
      <c r="O38" s="2"/>
      <c r="P38" s="2"/>
      <c r="Q38" s="2"/>
    </row>
    <row r="39" spans="1:17" ht="16.5" customHeight="1">
      <c r="A39" s="291" t="s">
        <v>356</v>
      </c>
      <c r="B39" s="291" t="s">
        <v>357</v>
      </c>
      <c r="C39" s="290" t="s">
        <v>0</v>
      </c>
      <c r="D39" s="290" t="s">
        <v>2345</v>
      </c>
      <c r="E39" s="290" t="s">
        <v>390</v>
      </c>
      <c r="F39" s="290" t="s">
        <v>2398</v>
      </c>
      <c r="G39" s="290" t="s">
        <v>394</v>
      </c>
      <c r="H39" s="290" t="s">
        <v>2399</v>
      </c>
      <c r="I39" s="386"/>
      <c r="J39" s="2" t="s">
        <v>360</v>
      </c>
      <c r="K39" s="2" t="s">
        <v>2708</v>
      </c>
      <c r="L39" s="2" t="s">
        <v>540</v>
      </c>
      <c r="M39" s="2" t="s">
        <v>2769</v>
      </c>
      <c r="N39" s="2"/>
      <c r="O39" s="2"/>
      <c r="P39" s="2"/>
      <c r="Q39" s="2"/>
    </row>
    <row r="40" spans="1:17" ht="16.5" customHeight="1">
      <c r="A40" s="291" t="s">
        <v>356</v>
      </c>
      <c r="B40" s="291" t="s">
        <v>357</v>
      </c>
      <c r="C40" s="290" t="s">
        <v>0</v>
      </c>
      <c r="D40" s="290" t="s">
        <v>2345</v>
      </c>
      <c r="E40" s="290" t="s">
        <v>390</v>
      </c>
      <c r="F40" s="290" t="s">
        <v>2398</v>
      </c>
      <c r="G40" s="290" t="s">
        <v>393</v>
      </c>
      <c r="H40" s="290" t="s">
        <v>2400</v>
      </c>
      <c r="I40" s="386"/>
      <c r="J40" s="2" t="s">
        <v>360</v>
      </c>
      <c r="K40" s="2" t="s">
        <v>2708</v>
      </c>
      <c r="L40" s="2" t="s">
        <v>546</v>
      </c>
      <c r="M40" s="2" t="s">
        <v>2782</v>
      </c>
      <c r="N40" s="2"/>
      <c r="O40" s="2"/>
      <c r="P40" s="2"/>
      <c r="Q40" s="2"/>
    </row>
    <row r="41" spans="1:17" ht="16.5" customHeight="1">
      <c r="A41" s="291" t="s">
        <v>356</v>
      </c>
      <c r="B41" s="291" t="s">
        <v>357</v>
      </c>
      <c r="C41" s="290" t="s">
        <v>0</v>
      </c>
      <c r="D41" s="290" t="s">
        <v>2345</v>
      </c>
      <c r="E41" s="290" t="s">
        <v>390</v>
      </c>
      <c r="F41" s="290" t="s">
        <v>2398</v>
      </c>
      <c r="G41" s="290" t="s">
        <v>395</v>
      </c>
      <c r="H41" s="290" t="s">
        <v>2401</v>
      </c>
      <c r="I41" s="386"/>
      <c r="J41" s="2" t="s">
        <v>360</v>
      </c>
      <c r="K41" s="2" t="s">
        <v>2708</v>
      </c>
      <c r="L41" s="2" t="s">
        <v>552</v>
      </c>
      <c r="M41" s="2" t="s">
        <v>2804</v>
      </c>
      <c r="N41" s="2"/>
      <c r="O41" s="2"/>
      <c r="P41" s="2"/>
      <c r="Q41" s="2"/>
    </row>
    <row r="42" spans="1:17" ht="16.5" customHeight="1">
      <c r="A42" s="291" t="s">
        <v>356</v>
      </c>
      <c r="B42" s="291" t="s">
        <v>357</v>
      </c>
      <c r="C42" s="290" t="s">
        <v>0</v>
      </c>
      <c r="D42" s="290" t="s">
        <v>2345</v>
      </c>
      <c r="E42" s="290" t="s">
        <v>390</v>
      </c>
      <c r="F42" s="290" t="s">
        <v>2398</v>
      </c>
      <c r="G42" s="290" t="s">
        <v>392</v>
      </c>
      <c r="H42" s="290" t="s">
        <v>2402</v>
      </c>
      <c r="I42" s="386"/>
      <c r="J42" s="2" t="s">
        <v>360</v>
      </c>
      <c r="K42" s="2" t="s">
        <v>2708</v>
      </c>
      <c r="L42" s="2" t="s">
        <v>560</v>
      </c>
      <c r="M42" s="2" t="s">
        <v>2820</v>
      </c>
      <c r="N42" s="2"/>
      <c r="O42" s="2"/>
      <c r="P42" s="2"/>
      <c r="Q42" s="2"/>
    </row>
    <row r="43" spans="1:17" ht="16.5" customHeight="1">
      <c r="A43" s="291" t="s">
        <v>356</v>
      </c>
      <c r="B43" s="291" t="s">
        <v>357</v>
      </c>
      <c r="C43" s="290" t="s">
        <v>0</v>
      </c>
      <c r="D43" s="290" t="s">
        <v>2345</v>
      </c>
      <c r="E43" s="290" t="s">
        <v>390</v>
      </c>
      <c r="F43" s="290" t="s">
        <v>2398</v>
      </c>
      <c r="G43" s="290" t="s">
        <v>397</v>
      </c>
      <c r="H43" s="290" t="s">
        <v>2403</v>
      </c>
      <c r="I43" s="386"/>
      <c r="J43" s="2" t="s">
        <v>360</v>
      </c>
      <c r="K43" s="2" t="s">
        <v>2708</v>
      </c>
      <c r="L43" s="2" t="s">
        <v>563</v>
      </c>
      <c r="M43" s="2" t="s">
        <v>2831</v>
      </c>
      <c r="N43" s="2"/>
      <c r="O43" s="2"/>
      <c r="P43" s="2"/>
      <c r="Q43" s="2"/>
    </row>
    <row r="44" spans="1:17" ht="16.5" customHeight="1">
      <c r="A44" s="291" t="s">
        <v>356</v>
      </c>
      <c r="B44" s="291" t="s">
        <v>357</v>
      </c>
      <c r="C44" s="290" t="s">
        <v>0</v>
      </c>
      <c r="D44" s="290" t="s">
        <v>2345</v>
      </c>
      <c r="E44" s="290" t="s">
        <v>390</v>
      </c>
      <c r="F44" s="290" t="s">
        <v>2398</v>
      </c>
      <c r="G44" s="290" t="s">
        <v>396</v>
      </c>
      <c r="H44" s="290" t="s">
        <v>2404</v>
      </c>
      <c r="I44" s="386"/>
      <c r="J44" s="2" t="s">
        <v>360</v>
      </c>
      <c r="K44" s="2" t="s">
        <v>2708</v>
      </c>
      <c r="L44" s="2" t="s">
        <v>565</v>
      </c>
      <c r="M44" s="2" t="s">
        <v>2849</v>
      </c>
      <c r="N44" s="2"/>
      <c r="O44" s="2"/>
      <c r="P44" s="2"/>
      <c r="Q44" s="2"/>
    </row>
    <row r="45" spans="1:17" ht="16.5" customHeight="1">
      <c r="A45" s="291" t="s">
        <v>356</v>
      </c>
      <c r="B45" s="291" t="s">
        <v>357</v>
      </c>
      <c r="C45" s="290" t="s">
        <v>0</v>
      </c>
      <c r="D45" s="290" t="s">
        <v>2345</v>
      </c>
      <c r="E45" s="290" t="s">
        <v>390</v>
      </c>
      <c r="F45" s="290" t="s">
        <v>2398</v>
      </c>
      <c r="G45" s="290" t="s">
        <v>398</v>
      </c>
      <c r="H45" s="290" t="s">
        <v>2405</v>
      </c>
      <c r="I45" s="386"/>
      <c r="J45" s="2" t="s">
        <v>360</v>
      </c>
      <c r="K45" s="2" t="s">
        <v>2708</v>
      </c>
      <c r="L45" s="2" t="s">
        <v>572</v>
      </c>
      <c r="M45" s="2" t="s">
        <v>2860</v>
      </c>
      <c r="N45" s="2"/>
      <c r="O45" s="2"/>
      <c r="P45" s="2"/>
      <c r="Q45" s="2"/>
    </row>
    <row r="46" spans="1:17" ht="16.5" customHeight="1">
      <c r="A46" s="291" t="s">
        <v>356</v>
      </c>
      <c r="B46" s="291" t="s">
        <v>357</v>
      </c>
      <c r="C46" s="290" t="s">
        <v>0</v>
      </c>
      <c r="D46" s="290" t="s">
        <v>2345</v>
      </c>
      <c r="E46" s="290" t="s">
        <v>390</v>
      </c>
      <c r="F46" s="290" t="s">
        <v>2398</v>
      </c>
      <c r="G46" s="290" t="s">
        <v>391</v>
      </c>
      <c r="H46" s="290" t="s">
        <v>2406</v>
      </c>
      <c r="I46" s="386"/>
      <c r="J46" s="2" t="s">
        <v>360</v>
      </c>
      <c r="K46" s="2" t="s">
        <v>2708</v>
      </c>
      <c r="L46" s="2" t="s">
        <v>579</v>
      </c>
      <c r="M46" s="2" t="s">
        <v>2867</v>
      </c>
      <c r="N46" s="2"/>
      <c r="O46" s="2"/>
      <c r="P46" s="2"/>
      <c r="Q46" s="2"/>
    </row>
    <row r="47" spans="1:17" ht="16.5" customHeight="1">
      <c r="A47" s="291" t="s">
        <v>356</v>
      </c>
      <c r="B47" s="291" t="s">
        <v>357</v>
      </c>
      <c r="C47" s="290" t="s">
        <v>0</v>
      </c>
      <c r="D47" s="290" t="s">
        <v>2345</v>
      </c>
      <c r="E47" s="290" t="s">
        <v>390</v>
      </c>
      <c r="F47" s="290" t="s">
        <v>2398</v>
      </c>
      <c r="G47" s="290" t="s">
        <v>399</v>
      </c>
      <c r="H47" s="290" t="s">
        <v>2407</v>
      </c>
      <c r="I47" s="386"/>
      <c r="J47" s="2" t="s">
        <v>360</v>
      </c>
      <c r="K47" s="2" t="s">
        <v>2708</v>
      </c>
      <c r="L47" s="2" t="s">
        <v>581</v>
      </c>
      <c r="M47" s="2" t="s">
        <v>2881</v>
      </c>
      <c r="N47" s="2"/>
      <c r="O47" s="2"/>
      <c r="P47" s="2"/>
      <c r="Q47" s="2"/>
    </row>
    <row r="48" spans="1:17" ht="16.5" customHeight="1">
      <c r="A48" s="291" t="s">
        <v>356</v>
      </c>
      <c r="B48" s="291" t="s">
        <v>357</v>
      </c>
      <c r="C48" s="290" t="s">
        <v>0</v>
      </c>
      <c r="D48" s="290" t="s">
        <v>2345</v>
      </c>
      <c r="E48" s="290" t="s">
        <v>400</v>
      </c>
      <c r="F48" s="290" t="s">
        <v>2408</v>
      </c>
      <c r="G48" s="290" t="s">
        <v>403</v>
      </c>
      <c r="H48" s="290" t="s">
        <v>2409</v>
      </c>
      <c r="I48" s="386"/>
      <c r="J48" s="2" t="s">
        <v>360</v>
      </c>
      <c r="K48" s="2" t="s">
        <v>2708</v>
      </c>
      <c r="L48" s="2" t="s">
        <v>591</v>
      </c>
      <c r="M48" s="2" t="s">
        <v>2899</v>
      </c>
      <c r="N48" s="2"/>
      <c r="O48" s="2"/>
      <c r="P48" s="2"/>
      <c r="Q48" s="2"/>
    </row>
    <row r="49" spans="1:17" ht="16.5" customHeight="1">
      <c r="A49" s="291" t="s">
        <v>356</v>
      </c>
      <c r="B49" s="291" t="s">
        <v>357</v>
      </c>
      <c r="C49" s="290" t="s">
        <v>0</v>
      </c>
      <c r="D49" s="290" t="s">
        <v>2345</v>
      </c>
      <c r="E49" s="290" t="s">
        <v>400</v>
      </c>
      <c r="F49" s="290" t="s">
        <v>2408</v>
      </c>
      <c r="G49" s="290" t="s">
        <v>402</v>
      </c>
      <c r="H49" s="290" t="s">
        <v>2410</v>
      </c>
      <c r="I49" s="386"/>
      <c r="J49" s="2" t="s">
        <v>360</v>
      </c>
      <c r="K49" s="2" t="s">
        <v>2708</v>
      </c>
      <c r="L49" s="2" t="s">
        <v>601</v>
      </c>
      <c r="M49" s="2" t="s">
        <v>2909</v>
      </c>
      <c r="N49" s="2"/>
      <c r="O49" s="2"/>
      <c r="P49" s="2"/>
      <c r="Q49" s="2"/>
    </row>
    <row r="50" spans="1:17" ht="16.5" customHeight="1">
      <c r="A50" s="291" t="s">
        <v>356</v>
      </c>
      <c r="B50" s="291" t="s">
        <v>357</v>
      </c>
      <c r="C50" s="290" t="s">
        <v>0</v>
      </c>
      <c r="D50" s="290" t="s">
        <v>2345</v>
      </c>
      <c r="E50" s="290" t="s">
        <v>400</v>
      </c>
      <c r="F50" s="290" t="s">
        <v>2408</v>
      </c>
      <c r="G50" s="290" t="s">
        <v>2411</v>
      </c>
      <c r="H50" s="290" t="s">
        <v>2412</v>
      </c>
      <c r="I50" s="386"/>
      <c r="J50" s="2" t="s">
        <v>360</v>
      </c>
      <c r="K50" s="2" t="s">
        <v>2708</v>
      </c>
      <c r="L50" s="2" t="s">
        <v>607</v>
      </c>
      <c r="M50" s="2" t="s">
        <v>2919</v>
      </c>
      <c r="N50" s="2"/>
      <c r="O50" s="2"/>
      <c r="P50" s="2"/>
      <c r="Q50" s="2"/>
    </row>
    <row r="51" spans="1:17" ht="16.5" customHeight="1">
      <c r="A51" s="291" t="s">
        <v>356</v>
      </c>
      <c r="B51" s="291" t="s">
        <v>357</v>
      </c>
      <c r="C51" s="290" t="s">
        <v>0</v>
      </c>
      <c r="D51" s="290" t="s">
        <v>2345</v>
      </c>
      <c r="E51" s="290" t="s">
        <v>400</v>
      </c>
      <c r="F51" s="290" t="s">
        <v>2408</v>
      </c>
      <c r="G51" s="290" t="s">
        <v>2413</v>
      </c>
      <c r="H51" s="290" t="s">
        <v>2414</v>
      </c>
      <c r="I51" s="386"/>
      <c r="J51" s="2" t="s">
        <v>360</v>
      </c>
      <c r="K51" s="2" t="s">
        <v>2708</v>
      </c>
      <c r="L51" s="2" t="s">
        <v>613</v>
      </c>
      <c r="M51" s="2" t="s">
        <v>2925</v>
      </c>
      <c r="N51" s="2"/>
      <c r="O51" s="2"/>
      <c r="P51" s="2"/>
      <c r="Q51" s="2"/>
    </row>
    <row r="52" spans="1:17" ht="16.5" customHeight="1">
      <c r="A52" s="291" t="s">
        <v>356</v>
      </c>
      <c r="B52" s="291" t="s">
        <v>357</v>
      </c>
      <c r="C52" s="290" t="s">
        <v>0</v>
      </c>
      <c r="D52" s="290" t="s">
        <v>2345</v>
      </c>
      <c r="E52" s="290" t="s">
        <v>400</v>
      </c>
      <c r="F52" s="290" t="s">
        <v>2408</v>
      </c>
      <c r="G52" s="290" t="s">
        <v>401</v>
      </c>
      <c r="H52" s="290" t="s">
        <v>2415</v>
      </c>
      <c r="I52" s="386"/>
      <c r="J52" s="2" t="s">
        <v>360</v>
      </c>
      <c r="K52" s="2" t="s">
        <v>2708</v>
      </c>
      <c r="L52" s="2" t="s">
        <v>623</v>
      </c>
      <c r="M52" s="2" t="s">
        <v>2954</v>
      </c>
      <c r="N52" s="2"/>
      <c r="O52" s="2"/>
      <c r="P52" s="2"/>
      <c r="Q52" s="2"/>
    </row>
    <row r="53" spans="1:17" ht="16.5" customHeight="1">
      <c r="A53" s="291" t="s">
        <v>356</v>
      </c>
      <c r="B53" s="291" t="s">
        <v>357</v>
      </c>
      <c r="C53" s="290" t="s">
        <v>0</v>
      </c>
      <c r="D53" s="290" t="s">
        <v>2345</v>
      </c>
      <c r="E53" s="290" t="s">
        <v>404</v>
      </c>
      <c r="F53" s="290" t="s">
        <v>2416</v>
      </c>
      <c r="G53" s="290" t="s">
        <v>406</v>
      </c>
      <c r="H53" s="290" t="s">
        <v>2417</v>
      </c>
      <c r="I53" s="386"/>
      <c r="J53" s="2" t="s">
        <v>360</v>
      </c>
      <c r="K53" s="2" t="s">
        <v>2708</v>
      </c>
      <c r="L53" s="2" t="s">
        <v>626</v>
      </c>
      <c r="M53" s="2" t="s">
        <v>628</v>
      </c>
      <c r="N53" s="2"/>
      <c r="O53" s="2"/>
      <c r="P53" s="2"/>
      <c r="Q53" s="2"/>
    </row>
    <row r="54" spans="1:17" ht="16.5" customHeight="1">
      <c r="A54" s="291" t="s">
        <v>356</v>
      </c>
      <c r="B54" s="291" t="s">
        <v>357</v>
      </c>
      <c r="C54" s="290" t="s">
        <v>0</v>
      </c>
      <c r="D54" s="290" t="s">
        <v>2345</v>
      </c>
      <c r="E54" s="290" t="s">
        <v>404</v>
      </c>
      <c r="F54" s="290" t="s">
        <v>2416</v>
      </c>
      <c r="G54" s="290" t="s">
        <v>407</v>
      </c>
      <c r="H54" s="290" t="s">
        <v>2418</v>
      </c>
      <c r="I54" s="386"/>
      <c r="J54" s="2" t="s">
        <v>360</v>
      </c>
      <c r="K54" s="2" t="s">
        <v>2708</v>
      </c>
      <c r="L54" s="2" t="s">
        <v>629</v>
      </c>
      <c r="M54" s="2" t="s">
        <v>543</v>
      </c>
      <c r="N54" s="2"/>
      <c r="O54" s="2"/>
      <c r="P54" s="2"/>
      <c r="Q54" s="2"/>
    </row>
    <row r="55" spans="1:17" ht="16.5" customHeight="1">
      <c r="A55" s="291" t="s">
        <v>356</v>
      </c>
      <c r="B55" s="291" t="s">
        <v>357</v>
      </c>
      <c r="C55" s="290" t="s">
        <v>0</v>
      </c>
      <c r="D55" s="290" t="s">
        <v>2345</v>
      </c>
      <c r="E55" s="290" t="s">
        <v>404</v>
      </c>
      <c r="F55" s="290" t="s">
        <v>2416</v>
      </c>
      <c r="G55" s="290" t="s">
        <v>405</v>
      </c>
      <c r="H55" s="290" t="s">
        <v>2419</v>
      </c>
      <c r="I55" s="386"/>
      <c r="J55" s="2" t="s">
        <v>360</v>
      </c>
      <c r="K55" s="2" t="s">
        <v>2708</v>
      </c>
      <c r="L55" s="2" t="s">
        <v>631</v>
      </c>
      <c r="M55" s="2" t="s">
        <v>633</v>
      </c>
      <c r="N55" s="2"/>
      <c r="O55" s="2"/>
      <c r="P55" s="2"/>
      <c r="Q55" s="2"/>
    </row>
    <row r="56" spans="1:17" ht="16.5" customHeight="1">
      <c r="A56" s="291" t="s">
        <v>356</v>
      </c>
      <c r="B56" s="291" t="s">
        <v>357</v>
      </c>
      <c r="C56" s="290" t="s">
        <v>0</v>
      </c>
      <c r="D56" s="290" t="s">
        <v>2345</v>
      </c>
      <c r="E56" s="290" t="s">
        <v>404</v>
      </c>
      <c r="F56" s="290" t="s">
        <v>2416</v>
      </c>
      <c r="G56" s="290" t="s">
        <v>409</v>
      </c>
      <c r="H56" s="290" t="s">
        <v>2420</v>
      </c>
      <c r="I56" s="386"/>
      <c r="J56" s="2" t="s">
        <v>360</v>
      </c>
      <c r="K56" s="2" t="s">
        <v>2708</v>
      </c>
      <c r="L56" s="2" t="s">
        <v>634</v>
      </c>
      <c r="M56" s="2" t="s">
        <v>622</v>
      </c>
      <c r="N56" s="2"/>
      <c r="O56" s="2"/>
      <c r="P56" s="2"/>
      <c r="Q56" s="2"/>
    </row>
    <row r="57" spans="1:17" ht="16.5" customHeight="1">
      <c r="A57" s="291" t="s">
        <v>356</v>
      </c>
      <c r="B57" s="291" t="s">
        <v>357</v>
      </c>
      <c r="C57" s="290" t="s">
        <v>0</v>
      </c>
      <c r="D57" s="290" t="s">
        <v>2345</v>
      </c>
      <c r="E57" s="290" t="s">
        <v>404</v>
      </c>
      <c r="F57" s="290" t="s">
        <v>2416</v>
      </c>
      <c r="G57" s="290" t="s">
        <v>408</v>
      </c>
      <c r="H57" s="290" t="s">
        <v>2421</v>
      </c>
      <c r="I57" s="386"/>
      <c r="J57" s="2" t="s">
        <v>636</v>
      </c>
      <c r="K57" s="2" t="s">
        <v>2976</v>
      </c>
      <c r="L57" s="2" t="s">
        <v>637</v>
      </c>
      <c r="M57" s="2" t="s">
        <v>2977</v>
      </c>
      <c r="N57" s="2"/>
      <c r="O57" s="2"/>
      <c r="P57" s="2"/>
      <c r="Q57" s="2"/>
    </row>
    <row r="58" spans="1:17" ht="16.5" customHeight="1">
      <c r="A58" s="291" t="s">
        <v>356</v>
      </c>
      <c r="B58" s="291" t="s">
        <v>357</v>
      </c>
      <c r="C58" s="290" t="s">
        <v>0</v>
      </c>
      <c r="D58" s="290" t="s">
        <v>2345</v>
      </c>
      <c r="E58" s="290" t="s">
        <v>404</v>
      </c>
      <c r="F58" s="290" t="s">
        <v>2416</v>
      </c>
      <c r="G58" s="290" t="s">
        <v>2422</v>
      </c>
      <c r="H58" s="290" t="s">
        <v>2423</v>
      </c>
      <c r="I58" s="386"/>
      <c r="J58" s="2" t="s">
        <v>636</v>
      </c>
      <c r="K58" s="2" t="s">
        <v>2976</v>
      </c>
      <c r="L58" s="2" t="s">
        <v>658</v>
      </c>
      <c r="M58" s="2" t="s">
        <v>2997</v>
      </c>
      <c r="N58" s="2"/>
      <c r="O58" s="2"/>
      <c r="P58" s="2"/>
      <c r="Q58" s="2"/>
    </row>
    <row r="59" spans="1:17" ht="16.5" customHeight="1">
      <c r="A59" s="291" t="s">
        <v>356</v>
      </c>
      <c r="B59" s="291" t="s">
        <v>357</v>
      </c>
      <c r="C59" s="290" t="s">
        <v>0</v>
      </c>
      <c r="D59" s="290" t="s">
        <v>2345</v>
      </c>
      <c r="E59" s="290" t="s">
        <v>404</v>
      </c>
      <c r="F59" s="290" t="s">
        <v>2416</v>
      </c>
      <c r="G59" s="290" t="s">
        <v>2424</v>
      </c>
      <c r="H59" s="290" t="s">
        <v>2425</v>
      </c>
      <c r="I59" s="386"/>
      <c r="J59" s="2" t="s">
        <v>636</v>
      </c>
      <c r="K59" s="2" t="s">
        <v>2976</v>
      </c>
      <c r="L59" s="2" t="s">
        <v>669</v>
      </c>
      <c r="M59" s="2" t="s">
        <v>3020</v>
      </c>
      <c r="N59" s="2"/>
      <c r="O59" s="2"/>
      <c r="P59" s="2"/>
      <c r="Q59" s="2"/>
    </row>
    <row r="60" spans="1:17" ht="16.5" customHeight="1">
      <c r="A60" s="291" t="s">
        <v>356</v>
      </c>
      <c r="B60" s="291" t="s">
        <v>357</v>
      </c>
      <c r="C60" s="290" t="s">
        <v>0</v>
      </c>
      <c r="D60" s="290" t="s">
        <v>2345</v>
      </c>
      <c r="E60" s="290" t="s">
        <v>404</v>
      </c>
      <c r="F60" s="290" t="s">
        <v>2416</v>
      </c>
      <c r="G60" s="290" t="s">
        <v>410</v>
      </c>
      <c r="H60" s="290" t="s">
        <v>2426</v>
      </c>
      <c r="I60" s="386"/>
      <c r="J60" s="2" t="s">
        <v>636</v>
      </c>
      <c r="K60" s="2" t="s">
        <v>2976</v>
      </c>
      <c r="L60" s="2" t="s">
        <v>684</v>
      </c>
      <c r="M60" s="2" t="s">
        <v>3042</v>
      </c>
      <c r="N60" s="2"/>
      <c r="O60" s="2"/>
      <c r="P60" s="2"/>
      <c r="Q60" s="2"/>
    </row>
    <row r="61" spans="1:17" ht="16.5" customHeight="1">
      <c r="A61" s="291" t="s">
        <v>356</v>
      </c>
      <c r="B61" s="291" t="s">
        <v>357</v>
      </c>
      <c r="C61" s="290" t="s">
        <v>0</v>
      </c>
      <c r="D61" s="290" t="s">
        <v>2345</v>
      </c>
      <c r="E61" s="290" t="s">
        <v>404</v>
      </c>
      <c r="F61" s="290" t="s">
        <v>2416</v>
      </c>
      <c r="G61" s="290" t="s">
        <v>2427</v>
      </c>
      <c r="H61" s="290" t="s">
        <v>2428</v>
      </c>
      <c r="I61" s="386"/>
      <c r="J61" s="2" t="s">
        <v>636</v>
      </c>
      <c r="K61" s="2" t="s">
        <v>2976</v>
      </c>
      <c r="L61" s="2" t="s">
        <v>693</v>
      </c>
      <c r="M61" s="2" t="s">
        <v>3051</v>
      </c>
      <c r="N61" s="2"/>
      <c r="O61" s="2"/>
      <c r="P61" s="2"/>
      <c r="Q61" s="2"/>
    </row>
    <row r="62" spans="1:17" ht="16.5" customHeight="1">
      <c r="A62" s="291" t="s">
        <v>356</v>
      </c>
      <c r="B62" s="291" t="s">
        <v>357</v>
      </c>
      <c r="C62" s="290" t="s">
        <v>0</v>
      </c>
      <c r="D62" s="290" t="s">
        <v>2345</v>
      </c>
      <c r="E62" s="290" t="s">
        <v>404</v>
      </c>
      <c r="F62" s="290" t="s">
        <v>2416</v>
      </c>
      <c r="G62" s="290" t="s">
        <v>2429</v>
      </c>
      <c r="H62" s="290" t="s">
        <v>2430</v>
      </c>
      <c r="I62" s="386"/>
      <c r="J62" s="2" t="s">
        <v>636</v>
      </c>
      <c r="K62" s="2" t="s">
        <v>2976</v>
      </c>
      <c r="L62" s="2" t="s">
        <v>699</v>
      </c>
      <c r="M62" s="2" t="s">
        <v>3065</v>
      </c>
      <c r="N62" s="2"/>
      <c r="O62" s="2"/>
      <c r="P62" s="2"/>
      <c r="Q62" s="2"/>
    </row>
    <row r="63" spans="1:17" ht="16.5" customHeight="1">
      <c r="A63" s="291" t="s">
        <v>356</v>
      </c>
      <c r="B63" s="291" t="s">
        <v>357</v>
      </c>
      <c r="C63" s="290" t="s">
        <v>0</v>
      </c>
      <c r="D63" s="290" t="s">
        <v>2345</v>
      </c>
      <c r="E63" s="290" t="s">
        <v>404</v>
      </c>
      <c r="F63" s="290" t="s">
        <v>2416</v>
      </c>
      <c r="G63" s="290" t="s">
        <v>411</v>
      </c>
      <c r="H63" s="290" t="s">
        <v>2431</v>
      </c>
      <c r="I63" s="386"/>
      <c r="J63" s="2" t="s">
        <v>636</v>
      </c>
      <c r="K63" s="2" t="s">
        <v>2976</v>
      </c>
      <c r="L63" s="2" t="s">
        <v>710</v>
      </c>
      <c r="M63" s="2" t="s">
        <v>3076</v>
      </c>
      <c r="N63" s="2"/>
      <c r="O63" s="2"/>
      <c r="P63" s="2"/>
      <c r="Q63" s="2"/>
    </row>
    <row r="64" spans="1:17" ht="16.5" customHeight="1">
      <c r="A64" s="291" t="s">
        <v>356</v>
      </c>
      <c r="B64" s="291" t="s">
        <v>357</v>
      </c>
      <c r="C64" s="290" t="s">
        <v>0</v>
      </c>
      <c r="D64" s="290" t="s">
        <v>2345</v>
      </c>
      <c r="E64" s="290" t="s">
        <v>404</v>
      </c>
      <c r="F64" s="290" t="s">
        <v>2416</v>
      </c>
      <c r="G64" s="290" t="s">
        <v>2432</v>
      </c>
      <c r="H64" s="290" t="s">
        <v>2433</v>
      </c>
      <c r="I64" s="386"/>
      <c r="J64" s="2" t="s">
        <v>636</v>
      </c>
      <c r="K64" s="2" t="s">
        <v>2976</v>
      </c>
      <c r="L64" s="2" t="s">
        <v>719</v>
      </c>
      <c r="M64" s="2" t="s">
        <v>3093</v>
      </c>
      <c r="N64" s="2"/>
      <c r="O64" s="2"/>
      <c r="P64" s="2"/>
      <c r="Q64" s="2"/>
    </row>
    <row r="65" spans="1:17" ht="16.5" customHeight="1">
      <c r="A65" s="291" t="s">
        <v>356</v>
      </c>
      <c r="B65" s="291" t="s">
        <v>357</v>
      </c>
      <c r="C65" s="290" t="s">
        <v>0</v>
      </c>
      <c r="D65" s="290" t="s">
        <v>2345</v>
      </c>
      <c r="E65" s="290" t="s">
        <v>404</v>
      </c>
      <c r="F65" s="290" t="s">
        <v>2416</v>
      </c>
      <c r="G65" s="290" t="s">
        <v>2434</v>
      </c>
      <c r="H65" s="290" t="s">
        <v>2435</v>
      </c>
      <c r="I65" s="386"/>
      <c r="J65" s="2" t="s">
        <v>636</v>
      </c>
      <c r="K65" s="2" t="s">
        <v>2976</v>
      </c>
      <c r="L65" s="2" t="s">
        <v>730</v>
      </c>
      <c r="M65" s="2" t="s">
        <v>3112</v>
      </c>
      <c r="N65" s="2"/>
      <c r="O65" s="2"/>
      <c r="P65" s="2"/>
      <c r="Q65" s="2"/>
    </row>
    <row r="66" spans="1:17" ht="16.5" customHeight="1">
      <c r="A66" s="291" t="s">
        <v>356</v>
      </c>
      <c r="B66" s="291" t="s">
        <v>357</v>
      </c>
      <c r="C66" s="290" t="s">
        <v>0</v>
      </c>
      <c r="D66" s="290" t="s">
        <v>2345</v>
      </c>
      <c r="E66" s="290" t="s">
        <v>404</v>
      </c>
      <c r="F66" s="290" t="s">
        <v>2416</v>
      </c>
      <c r="G66" s="290" t="s">
        <v>412</v>
      </c>
      <c r="H66" s="290" t="s">
        <v>2436</v>
      </c>
      <c r="I66" s="386"/>
      <c r="J66" s="2" t="s">
        <v>636</v>
      </c>
      <c r="K66" s="2" t="s">
        <v>2976</v>
      </c>
      <c r="L66" s="2" t="s">
        <v>745</v>
      </c>
      <c r="M66" s="2" t="s">
        <v>3135</v>
      </c>
      <c r="N66" s="2"/>
      <c r="O66" s="2"/>
      <c r="P66" s="2"/>
      <c r="Q66" s="2"/>
    </row>
    <row r="67" spans="1:17" ht="16.5" customHeight="1">
      <c r="A67" s="291" t="s">
        <v>356</v>
      </c>
      <c r="B67" s="291" t="s">
        <v>357</v>
      </c>
      <c r="C67" s="290" t="s">
        <v>0</v>
      </c>
      <c r="D67" s="290" t="s">
        <v>2345</v>
      </c>
      <c r="E67" s="290" t="s">
        <v>404</v>
      </c>
      <c r="F67" s="290" t="s">
        <v>2416</v>
      </c>
      <c r="G67" s="290" t="s">
        <v>2437</v>
      </c>
      <c r="H67" s="290" t="s">
        <v>2438</v>
      </c>
      <c r="I67" s="386"/>
      <c r="J67" s="2" t="s">
        <v>636</v>
      </c>
      <c r="K67" s="2" t="s">
        <v>2976</v>
      </c>
      <c r="L67" s="2" t="s">
        <v>751</v>
      </c>
      <c r="M67" s="2" t="s">
        <v>3145</v>
      </c>
      <c r="N67" s="2"/>
      <c r="O67" s="2"/>
      <c r="P67" s="2"/>
      <c r="Q67" s="2"/>
    </row>
    <row r="68" spans="1:17" ht="16.5" customHeight="1">
      <c r="A68" s="291" t="s">
        <v>356</v>
      </c>
      <c r="B68" s="291" t="s">
        <v>357</v>
      </c>
      <c r="C68" s="290" t="s">
        <v>0</v>
      </c>
      <c r="D68" s="290" t="s">
        <v>2345</v>
      </c>
      <c r="E68" s="290" t="s">
        <v>404</v>
      </c>
      <c r="F68" s="290" t="s">
        <v>2416</v>
      </c>
      <c r="G68" s="290" t="s">
        <v>2439</v>
      </c>
      <c r="H68" s="290" t="s">
        <v>2440</v>
      </c>
      <c r="I68" s="386"/>
      <c r="J68" s="2" t="s">
        <v>636</v>
      </c>
      <c r="K68" s="2" t="s">
        <v>2976</v>
      </c>
      <c r="L68" s="2" t="s">
        <v>763</v>
      </c>
      <c r="M68" s="2" t="s">
        <v>3157</v>
      </c>
      <c r="N68" s="2"/>
      <c r="O68" s="2"/>
      <c r="P68" s="2"/>
      <c r="Q68" s="2"/>
    </row>
    <row r="69" spans="1:17" ht="16.5" customHeight="1">
      <c r="A69" s="291" t="s">
        <v>356</v>
      </c>
      <c r="B69" s="291" t="s">
        <v>357</v>
      </c>
      <c r="C69" s="290" t="s">
        <v>0</v>
      </c>
      <c r="D69" s="290" t="s">
        <v>2345</v>
      </c>
      <c r="E69" s="290" t="s">
        <v>404</v>
      </c>
      <c r="F69" s="290" t="s">
        <v>2416</v>
      </c>
      <c r="G69" s="290" t="s">
        <v>2441</v>
      </c>
      <c r="H69" s="290" t="s">
        <v>2442</v>
      </c>
      <c r="I69" s="386"/>
      <c r="J69" s="2" t="s">
        <v>636</v>
      </c>
      <c r="K69" s="2" t="s">
        <v>2976</v>
      </c>
      <c r="L69" s="2" t="s">
        <v>767</v>
      </c>
      <c r="M69" s="2" t="s">
        <v>3170</v>
      </c>
      <c r="N69" s="2"/>
      <c r="O69" s="2"/>
      <c r="P69" s="2"/>
      <c r="Q69" s="2"/>
    </row>
    <row r="70" spans="1:17" ht="16.5" customHeight="1">
      <c r="A70" s="291" t="s">
        <v>356</v>
      </c>
      <c r="B70" s="291" t="s">
        <v>357</v>
      </c>
      <c r="C70" s="290" t="s">
        <v>0</v>
      </c>
      <c r="D70" s="290" t="s">
        <v>2345</v>
      </c>
      <c r="E70" s="290" t="s">
        <v>404</v>
      </c>
      <c r="F70" s="290" t="s">
        <v>2416</v>
      </c>
      <c r="G70" s="290" t="s">
        <v>2443</v>
      </c>
      <c r="H70" s="290" t="s">
        <v>2444</v>
      </c>
      <c r="I70" s="386"/>
      <c r="J70" s="2" t="s">
        <v>636</v>
      </c>
      <c r="K70" s="2" t="s">
        <v>2976</v>
      </c>
      <c r="L70" s="2" t="s">
        <v>774</v>
      </c>
      <c r="M70" s="2" t="s">
        <v>3181</v>
      </c>
      <c r="N70" s="2"/>
      <c r="O70" s="2"/>
      <c r="P70" s="2"/>
      <c r="Q70" s="2"/>
    </row>
    <row r="71" spans="1:17" ht="16.5" customHeight="1">
      <c r="A71" s="291" t="s">
        <v>356</v>
      </c>
      <c r="B71" s="291" t="s">
        <v>357</v>
      </c>
      <c r="C71" s="290" t="s">
        <v>0</v>
      </c>
      <c r="D71" s="290" t="s">
        <v>2345</v>
      </c>
      <c r="E71" s="290" t="s">
        <v>404</v>
      </c>
      <c r="F71" s="290" t="s">
        <v>2416</v>
      </c>
      <c r="G71" s="290" t="s">
        <v>2445</v>
      </c>
      <c r="H71" s="290" t="s">
        <v>2446</v>
      </c>
      <c r="I71" s="386"/>
      <c r="J71" s="2" t="s">
        <v>636</v>
      </c>
      <c r="K71" s="2" t="s">
        <v>2976</v>
      </c>
      <c r="L71" s="2" t="s">
        <v>784</v>
      </c>
      <c r="M71" s="2" t="s">
        <v>3199</v>
      </c>
      <c r="N71" s="2"/>
      <c r="O71" s="2"/>
      <c r="P71" s="2"/>
      <c r="Q71" s="2"/>
    </row>
    <row r="72" spans="1:17" ht="16.5" customHeight="1">
      <c r="A72" s="291" t="s">
        <v>356</v>
      </c>
      <c r="B72" s="291" t="s">
        <v>357</v>
      </c>
      <c r="C72" s="290" t="s">
        <v>0</v>
      </c>
      <c r="D72" s="290" t="s">
        <v>2345</v>
      </c>
      <c r="E72" s="290" t="s">
        <v>404</v>
      </c>
      <c r="F72" s="290" t="s">
        <v>2416</v>
      </c>
      <c r="G72" s="290" t="s">
        <v>2447</v>
      </c>
      <c r="H72" s="290" t="s">
        <v>2448</v>
      </c>
      <c r="I72" s="386"/>
      <c r="J72" s="2" t="s">
        <v>636</v>
      </c>
      <c r="K72" s="2" t="s">
        <v>2976</v>
      </c>
      <c r="L72" s="2" t="s">
        <v>793</v>
      </c>
      <c r="M72" s="2" t="s">
        <v>3208</v>
      </c>
      <c r="N72" s="2"/>
      <c r="O72" s="2"/>
      <c r="P72" s="2"/>
      <c r="Q72" s="2"/>
    </row>
    <row r="73" spans="1:17" ht="16.5" customHeight="1">
      <c r="A73" s="291" t="s">
        <v>356</v>
      </c>
      <c r="B73" s="291" t="s">
        <v>357</v>
      </c>
      <c r="C73" s="290" t="s">
        <v>0</v>
      </c>
      <c r="D73" s="290" t="s">
        <v>2345</v>
      </c>
      <c r="E73" s="290" t="s">
        <v>413</v>
      </c>
      <c r="F73" s="290" t="s">
        <v>2449</v>
      </c>
      <c r="G73" s="290" t="s">
        <v>416</v>
      </c>
      <c r="H73" s="290" t="s">
        <v>2450</v>
      </c>
      <c r="I73" s="386"/>
      <c r="J73" s="2" t="s">
        <v>636</v>
      </c>
      <c r="K73" s="2" t="s">
        <v>2976</v>
      </c>
      <c r="L73" s="2" t="s">
        <v>799</v>
      </c>
      <c r="M73" s="2" t="s">
        <v>2577</v>
      </c>
      <c r="N73" s="2"/>
      <c r="O73" s="2"/>
      <c r="P73" s="2"/>
      <c r="Q73" s="2"/>
    </row>
    <row r="74" spans="1:17" ht="16.5" customHeight="1">
      <c r="A74" s="291" t="s">
        <v>356</v>
      </c>
      <c r="B74" s="291" t="s">
        <v>357</v>
      </c>
      <c r="C74" s="290" t="s">
        <v>0</v>
      </c>
      <c r="D74" s="290" t="s">
        <v>2345</v>
      </c>
      <c r="E74" s="290" t="s">
        <v>413</v>
      </c>
      <c r="F74" s="290" t="s">
        <v>2449</v>
      </c>
      <c r="G74" s="290" t="s">
        <v>415</v>
      </c>
      <c r="H74" s="290" t="s">
        <v>2451</v>
      </c>
      <c r="I74" s="386"/>
      <c r="J74" s="2" t="s">
        <v>636</v>
      </c>
      <c r="K74" s="2" t="s">
        <v>2976</v>
      </c>
      <c r="L74" s="2" t="s">
        <v>804</v>
      </c>
      <c r="M74" s="2" t="s">
        <v>3226</v>
      </c>
      <c r="N74" s="2"/>
      <c r="O74" s="2"/>
      <c r="P74" s="2"/>
      <c r="Q74" s="2"/>
    </row>
    <row r="75" spans="1:17" ht="16.5" customHeight="1">
      <c r="A75" s="291" t="s">
        <v>356</v>
      </c>
      <c r="B75" s="291" t="s">
        <v>357</v>
      </c>
      <c r="C75" s="290" t="s">
        <v>0</v>
      </c>
      <c r="D75" s="290" t="s">
        <v>2345</v>
      </c>
      <c r="E75" s="290" t="s">
        <v>413</v>
      </c>
      <c r="F75" s="290" t="s">
        <v>2449</v>
      </c>
      <c r="G75" s="290" t="s">
        <v>417</v>
      </c>
      <c r="H75" s="290" t="s">
        <v>2452</v>
      </c>
      <c r="I75" s="386"/>
      <c r="J75" s="2" t="s">
        <v>636</v>
      </c>
      <c r="K75" s="2" t="s">
        <v>2976</v>
      </c>
      <c r="L75" s="2" t="s">
        <v>815</v>
      </c>
      <c r="M75" s="2" t="s">
        <v>3249</v>
      </c>
      <c r="N75" s="2"/>
      <c r="O75" s="2"/>
      <c r="P75" s="2"/>
      <c r="Q75" s="2"/>
    </row>
    <row r="76" spans="1:17" ht="16.5" customHeight="1">
      <c r="A76" s="291" t="s">
        <v>356</v>
      </c>
      <c r="B76" s="291" t="s">
        <v>357</v>
      </c>
      <c r="C76" s="290" t="s">
        <v>0</v>
      </c>
      <c r="D76" s="290" t="s">
        <v>2345</v>
      </c>
      <c r="E76" s="290" t="s">
        <v>413</v>
      </c>
      <c r="F76" s="290" t="s">
        <v>2449</v>
      </c>
      <c r="G76" s="290" t="s">
        <v>414</v>
      </c>
      <c r="H76" s="290" t="s">
        <v>2453</v>
      </c>
      <c r="I76" s="386"/>
      <c r="J76" s="2" t="s">
        <v>636</v>
      </c>
      <c r="K76" s="2" t="s">
        <v>2976</v>
      </c>
      <c r="L76" s="2" t="s">
        <v>824</v>
      </c>
      <c r="M76" s="2" t="s">
        <v>3258</v>
      </c>
      <c r="N76" s="2"/>
      <c r="O76" s="2"/>
      <c r="P76" s="2"/>
      <c r="Q76" s="2"/>
    </row>
    <row r="77" spans="1:17" ht="16.5" customHeight="1">
      <c r="A77" s="291" t="s">
        <v>356</v>
      </c>
      <c r="B77" s="291" t="s">
        <v>357</v>
      </c>
      <c r="C77" s="290" t="s">
        <v>0</v>
      </c>
      <c r="D77" s="290" t="s">
        <v>2345</v>
      </c>
      <c r="E77" s="290" t="s">
        <v>413</v>
      </c>
      <c r="F77" s="290" t="s">
        <v>2449</v>
      </c>
      <c r="G77" s="290" t="s">
        <v>419</v>
      </c>
      <c r="H77" s="290" t="s">
        <v>2454</v>
      </c>
      <c r="I77" s="386"/>
      <c r="J77" s="2" t="s">
        <v>636</v>
      </c>
      <c r="K77" s="2" t="s">
        <v>2976</v>
      </c>
      <c r="L77" s="2" t="s">
        <v>838</v>
      </c>
      <c r="M77" s="2" t="s">
        <v>644</v>
      </c>
      <c r="N77" s="2"/>
      <c r="O77" s="2"/>
      <c r="P77" s="2"/>
      <c r="Q77" s="2"/>
    </row>
    <row r="78" spans="1:17" ht="16.5" customHeight="1">
      <c r="A78" s="291" t="s">
        <v>356</v>
      </c>
      <c r="B78" s="291" t="s">
        <v>357</v>
      </c>
      <c r="C78" s="290" t="s">
        <v>0</v>
      </c>
      <c r="D78" s="290" t="s">
        <v>2345</v>
      </c>
      <c r="E78" s="290" t="s">
        <v>413</v>
      </c>
      <c r="F78" s="290" t="s">
        <v>2449</v>
      </c>
      <c r="G78" s="290" t="s">
        <v>418</v>
      </c>
      <c r="H78" s="290" t="s">
        <v>2455</v>
      </c>
      <c r="I78" s="386"/>
      <c r="J78" s="2" t="s">
        <v>636</v>
      </c>
      <c r="K78" s="2" t="s">
        <v>2976</v>
      </c>
      <c r="L78" s="2" t="s">
        <v>840</v>
      </c>
      <c r="M78" s="2" t="s">
        <v>674</v>
      </c>
      <c r="N78" s="2"/>
      <c r="O78" s="2"/>
      <c r="P78" s="2"/>
      <c r="Q78" s="2"/>
    </row>
    <row r="79" spans="1:17" ht="16.5" customHeight="1">
      <c r="A79" s="291" t="s">
        <v>356</v>
      </c>
      <c r="B79" s="291" t="s">
        <v>357</v>
      </c>
      <c r="C79" s="290" t="s">
        <v>0</v>
      </c>
      <c r="D79" s="290" t="s">
        <v>2345</v>
      </c>
      <c r="E79" s="290" t="s">
        <v>413</v>
      </c>
      <c r="F79" s="290" t="s">
        <v>2449</v>
      </c>
      <c r="G79" s="290" t="s">
        <v>2456</v>
      </c>
      <c r="H79" s="290" t="s">
        <v>2457</v>
      </c>
      <c r="I79" s="386"/>
      <c r="J79" s="2" t="s">
        <v>636</v>
      </c>
      <c r="K79" s="2" t="s">
        <v>2976</v>
      </c>
      <c r="L79" s="2" t="s">
        <v>842</v>
      </c>
      <c r="M79" s="2" t="s">
        <v>844</v>
      </c>
      <c r="N79" s="2"/>
      <c r="O79" s="2"/>
      <c r="P79" s="2"/>
      <c r="Q79" s="2"/>
    </row>
    <row r="80" spans="1:17" ht="16.5" customHeight="1">
      <c r="A80" s="291" t="s">
        <v>356</v>
      </c>
      <c r="B80" s="291" t="s">
        <v>357</v>
      </c>
      <c r="C80" s="290" t="s">
        <v>0</v>
      </c>
      <c r="D80" s="290" t="s">
        <v>2345</v>
      </c>
      <c r="E80" s="290" t="s">
        <v>413</v>
      </c>
      <c r="F80" s="290" t="s">
        <v>2449</v>
      </c>
      <c r="G80" s="290" t="s">
        <v>2458</v>
      </c>
      <c r="H80" s="290" t="s">
        <v>2459</v>
      </c>
      <c r="I80" s="386"/>
      <c r="J80" s="2" t="s">
        <v>636</v>
      </c>
      <c r="K80" s="2" t="s">
        <v>2976</v>
      </c>
      <c r="L80" s="2" t="s">
        <v>845</v>
      </c>
      <c r="M80" s="2" t="s">
        <v>834</v>
      </c>
      <c r="N80" s="2"/>
      <c r="O80" s="2"/>
      <c r="P80" s="2"/>
      <c r="Q80" s="2"/>
    </row>
    <row r="81" spans="1:17" ht="16.5" customHeight="1">
      <c r="A81" s="291" t="s">
        <v>356</v>
      </c>
      <c r="B81" s="291" t="s">
        <v>357</v>
      </c>
      <c r="C81" s="290" t="s">
        <v>0</v>
      </c>
      <c r="D81" s="290" t="s">
        <v>2345</v>
      </c>
      <c r="E81" s="290" t="s">
        <v>413</v>
      </c>
      <c r="F81" s="290" t="s">
        <v>2449</v>
      </c>
      <c r="G81" s="290" t="s">
        <v>420</v>
      </c>
      <c r="H81" s="290" t="s">
        <v>2460</v>
      </c>
      <c r="I81" s="386"/>
      <c r="J81" s="2" t="s">
        <v>847</v>
      </c>
      <c r="K81" s="2" t="s">
        <v>3286</v>
      </c>
      <c r="L81" s="2" t="s">
        <v>848</v>
      </c>
      <c r="M81" s="2" t="s">
        <v>3287</v>
      </c>
      <c r="N81" s="2"/>
      <c r="O81" s="2"/>
      <c r="P81" s="2"/>
      <c r="Q81" s="2"/>
    </row>
    <row r="82" spans="1:17" ht="16.5" customHeight="1">
      <c r="A82" s="291" t="s">
        <v>356</v>
      </c>
      <c r="B82" s="291" t="s">
        <v>357</v>
      </c>
      <c r="C82" s="290" t="s">
        <v>0</v>
      </c>
      <c r="D82" s="290" t="s">
        <v>2345</v>
      </c>
      <c r="E82" s="290" t="s">
        <v>421</v>
      </c>
      <c r="F82" s="290" t="s">
        <v>2461</v>
      </c>
      <c r="G82" s="290" t="s">
        <v>422</v>
      </c>
      <c r="H82" s="290" t="s">
        <v>2462</v>
      </c>
      <c r="I82" s="386"/>
      <c r="J82" s="2" t="s">
        <v>847</v>
      </c>
      <c r="K82" s="2" t="s">
        <v>3286</v>
      </c>
      <c r="L82" s="2" t="s">
        <v>855</v>
      </c>
      <c r="M82" s="2" t="s">
        <v>3298</v>
      </c>
      <c r="N82" s="2"/>
      <c r="O82" s="2"/>
      <c r="P82" s="2"/>
      <c r="Q82" s="2"/>
    </row>
    <row r="83" spans="1:17" ht="16.5" customHeight="1">
      <c r="A83" s="291" t="s">
        <v>356</v>
      </c>
      <c r="B83" s="291" t="s">
        <v>357</v>
      </c>
      <c r="C83" s="290" t="s">
        <v>0</v>
      </c>
      <c r="D83" s="290" t="s">
        <v>2345</v>
      </c>
      <c r="E83" s="290" t="s">
        <v>421</v>
      </c>
      <c r="F83" s="290" t="s">
        <v>2461</v>
      </c>
      <c r="G83" s="290" t="s">
        <v>423</v>
      </c>
      <c r="H83" s="290" t="s">
        <v>2463</v>
      </c>
      <c r="I83" s="386"/>
      <c r="J83" s="2" t="s">
        <v>847</v>
      </c>
      <c r="K83" s="2" t="s">
        <v>3286</v>
      </c>
      <c r="L83" s="2" t="s">
        <v>862</v>
      </c>
      <c r="M83" s="2" t="s">
        <v>3309</v>
      </c>
      <c r="N83" s="2"/>
      <c r="O83" s="2"/>
      <c r="P83" s="2"/>
      <c r="Q83" s="2"/>
    </row>
    <row r="84" spans="1:17" ht="16.5" customHeight="1">
      <c r="A84" s="291" t="s">
        <v>356</v>
      </c>
      <c r="B84" s="291" t="s">
        <v>357</v>
      </c>
      <c r="C84" s="290" t="s">
        <v>0</v>
      </c>
      <c r="D84" s="290" t="s">
        <v>2345</v>
      </c>
      <c r="E84" s="290" t="s">
        <v>421</v>
      </c>
      <c r="F84" s="290" t="s">
        <v>2461</v>
      </c>
      <c r="G84" s="290" t="s">
        <v>2464</v>
      </c>
      <c r="H84" s="290" t="s">
        <v>2465</v>
      </c>
      <c r="I84" s="386"/>
      <c r="J84" s="2" t="s">
        <v>847</v>
      </c>
      <c r="K84" s="2" t="s">
        <v>3286</v>
      </c>
      <c r="L84" s="2" t="s">
        <v>866</v>
      </c>
      <c r="M84" s="2" t="s">
        <v>3325</v>
      </c>
      <c r="N84" s="2"/>
      <c r="O84" s="2"/>
      <c r="P84" s="2"/>
      <c r="Q84" s="2"/>
    </row>
    <row r="85" spans="1:17" ht="16.5" customHeight="1">
      <c r="A85" s="291" t="s">
        <v>356</v>
      </c>
      <c r="B85" s="291" t="s">
        <v>357</v>
      </c>
      <c r="C85" s="290" t="s">
        <v>0</v>
      </c>
      <c r="D85" s="290" t="s">
        <v>2345</v>
      </c>
      <c r="E85" s="290" t="s">
        <v>421</v>
      </c>
      <c r="F85" s="290" t="s">
        <v>2461</v>
      </c>
      <c r="G85" s="290" t="s">
        <v>2466</v>
      </c>
      <c r="H85" s="290" t="s">
        <v>2467</v>
      </c>
      <c r="I85" s="386"/>
      <c r="J85" s="2" t="s">
        <v>847</v>
      </c>
      <c r="K85" s="2" t="s">
        <v>3286</v>
      </c>
      <c r="L85" s="2" t="s">
        <v>871</v>
      </c>
      <c r="M85" s="2" t="s">
        <v>3342</v>
      </c>
      <c r="N85" s="2"/>
      <c r="O85" s="2"/>
      <c r="P85" s="2"/>
      <c r="Q85" s="2"/>
    </row>
    <row r="86" spans="1:17" ht="16.5" customHeight="1">
      <c r="A86" s="291" t="s">
        <v>356</v>
      </c>
      <c r="B86" s="291" t="s">
        <v>357</v>
      </c>
      <c r="C86" s="290" t="s">
        <v>0</v>
      </c>
      <c r="D86" s="290" t="s">
        <v>2345</v>
      </c>
      <c r="E86" s="290" t="s">
        <v>421</v>
      </c>
      <c r="F86" s="290" t="s">
        <v>2461</v>
      </c>
      <c r="G86" s="290" t="s">
        <v>424</v>
      </c>
      <c r="H86" s="290" t="s">
        <v>2468</v>
      </c>
      <c r="I86" s="386"/>
      <c r="J86" s="2" t="s">
        <v>847</v>
      </c>
      <c r="K86" s="2" t="s">
        <v>3286</v>
      </c>
      <c r="L86" s="2" t="s">
        <v>873</v>
      </c>
      <c r="M86" s="2" t="s">
        <v>3360</v>
      </c>
      <c r="N86" s="2"/>
      <c r="O86" s="2"/>
      <c r="P86" s="2"/>
      <c r="Q86" s="2"/>
    </row>
    <row r="87" spans="1:17" ht="16.5" customHeight="1">
      <c r="A87" s="291" t="s">
        <v>356</v>
      </c>
      <c r="B87" s="291" t="s">
        <v>357</v>
      </c>
      <c r="C87" s="290" t="s">
        <v>0</v>
      </c>
      <c r="D87" s="290" t="s">
        <v>2345</v>
      </c>
      <c r="E87" s="290" t="s">
        <v>421</v>
      </c>
      <c r="F87" s="290" t="s">
        <v>2461</v>
      </c>
      <c r="G87" s="290" t="s">
        <v>2469</v>
      </c>
      <c r="H87" s="290" t="s">
        <v>2470</v>
      </c>
      <c r="I87" s="386"/>
      <c r="J87" s="2" t="s">
        <v>847</v>
      </c>
      <c r="K87" s="2" t="s">
        <v>3286</v>
      </c>
      <c r="L87" s="2" t="s">
        <v>876</v>
      </c>
      <c r="M87" s="2" t="s">
        <v>3375</v>
      </c>
      <c r="N87" s="2"/>
      <c r="O87" s="2"/>
      <c r="P87" s="2"/>
      <c r="Q87" s="2"/>
    </row>
    <row r="88" spans="1:17" ht="16.5" customHeight="1">
      <c r="A88" s="291" t="s">
        <v>356</v>
      </c>
      <c r="B88" s="291" t="s">
        <v>357</v>
      </c>
      <c r="C88" s="290" t="s">
        <v>0</v>
      </c>
      <c r="D88" s="290" t="s">
        <v>2345</v>
      </c>
      <c r="E88" s="290" t="s">
        <v>421</v>
      </c>
      <c r="F88" s="290" t="s">
        <v>2461</v>
      </c>
      <c r="G88" s="290" t="s">
        <v>2471</v>
      </c>
      <c r="H88" s="290" t="s">
        <v>2472</v>
      </c>
      <c r="I88" s="386"/>
      <c r="J88" s="2" t="s">
        <v>847</v>
      </c>
      <c r="K88" s="2" t="s">
        <v>3286</v>
      </c>
      <c r="L88" s="2" t="s">
        <v>879</v>
      </c>
      <c r="M88" s="2" t="s">
        <v>3390</v>
      </c>
      <c r="N88" s="2"/>
      <c r="O88" s="2"/>
      <c r="P88" s="2"/>
      <c r="Q88" s="2"/>
    </row>
    <row r="89" spans="1:17" ht="16.5" customHeight="1">
      <c r="A89" s="291" t="s">
        <v>356</v>
      </c>
      <c r="B89" s="291" t="s">
        <v>357</v>
      </c>
      <c r="C89" s="290" t="s">
        <v>0</v>
      </c>
      <c r="D89" s="290" t="s">
        <v>2345</v>
      </c>
      <c r="E89" s="290" t="s">
        <v>421</v>
      </c>
      <c r="F89" s="290" t="s">
        <v>2461</v>
      </c>
      <c r="G89" s="290" t="s">
        <v>426</v>
      </c>
      <c r="H89" s="290" t="s">
        <v>2473</v>
      </c>
      <c r="I89" s="386"/>
      <c r="J89" s="2" t="s">
        <v>847</v>
      </c>
      <c r="K89" s="2" t="s">
        <v>3286</v>
      </c>
      <c r="L89" s="2" t="s">
        <v>884</v>
      </c>
      <c r="M89" s="2" t="s">
        <v>3403</v>
      </c>
      <c r="N89" s="2"/>
      <c r="O89" s="2"/>
      <c r="P89" s="2"/>
      <c r="Q89" s="2"/>
    </row>
    <row r="90" spans="1:17" ht="16.5" customHeight="1">
      <c r="A90" s="291" t="s">
        <v>356</v>
      </c>
      <c r="B90" s="291" t="s">
        <v>357</v>
      </c>
      <c r="C90" s="290" t="s">
        <v>0</v>
      </c>
      <c r="D90" s="290" t="s">
        <v>2345</v>
      </c>
      <c r="E90" s="290" t="s">
        <v>421</v>
      </c>
      <c r="F90" s="290" t="s">
        <v>2461</v>
      </c>
      <c r="G90" s="290" t="s">
        <v>425</v>
      </c>
      <c r="H90" s="290" t="s">
        <v>2474</v>
      </c>
      <c r="I90" s="386"/>
      <c r="J90" s="2" t="s">
        <v>847</v>
      </c>
      <c r="K90" s="2" t="s">
        <v>3286</v>
      </c>
      <c r="L90" s="2" t="s">
        <v>889</v>
      </c>
      <c r="M90" s="2" t="s">
        <v>3427</v>
      </c>
      <c r="N90" s="2"/>
      <c r="O90" s="2"/>
      <c r="P90" s="2"/>
      <c r="Q90" s="2"/>
    </row>
    <row r="91" spans="1:17" ht="16.5" customHeight="1">
      <c r="A91" s="291" t="s">
        <v>356</v>
      </c>
      <c r="B91" s="291" t="s">
        <v>357</v>
      </c>
      <c r="C91" s="290" t="s">
        <v>0</v>
      </c>
      <c r="D91" s="290" t="s">
        <v>2345</v>
      </c>
      <c r="E91" s="290" t="s">
        <v>427</v>
      </c>
      <c r="F91" s="290" t="s">
        <v>2475</v>
      </c>
      <c r="G91" s="290" t="s">
        <v>428</v>
      </c>
      <c r="H91" s="290" t="s">
        <v>2476</v>
      </c>
      <c r="I91" s="386"/>
      <c r="J91" s="2" t="s">
        <v>847</v>
      </c>
      <c r="K91" s="2" t="s">
        <v>3286</v>
      </c>
      <c r="L91" s="2" t="s">
        <v>896</v>
      </c>
      <c r="M91" s="2" t="s">
        <v>3446</v>
      </c>
      <c r="N91" s="2"/>
      <c r="O91" s="2"/>
      <c r="P91" s="2"/>
      <c r="Q91" s="2"/>
    </row>
    <row r="92" spans="1:17" ht="16.5" customHeight="1">
      <c r="A92" s="291" t="s">
        <v>356</v>
      </c>
      <c r="B92" s="291" t="s">
        <v>357</v>
      </c>
      <c r="C92" s="290" t="s">
        <v>0</v>
      </c>
      <c r="D92" s="290" t="s">
        <v>2345</v>
      </c>
      <c r="E92" s="290" t="s">
        <v>427</v>
      </c>
      <c r="F92" s="290" t="s">
        <v>2475</v>
      </c>
      <c r="G92" s="290" t="s">
        <v>430</v>
      </c>
      <c r="H92" s="290" t="s">
        <v>2477</v>
      </c>
      <c r="I92" s="386"/>
      <c r="J92" s="2" t="s">
        <v>847</v>
      </c>
      <c r="K92" s="2" t="s">
        <v>3286</v>
      </c>
      <c r="L92" s="2" t="s">
        <v>905</v>
      </c>
      <c r="M92" s="2" t="s">
        <v>3463</v>
      </c>
      <c r="N92" s="2"/>
      <c r="O92" s="2"/>
      <c r="P92" s="2"/>
      <c r="Q92" s="2"/>
    </row>
    <row r="93" spans="1:17" ht="16.5" customHeight="1">
      <c r="A93" s="291" t="s">
        <v>356</v>
      </c>
      <c r="B93" s="291" t="s">
        <v>357</v>
      </c>
      <c r="C93" s="290" t="s">
        <v>0</v>
      </c>
      <c r="D93" s="290" t="s">
        <v>2345</v>
      </c>
      <c r="E93" s="290" t="s">
        <v>427</v>
      </c>
      <c r="F93" s="290" t="s">
        <v>2475</v>
      </c>
      <c r="G93" s="290" t="s">
        <v>429</v>
      </c>
      <c r="H93" s="290" t="s">
        <v>2478</v>
      </c>
      <c r="I93" s="386"/>
      <c r="J93" s="2" t="s">
        <v>847</v>
      </c>
      <c r="K93" s="2" t="s">
        <v>3286</v>
      </c>
      <c r="L93" s="2" t="s">
        <v>906</v>
      </c>
      <c r="M93" s="2" t="s">
        <v>908</v>
      </c>
      <c r="N93" s="2"/>
      <c r="O93" s="2"/>
      <c r="P93" s="2"/>
      <c r="Q93" s="2"/>
    </row>
    <row r="94" spans="1:17" ht="16.5" customHeight="1">
      <c r="A94" s="291" t="s">
        <v>356</v>
      </c>
      <c r="B94" s="291" t="s">
        <v>357</v>
      </c>
      <c r="C94" s="290" t="s">
        <v>0</v>
      </c>
      <c r="D94" s="290" t="s">
        <v>2345</v>
      </c>
      <c r="E94" s="290" t="s">
        <v>427</v>
      </c>
      <c r="F94" s="290" t="s">
        <v>2475</v>
      </c>
      <c r="G94" s="290" t="s">
        <v>2479</v>
      </c>
      <c r="H94" s="290" t="s">
        <v>2480</v>
      </c>
      <c r="I94" s="386"/>
      <c r="J94" s="2" t="s">
        <v>847</v>
      </c>
      <c r="K94" s="2" t="s">
        <v>3286</v>
      </c>
      <c r="L94" s="2" t="s">
        <v>909</v>
      </c>
      <c r="M94" s="2" t="s">
        <v>911</v>
      </c>
      <c r="N94" s="2"/>
      <c r="O94" s="2"/>
      <c r="P94" s="2"/>
      <c r="Q94" s="2"/>
    </row>
    <row r="95" spans="1:17" ht="16.5" customHeight="1">
      <c r="A95" s="291" t="s">
        <v>356</v>
      </c>
      <c r="B95" s="291" t="s">
        <v>357</v>
      </c>
      <c r="C95" s="290" t="s">
        <v>0</v>
      </c>
      <c r="D95" s="290" t="s">
        <v>2345</v>
      </c>
      <c r="E95" s="290" t="s">
        <v>427</v>
      </c>
      <c r="F95" s="290" t="s">
        <v>2475</v>
      </c>
      <c r="G95" s="290" t="s">
        <v>2481</v>
      </c>
      <c r="H95" s="290" t="s">
        <v>2482</v>
      </c>
      <c r="I95" s="386"/>
      <c r="J95" s="2" t="s">
        <v>11</v>
      </c>
      <c r="K95" s="2" t="s">
        <v>3478</v>
      </c>
      <c r="L95" s="2" t="s">
        <v>3479</v>
      </c>
      <c r="M95" s="2" t="s">
        <v>3480</v>
      </c>
      <c r="N95" s="2"/>
      <c r="O95" s="2"/>
      <c r="P95" s="2"/>
      <c r="Q95" s="2"/>
    </row>
    <row r="96" spans="1:17" ht="16.5" customHeight="1">
      <c r="A96" s="291" t="s">
        <v>356</v>
      </c>
      <c r="B96" s="291" t="s">
        <v>357</v>
      </c>
      <c r="C96" s="290" t="s">
        <v>0</v>
      </c>
      <c r="D96" s="290" t="s">
        <v>2345</v>
      </c>
      <c r="E96" s="290" t="s">
        <v>431</v>
      </c>
      <c r="F96" s="290" t="s">
        <v>2483</v>
      </c>
      <c r="G96" s="290" t="s">
        <v>2484</v>
      </c>
      <c r="H96" s="290" t="s">
        <v>2485</v>
      </c>
      <c r="I96" s="386"/>
      <c r="J96" s="2" t="s">
        <v>11</v>
      </c>
      <c r="K96" s="2" t="s">
        <v>3478</v>
      </c>
      <c r="L96" s="2" t="s">
        <v>3492</v>
      </c>
      <c r="M96" s="2" t="s">
        <v>3493</v>
      </c>
      <c r="N96" s="2"/>
      <c r="O96" s="2"/>
      <c r="P96" s="2"/>
      <c r="Q96" s="2"/>
    </row>
    <row r="97" spans="1:17" ht="16.5" customHeight="1">
      <c r="A97" s="291" t="s">
        <v>356</v>
      </c>
      <c r="B97" s="291" t="s">
        <v>357</v>
      </c>
      <c r="C97" s="290" t="s">
        <v>0</v>
      </c>
      <c r="D97" s="290" t="s">
        <v>2345</v>
      </c>
      <c r="E97" s="290" t="s">
        <v>431</v>
      </c>
      <c r="F97" s="290" t="s">
        <v>2483</v>
      </c>
      <c r="G97" s="290" t="s">
        <v>2486</v>
      </c>
      <c r="H97" s="290" t="s">
        <v>2487</v>
      </c>
      <c r="I97" s="386"/>
      <c r="J97" s="2" t="s">
        <v>11</v>
      </c>
      <c r="K97" s="2" t="s">
        <v>3478</v>
      </c>
      <c r="L97" s="2" t="s">
        <v>3511</v>
      </c>
      <c r="M97" s="2" t="s">
        <v>3512</v>
      </c>
      <c r="N97" s="2"/>
      <c r="O97" s="2"/>
      <c r="P97" s="2"/>
      <c r="Q97" s="2"/>
    </row>
    <row r="98" spans="1:17" ht="16.5" customHeight="1">
      <c r="A98" s="291" t="s">
        <v>356</v>
      </c>
      <c r="B98" s="291" t="s">
        <v>357</v>
      </c>
      <c r="C98" s="290" t="s">
        <v>0</v>
      </c>
      <c r="D98" s="290" t="s">
        <v>2345</v>
      </c>
      <c r="E98" s="290" t="s">
        <v>431</v>
      </c>
      <c r="F98" s="290" t="s">
        <v>2483</v>
      </c>
      <c r="G98" s="290" t="s">
        <v>2488</v>
      </c>
      <c r="H98" s="290" t="s">
        <v>2489</v>
      </c>
      <c r="I98" s="386"/>
      <c r="J98" s="2" t="s">
        <v>11</v>
      </c>
      <c r="K98" s="2" t="s">
        <v>3478</v>
      </c>
      <c r="L98" s="2" t="s">
        <v>3521</v>
      </c>
      <c r="M98" s="2" t="s">
        <v>3522</v>
      </c>
      <c r="N98" s="2"/>
      <c r="O98" s="2"/>
      <c r="P98" s="2"/>
      <c r="Q98" s="2"/>
    </row>
    <row r="99" spans="1:17" ht="16.5" customHeight="1">
      <c r="A99" s="291" t="s">
        <v>356</v>
      </c>
      <c r="B99" s="291" t="s">
        <v>357</v>
      </c>
      <c r="C99" s="290" t="s">
        <v>0</v>
      </c>
      <c r="D99" s="290" t="s">
        <v>2345</v>
      </c>
      <c r="E99" s="290" t="s">
        <v>431</v>
      </c>
      <c r="F99" s="290" t="s">
        <v>2483</v>
      </c>
      <c r="G99" s="290" t="s">
        <v>2490</v>
      </c>
      <c r="H99" s="290" t="s">
        <v>2491</v>
      </c>
      <c r="I99" s="386"/>
      <c r="J99" s="2" t="s">
        <v>11</v>
      </c>
      <c r="K99" s="2" t="s">
        <v>3478</v>
      </c>
      <c r="L99" s="2" t="s">
        <v>3530</v>
      </c>
      <c r="M99" s="2" t="s">
        <v>3531</v>
      </c>
      <c r="N99" s="2"/>
      <c r="O99" s="2"/>
      <c r="P99" s="2"/>
      <c r="Q99" s="2"/>
    </row>
    <row r="100" spans="1:17" ht="16.5" customHeight="1">
      <c r="A100" s="291" t="s">
        <v>356</v>
      </c>
      <c r="B100" s="291" t="s">
        <v>357</v>
      </c>
      <c r="C100" s="290" t="s">
        <v>0</v>
      </c>
      <c r="D100" s="290" t="s">
        <v>2345</v>
      </c>
      <c r="E100" s="290" t="s">
        <v>431</v>
      </c>
      <c r="F100" s="290" t="s">
        <v>2483</v>
      </c>
      <c r="G100" s="290" t="s">
        <v>2492</v>
      </c>
      <c r="H100" s="290" t="s">
        <v>2493</v>
      </c>
      <c r="I100" s="386"/>
      <c r="J100" s="2" t="s">
        <v>11</v>
      </c>
      <c r="K100" s="2" t="s">
        <v>3478</v>
      </c>
      <c r="L100" s="2" t="s">
        <v>3542</v>
      </c>
      <c r="M100" s="2" t="s">
        <v>3543</v>
      </c>
      <c r="N100" s="2"/>
      <c r="O100" s="2"/>
      <c r="P100" s="2"/>
      <c r="Q100" s="2"/>
    </row>
    <row r="101" spans="1:17" ht="16.5" customHeight="1">
      <c r="A101" s="291" t="s">
        <v>356</v>
      </c>
      <c r="B101" s="291" t="s">
        <v>357</v>
      </c>
      <c r="C101" s="290" t="s">
        <v>0</v>
      </c>
      <c r="D101" s="290" t="s">
        <v>2345</v>
      </c>
      <c r="E101" s="290" t="s">
        <v>431</v>
      </c>
      <c r="F101" s="290" t="s">
        <v>2483</v>
      </c>
      <c r="G101" s="290" t="s">
        <v>2494</v>
      </c>
      <c r="H101" s="290" t="s">
        <v>2495</v>
      </c>
      <c r="I101" s="386"/>
      <c r="J101" s="2" t="s">
        <v>11</v>
      </c>
      <c r="K101" s="2" t="s">
        <v>3478</v>
      </c>
      <c r="L101" s="2" t="s">
        <v>3559</v>
      </c>
      <c r="M101" s="2" t="s">
        <v>3560</v>
      </c>
      <c r="N101" s="2"/>
      <c r="O101" s="2"/>
      <c r="P101" s="2"/>
      <c r="Q101" s="2"/>
    </row>
    <row r="102" spans="1:17" ht="16.5" customHeight="1">
      <c r="A102" s="291" t="s">
        <v>356</v>
      </c>
      <c r="B102" s="291" t="s">
        <v>357</v>
      </c>
      <c r="C102" s="290" t="s">
        <v>0</v>
      </c>
      <c r="D102" s="290" t="s">
        <v>2345</v>
      </c>
      <c r="E102" s="290" t="s">
        <v>431</v>
      </c>
      <c r="F102" s="290" t="s">
        <v>2483</v>
      </c>
      <c r="G102" s="290" t="s">
        <v>2496</v>
      </c>
      <c r="H102" s="290" t="s">
        <v>2497</v>
      </c>
      <c r="I102" s="386"/>
      <c r="J102" s="2" t="s">
        <v>11</v>
      </c>
      <c r="K102" s="2" t="s">
        <v>3478</v>
      </c>
      <c r="L102" s="2" t="s">
        <v>3575</v>
      </c>
      <c r="M102" s="2" t="s">
        <v>3576</v>
      </c>
      <c r="N102" s="2"/>
      <c r="O102" s="2"/>
      <c r="P102" s="2"/>
      <c r="Q102" s="2"/>
    </row>
    <row r="103" spans="1:17" ht="16.5" customHeight="1">
      <c r="A103" s="291" t="s">
        <v>356</v>
      </c>
      <c r="B103" s="291" t="s">
        <v>357</v>
      </c>
      <c r="C103" s="290" t="s">
        <v>0</v>
      </c>
      <c r="D103" s="290" t="s">
        <v>2345</v>
      </c>
      <c r="E103" s="290" t="s">
        <v>431</v>
      </c>
      <c r="F103" s="290" t="s">
        <v>2483</v>
      </c>
      <c r="G103" s="290" t="s">
        <v>2498</v>
      </c>
      <c r="H103" s="290" t="s">
        <v>2499</v>
      </c>
      <c r="I103" s="386"/>
      <c r="J103" s="2" t="s">
        <v>11</v>
      </c>
      <c r="K103" s="2" t="s">
        <v>3478</v>
      </c>
      <c r="L103" s="2" t="s">
        <v>3584</v>
      </c>
      <c r="M103" s="2" t="s">
        <v>3585</v>
      </c>
      <c r="N103" s="2"/>
      <c r="O103" s="2"/>
      <c r="P103" s="2"/>
      <c r="Q103" s="2"/>
    </row>
    <row r="104" spans="1:17" ht="16.5" customHeight="1">
      <c r="A104" s="291" t="s">
        <v>356</v>
      </c>
      <c r="B104" s="291" t="s">
        <v>357</v>
      </c>
      <c r="C104" s="290" t="s">
        <v>0</v>
      </c>
      <c r="D104" s="290" t="s">
        <v>2345</v>
      </c>
      <c r="E104" s="290" t="s">
        <v>431</v>
      </c>
      <c r="F104" s="290" t="s">
        <v>2483</v>
      </c>
      <c r="G104" s="290" t="s">
        <v>2500</v>
      </c>
      <c r="H104" s="290" t="s">
        <v>2501</v>
      </c>
      <c r="I104" s="386"/>
      <c r="J104" s="2" t="s">
        <v>11</v>
      </c>
      <c r="K104" s="2" t="s">
        <v>3478</v>
      </c>
      <c r="L104" s="2" t="s">
        <v>3600</v>
      </c>
      <c r="M104" s="2" t="s">
        <v>3601</v>
      </c>
      <c r="N104" s="2"/>
      <c r="O104" s="2"/>
      <c r="P104" s="2"/>
      <c r="Q104" s="2"/>
    </row>
    <row r="105" spans="1:17" ht="16.5" customHeight="1">
      <c r="A105" s="291" t="s">
        <v>356</v>
      </c>
      <c r="B105" s="291" t="s">
        <v>357</v>
      </c>
      <c r="C105" s="290" t="s">
        <v>0</v>
      </c>
      <c r="D105" s="290" t="s">
        <v>2345</v>
      </c>
      <c r="E105" s="290" t="s">
        <v>431</v>
      </c>
      <c r="F105" s="290" t="s">
        <v>2483</v>
      </c>
      <c r="G105" s="290" t="s">
        <v>2502</v>
      </c>
      <c r="H105" s="290" t="s">
        <v>2503</v>
      </c>
      <c r="I105" s="386"/>
      <c r="J105" s="2" t="s">
        <v>11</v>
      </c>
      <c r="K105" s="2" t="s">
        <v>3478</v>
      </c>
      <c r="L105" s="2" t="s">
        <v>3618</v>
      </c>
      <c r="M105" s="2" t="s">
        <v>3619</v>
      </c>
      <c r="N105" s="2"/>
      <c r="O105" s="2"/>
      <c r="P105" s="2"/>
      <c r="Q105" s="2"/>
    </row>
    <row r="106" spans="1:17" ht="16.5" customHeight="1">
      <c r="A106" s="291" t="s">
        <v>356</v>
      </c>
      <c r="B106" s="291" t="s">
        <v>357</v>
      </c>
      <c r="C106" s="290" t="s">
        <v>0</v>
      </c>
      <c r="D106" s="290" t="s">
        <v>2345</v>
      </c>
      <c r="E106" s="290" t="s">
        <v>432</v>
      </c>
      <c r="F106" s="290" t="s">
        <v>2504</v>
      </c>
      <c r="G106" s="290" t="s">
        <v>433</v>
      </c>
      <c r="H106" s="290" t="s">
        <v>2505</v>
      </c>
      <c r="I106" s="386"/>
      <c r="J106" s="2" t="s">
        <v>11</v>
      </c>
      <c r="K106" s="2" t="s">
        <v>3478</v>
      </c>
      <c r="L106" s="2" t="s">
        <v>3632</v>
      </c>
      <c r="M106" s="2" t="s">
        <v>3633</v>
      </c>
      <c r="N106" s="2"/>
      <c r="O106" s="2"/>
      <c r="P106" s="2"/>
      <c r="Q106" s="2"/>
    </row>
    <row r="107" spans="1:17" ht="16.5" customHeight="1">
      <c r="A107" s="291" t="s">
        <v>356</v>
      </c>
      <c r="B107" s="291" t="s">
        <v>357</v>
      </c>
      <c r="C107" s="290" t="s">
        <v>0</v>
      </c>
      <c r="D107" s="290" t="s">
        <v>2345</v>
      </c>
      <c r="E107" s="290" t="s">
        <v>432</v>
      </c>
      <c r="F107" s="290" t="s">
        <v>2504</v>
      </c>
      <c r="G107" s="290" t="s">
        <v>434</v>
      </c>
      <c r="H107" s="290" t="s">
        <v>2506</v>
      </c>
      <c r="I107" s="386"/>
      <c r="J107" s="2" t="s">
        <v>11</v>
      </c>
      <c r="K107" s="2" t="s">
        <v>3478</v>
      </c>
      <c r="L107" s="2" t="s">
        <v>3654</v>
      </c>
      <c r="M107" s="2" t="s">
        <v>3655</v>
      </c>
      <c r="N107" s="2"/>
      <c r="O107" s="2"/>
      <c r="P107" s="2"/>
      <c r="Q107" s="2"/>
    </row>
    <row r="108" spans="1:17" ht="16.5" customHeight="1">
      <c r="A108" s="291" t="s">
        <v>356</v>
      </c>
      <c r="B108" s="291" t="s">
        <v>357</v>
      </c>
      <c r="C108" s="290" t="s">
        <v>0</v>
      </c>
      <c r="D108" s="290" t="s">
        <v>2345</v>
      </c>
      <c r="E108" s="290" t="s">
        <v>432</v>
      </c>
      <c r="F108" s="290" t="s">
        <v>2504</v>
      </c>
      <c r="G108" s="290" t="s">
        <v>2507</v>
      </c>
      <c r="H108" s="290" t="s">
        <v>2508</v>
      </c>
      <c r="I108" s="386"/>
      <c r="J108" s="2" t="s">
        <v>11</v>
      </c>
      <c r="K108" s="2" t="s">
        <v>3478</v>
      </c>
      <c r="L108" s="2" t="s">
        <v>3665</v>
      </c>
      <c r="M108" s="2" t="s">
        <v>3666</v>
      </c>
      <c r="N108" s="2"/>
      <c r="O108" s="2"/>
      <c r="P108" s="2"/>
      <c r="Q108" s="2"/>
    </row>
    <row r="109" spans="1:17" ht="16.5" customHeight="1">
      <c r="A109" s="291" t="s">
        <v>356</v>
      </c>
      <c r="B109" s="291" t="s">
        <v>357</v>
      </c>
      <c r="C109" s="290" t="s">
        <v>0</v>
      </c>
      <c r="D109" s="290" t="s">
        <v>2345</v>
      </c>
      <c r="E109" s="290" t="s">
        <v>432</v>
      </c>
      <c r="F109" s="290" t="s">
        <v>2504</v>
      </c>
      <c r="G109" s="290" t="s">
        <v>2509</v>
      </c>
      <c r="H109" s="290" t="s">
        <v>2510</v>
      </c>
      <c r="I109" s="386"/>
      <c r="J109" s="2" t="s">
        <v>11</v>
      </c>
      <c r="K109" s="2" t="s">
        <v>3478</v>
      </c>
      <c r="L109" s="2" t="s">
        <v>3687</v>
      </c>
      <c r="M109" s="2" t="s">
        <v>3688</v>
      </c>
      <c r="N109" s="2"/>
      <c r="O109" s="2"/>
      <c r="P109" s="2"/>
      <c r="Q109" s="2"/>
    </row>
    <row r="110" spans="1:17" ht="16.5" customHeight="1">
      <c r="A110" s="291" t="s">
        <v>356</v>
      </c>
      <c r="B110" s="291" t="s">
        <v>357</v>
      </c>
      <c r="C110" s="290" t="s">
        <v>0</v>
      </c>
      <c r="D110" s="290" t="s">
        <v>2345</v>
      </c>
      <c r="E110" s="290" t="s">
        <v>435</v>
      </c>
      <c r="F110" s="290" t="s">
        <v>2511</v>
      </c>
      <c r="G110" s="290" t="s">
        <v>436</v>
      </c>
      <c r="H110" s="290" t="s">
        <v>2512</v>
      </c>
      <c r="I110" s="386"/>
      <c r="J110" s="2" t="s">
        <v>11</v>
      </c>
      <c r="K110" s="2" t="s">
        <v>3478</v>
      </c>
      <c r="L110" s="2" t="s">
        <v>3698</v>
      </c>
      <c r="M110" s="2" t="s">
        <v>3226</v>
      </c>
      <c r="N110" s="2"/>
      <c r="O110" s="2"/>
      <c r="P110" s="2"/>
      <c r="Q110" s="2"/>
    </row>
    <row r="111" spans="1:17" ht="16.5" customHeight="1">
      <c r="A111" s="291" t="s">
        <v>356</v>
      </c>
      <c r="B111" s="291" t="s">
        <v>357</v>
      </c>
      <c r="C111" s="290" t="s">
        <v>0</v>
      </c>
      <c r="D111" s="290" t="s">
        <v>2345</v>
      </c>
      <c r="E111" s="290" t="s">
        <v>435</v>
      </c>
      <c r="F111" s="290" t="s">
        <v>2511</v>
      </c>
      <c r="G111" s="290" t="s">
        <v>2513</v>
      </c>
      <c r="H111" s="290" t="s">
        <v>2514</v>
      </c>
      <c r="I111" s="386"/>
      <c r="J111" s="2" t="s">
        <v>11</v>
      </c>
      <c r="K111" s="2" t="s">
        <v>3478</v>
      </c>
      <c r="L111" s="2" t="s">
        <v>3710</v>
      </c>
      <c r="M111" s="2" t="s">
        <v>3711</v>
      </c>
      <c r="N111" s="2"/>
      <c r="O111" s="2"/>
      <c r="P111" s="2"/>
      <c r="Q111" s="2"/>
    </row>
    <row r="112" spans="1:17" ht="16.5" customHeight="1">
      <c r="A112" s="291" t="s">
        <v>356</v>
      </c>
      <c r="B112" s="291" t="s">
        <v>357</v>
      </c>
      <c r="C112" s="290" t="s">
        <v>0</v>
      </c>
      <c r="D112" s="290" t="s">
        <v>2345</v>
      </c>
      <c r="E112" s="290" t="s">
        <v>435</v>
      </c>
      <c r="F112" s="290" t="s">
        <v>2511</v>
      </c>
      <c r="G112" s="290" t="s">
        <v>2515</v>
      </c>
      <c r="H112" s="290" t="s">
        <v>2516</v>
      </c>
      <c r="I112" s="386"/>
      <c r="J112" s="2" t="s">
        <v>11</v>
      </c>
      <c r="K112" s="2" t="s">
        <v>3478</v>
      </c>
      <c r="L112" s="2" t="s">
        <v>3723</v>
      </c>
      <c r="M112" s="2" t="s">
        <v>3724</v>
      </c>
      <c r="N112" s="2"/>
      <c r="O112" s="2"/>
      <c r="P112" s="2"/>
      <c r="Q112" s="2"/>
    </row>
    <row r="113" spans="1:17" ht="16.5" customHeight="1">
      <c r="A113" s="291" t="s">
        <v>356</v>
      </c>
      <c r="B113" s="291" t="s">
        <v>357</v>
      </c>
      <c r="C113" s="290" t="s">
        <v>0</v>
      </c>
      <c r="D113" s="290" t="s">
        <v>2345</v>
      </c>
      <c r="E113" s="290" t="s">
        <v>435</v>
      </c>
      <c r="F113" s="290" t="s">
        <v>2511</v>
      </c>
      <c r="G113" s="290" t="s">
        <v>437</v>
      </c>
      <c r="H113" s="290" t="s">
        <v>2517</v>
      </c>
      <c r="I113" s="386"/>
      <c r="J113" s="2" t="s">
        <v>11</v>
      </c>
      <c r="K113" s="2" t="s">
        <v>3478</v>
      </c>
      <c r="L113" s="2" t="s">
        <v>3733</v>
      </c>
      <c r="M113" s="2" t="s">
        <v>3734</v>
      </c>
      <c r="N113" s="2"/>
      <c r="O113" s="2"/>
      <c r="P113" s="2"/>
      <c r="Q113" s="2"/>
    </row>
    <row r="114" spans="1:17" ht="16.5" customHeight="1">
      <c r="A114" s="291" t="s">
        <v>356</v>
      </c>
      <c r="B114" s="291" t="s">
        <v>357</v>
      </c>
      <c r="C114" s="290" t="s">
        <v>0</v>
      </c>
      <c r="D114" s="290" t="s">
        <v>2345</v>
      </c>
      <c r="E114" s="290" t="s">
        <v>435</v>
      </c>
      <c r="F114" s="290" t="s">
        <v>2511</v>
      </c>
      <c r="G114" s="290" t="s">
        <v>438</v>
      </c>
      <c r="H114" s="290" t="s">
        <v>2518</v>
      </c>
      <c r="I114" s="386"/>
      <c r="J114" s="2" t="s">
        <v>11</v>
      </c>
      <c r="K114" s="2" t="s">
        <v>3478</v>
      </c>
      <c r="L114" s="2" t="s">
        <v>3742</v>
      </c>
      <c r="M114" s="2" t="s">
        <v>3743</v>
      </c>
      <c r="N114" s="2"/>
      <c r="O114" s="2"/>
      <c r="P114" s="2"/>
      <c r="Q114" s="2"/>
    </row>
    <row r="115" spans="1:17" ht="16.5" customHeight="1">
      <c r="A115" s="291" t="s">
        <v>356</v>
      </c>
      <c r="B115" s="291" t="s">
        <v>357</v>
      </c>
      <c r="C115" s="290" t="s">
        <v>0</v>
      </c>
      <c r="D115" s="290" t="s">
        <v>2345</v>
      </c>
      <c r="E115" s="290" t="s">
        <v>435</v>
      </c>
      <c r="F115" s="290" t="s">
        <v>2511</v>
      </c>
      <c r="G115" s="290" t="s">
        <v>2519</v>
      </c>
      <c r="H115" s="290" t="s">
        <v>2520</v>
      </c>
      <c r="I115" s="386"/>
      <c r="J115" s="2" t="s">
        <v>11</v>
      </c>
      <c r="K115" s="2" t="s">
        <v>3478</v>
      </c>
      <c r="L115" s="2" t="s">
        <v>3759</v>
      </c>
      <c r="M115" s="2" t="s">
        <v>3760</v>
      </c>
      <c r="N115" s="2"/>
      <c r="O115" s="2"/>
      <c r="P115" s="2"/>
      <c r="Q115" s="2"/>
    </row>
    <row r="116" spans="1:17" ht="16.5" customHeight="1">
      <c r="A116" s="291" t="s">
        <v>356</v>
      </c>
      <c r="B116" s="291" t="s">
        <v>357</v>
      </c>
      <c r="C116" s="290" t="s">
        <v>0</v>
      </c>
      <c r="D116" s="290" t="s">
        <v>2345</v>
      </c>
      <c r="E116" s="290" t="s">
        <v>435</v>
      </c>
      <c r="F116" s="290" t="s">
        <v>2511</v>
      </c>
      <c r="G116" s="290" t="s">
        <v>2521</v>
      </c>
      <c r="H116" s="290" t="s">
        <v>2522</v>
      </c>
      <c r="I116" s="386"/>
      <c r="J116" s="2" t="s">
        <v>11</v>
      </c>
      <c r="K116" s="2" t="s">
        <v>3478</v>
      </c>
      <c r="L116" s="2" t="s">
        <v>3766</v>
      </c>
      <c r="M116" s="2" t="s">
        <v>1060</v>
      </c>
      <c r="N116" s="2"/>
      <c r="O116" s="2"/>
      <c r="P116" s="2"/>
      <c r="Q116" s="2"/>
    </row>
    <row r="117" spans="1:17" ht="16.5" customHeight="1">
      <c r="A117" s="291" t="s">
        <v>356</v>
      </c>
      <c r="B117" s="291" t="s">
        <v>357</v>
      </c>
      <c r="C117" s="290" t="s">
        <v>0</v>
      </c>
      <c r="D117" s="290" t="s">
        <v>2345</v>
      </c>
      <c r="E117" s="290" t="s">
        <v>435</v>
      </c>
      <c r="F117" s="290" t="s">
        <v>2511</v>
      </c>
      <c r="G117" s="290" t="s">
        <v>439</v>
      </c>
      <c r="H117" s="290" t="s">
        <v>2523</v>
      </c>
      <c r="I117" s="386"/>
      <c r="J117" s="2" t="s">
        <v>11</v>
      </c>
      <c r="K117" s="2" t="s">
        <v>3478</v>
      </c>
      <c r="L117" s="2" t="s">
        <v>3768</v>
      </c>
      <c r="M117" s="2" t="s">
        <v>1062</v>
      </c>
      <c r="N117" s="2"/>
      <c r="O117" s="2"/>
      <c r="P117" s="2"/>
      <c r="Q117" s="2"/>
    </row>
    <row r="118" spans="1:17" ht="16.5" customHeight="1">
      <c r="A118" s="291" t="s">
        <v>356</v>
      </c>
      <c r="B118" s="291" t="s">
        <v>357</v>
      </c>
      <c r="C118" s="290" t="s">
        <v>0</v>
      </c>
      <c r="D118" s="290" t="s">
        <v>2345</v>
      </c>
      <c r="E118" s="290" t="s">
        <v>435</v>
      </c>
      <c r="F118" s="290" t="s">
        <v>2511</v>
      </c>
      <c r="G118" s="290" t="s">
        <v>2524</v>
      </c>
      <c r="H118" s="290" t="s">
        <v>2525</v>
      </c>
      <c r="I118" s="386"/>
      <c r="J118" s="2" t="s">
        <v>11</v>
      </c>
      <c r="K118" s="2" t="s">
        <v>3478</v>
      </c>
      <c r="L118" s="2" t="s">
        <v>3770</v>
      </c>
      <c r="M118" s="2" t="s">
        <v>1018</v>
      </c>
      <c r="N118" s="2"/>
      <c r="O118" s="2"/>
      <c r="P118" s="2"/>
      <c r="Q118" s="2"/>
    </row>
    <row r="119" spans="1:17" ht="16.5" customHeight="1">
      <c r="A119" s="291" t="s">
        <v>356</v>
      </c>
      <c r="B119" s="291" t="s">
        <v>357</v>
      </c>
      <c r="C119" s="290" t="s">
        <v>0</v>
      </c>
      <c r="D119" s="290" t="s">
        <v>2345</v>
      </c>
      <c r="E119" s="290" t="s">
        <v>435</v>
      </c>
      <c r="F119" s="290" t="s">
        <v>2511</v>
      </c>
      <c r="G119" s="290" t="s">
        <v>2526</v>
      </c>
      <c r="H119" s="290" t="s">
        <v>2527</v>
      </c>
      <c r="I119" s="386"/>
      <c r="J119" s="2" t="s">
        <v>9</v>
      </c>
      <c r="K119" s="2" t="s">
        <v>3772</v>
      </c>
      <c r="L119" s="2" t="s">
        <v>3773</v>
      </c>
      <c r="M119" s="2" t="s">
        <v>3774</v>
      </c>
      <c r="N119" s="2"/>
      <c r="O119" s="2"/>
      <c r="P119" s="2"/>
      <c r="Q119" s="2"/>
    </row>
    <row r="120" spans="1:17" ht="16.5" customHeight="1">
      <c r="A120" s="291" t="s">
        <v>356</v>
      </c>
      <c r="B120" s="291" t="s">
        <v>357</v>
      </c>
      <c r="C120" s="290" t="s">
        <v>0</v>
      </c>
      <c r="D120" s="290" t="s">
        <v>2345</v>
      </c>
      <c r="E120" s="290" t="s">
        <v>435</v>
      </c>
      <c r="F120" s="290" t="s">
        <v>2511</v>
      </c>
      <c r="G120" s="290" t="s">
        <v>2528</v>
      </c>
      <c r="H120" s="290" t="s">
        <v>2529</v>
      </c>
      <c r="I120" s="386"/>
      <c r="J120" s="2" t="s">
        <v>9</v>
      </c>
      <c r="K120" s="2" t="s">
        <v>3772</v>
      </c>
      <c r="L120" s="2" t="s">
        <v>3787</v>
      </c>
      <c r="M120" s="2" t="s">
        <v>3788</v>
      </c>
      <c r="N120" s="2"/>
      <c r="O120" s="2"/>
      <c r="P120" s="2"/>
      <c r="Q120" s="2"/>
    </row>
    <row r="121" spans="1:17" ht="16.5" customHeight="1">
      <c r="A121" s="291" t="s">
        <v>356</v>
      </c>
      <c r="B121" s="291" t="s">
        <v>357</v>
      </c>
      <c r="C121" s="290" t="s">
        <v>0</v>
      </c>
      <c r="D121" s="290" t="s">
        <v>2345</v>
      </c>
      <c r="E121" s="290" t="s">
        <v>435</v>
      </c>
      <c r="F121" s="290" t="s">
        <v>2511</v>
      </c>
      <c r="G121" s="290" t="s">
        <v>2530</v>
      </c>
      <c r="H121" s="290" t="s">
        <v>2531</v>
      </c>
      <c r="I121" s="386"/>
      <c r="J121" s="2" t="s">
        <v>9</v>
      </c>
      <c r="K121" s="2" t="s">
        <v>3772</v>
      </c>
      <c r="L121" s="2" t="s">
        <v>3802</v>
      </c>
      <c r="M121" s="2" t="s">
        <v>3803</v>
      </c>
      <c r="N121" s="2"/>
      <c r="O121" s="2"/>
      <c r="P121" s="2"/>
      <c r="Q121" s="2"/>
    </row>
    <row r="122" spans="1:17" ht="16.5" customHeight="1">
      <c r="A122" s="291" t="s">
        <v>356</v>
      </c>
      <c r="B122" s="291" t="s">
        <v>357</v>
      </c>
      <c r="C122" s="290" t="s">
        <v>0</v>
      </c>
      <c r="D122" s="290" t="s">
        <v>2345</v>
      </c>
      <c r="E122" s="290" t="s">
        <v>440</v>
      </c>
      <c r="F122" s="290" t="s">
        <v>2532</v>
      </c>
      <c r="G122" s="290" t="s">
        <v>443</v>
      </c>
      <c r="H122" s="290" t="s">
        <v>2533</v>
      </c>
      <c r="I122" s="386"/>
      <c r="J122" s="2" t="s">
        <v>9</v>
      </c>
      <c r="K122" s="2" t="s">
        <v>3772</v>
      </c>
      <c r="L122" s="2" t="s">
        <v>3821</v>
      </c>
      <c r="M122" s="2" t="s">
        <v>3822</v>
      </c>
      <c r="N122" s="2"/>
      <c r="O122" s="2"/>
      <c r="P122" s="2"/>
      <c r="Q122" s="2"/>
    </row>
    <row r="123" spans="1:17" ht="16.5" customHeight="1">
      <c r="A123" s="291" t="s">
        <v>356</v>
      </c>
      <c r="B123" s="291" t="s">
        <v>357</v>
      </c>
      <c r="C123" s="290" t="s">
        <v>0</v>
      </c>
      <c r="D123" s="290" t="s">
        <v>2345</v>
      </c>
      <c r="E123" s="290" t="s">
        <v>440</v>
      </c>
      <c r="F123" s="290" t="s">
        <v>2532</v>
      </c>
      <c r="G123" s="290" t="s">
        <v>442</v>
      </c>
      <c r="H123" s="290" t="s">
        <v>2534</v>
      </c>
      <c r="I123" s="386"/>
      <c r="J123" s="2" t="s">
        <v>9</v>
      </c>
      <c r="K123" s="2" t="s">
        <v>3772</v>
      </c>
      <c r="L123" s="2" t="s">
        <v>3836</v>
      </c>
      <c r="M123" s="2" t="s">
        <v>3837</v>
      </c>
      <c r="N123" s="2"/>
      <c r="O123" s="2"/>
      <c r="P123" s="2"/>
      <c r="Q123" s="2"/>
    </row>
    <row r="124" spans="1:17" ht="16.5" customHeight="1">
      <c r="A124" s="291" t="s">
        <v>356</v>
      </c>
      <c r="B124" s="291" t="s">
        <v>357</v>
      </c>
      <c r="C124" s="290" t="s">
        <v>0</v>
      </c>
      <c r="D124" s="290" t="s">
        <v>2345</v>
      </c>
      <c r="E124" s="290" t="s">
        <v>440</v>
      </c>
      <c r="F124" s="290" t="s">
        <v>2532</v>
      </c>
      <c r="G124" s="290" t="s">
        <v>2535</v>
      </c>
      <c r="H124" s="290" t="s">
        <v>2536</v>
      </c>
      <c r="I124" s="386"/>
      <c r="J124" s="2" t="s">
        <v>9</v>
      </c>
      <c r="K124" s="2" t="s">
        <v>3772</v>
      </c>
      <c r="L124" s="2" t="s">
        <v>3853</v>
      </c>
      <c r="M124" s="2" t="s">
        <v>3854</v>
      </c>
      <c r="N124" s="2"/>
      <c r="O124" s="2"/>
      <c r="P124" s="2"/>
      <c r="Q124" s="2"/>
    </row>
    <row r="125" spans="1:17" ht="16.5" customHeight="1">
      <c r="A125" s="291" t="s">
        <v>356</v>
      </c>
      <c r="B125" s="291" t="s">
        <v>357</v>
      </c>
      <c r="C125" s="290" t="s">
        <v>0</v>
      </c>
      <c r="D125" s="290" t="s">
        <v>2345</v>
      </c>
      <c r="E125" s="290" t="s">
        <v>440</v>
      </c>
      <c r="F125" s="290" t="s">
        <v>2532</v>
      </c>
      <c r="G125" s="290" t="s">
        <v>2537</v>
      </c>
      <c r="H125" s="290" t="s">
        <v>2538</v>
      </c>
      <c r="I125" s="386"/>
      <c r="J125" s="2" t="s">
        <v>9</v>
      </c>
      <c r="K125" s="2" t="s">
        <v>3772</v>
      </c>
      <c r="L125" s="2" t="s">
        <v>3887</v>
      </c>
      <c r="M125" s="2" t="s">
        <v>3888</v>
      </c>
      <c r="N125" s="2"/>
      <c r="O125" s="2"/>
      <c r="P125" s="2"/>
      <c r="Q125" s="2"/>
    </row>
    <row r="126" spans="1:17" ht="16.5" customHeight="1">
      <c r="A126" s="291" t="s">
        <v>356</v>
      </c>
      <c r="B126" s="291" t="s">
        <v>357</v>
      </c>
      <c r="C126" s="290" t="s">
        <v>0</v>
      </c>
      <c r="D126" s="290" t="s">
        <v>2345</v>
      </c>
      <c r="E126" s="290" t="s">
        <v>440</v>
      </c>
      <c r="F126" s="290" t="s">
        <v>2532</v>
      </c>
      <c r="G126" s="290" t="s">
        <v>441</v>
      </c>
      <c r="H126" s="290" t="s">
        <v>2539</v>
      </c>
      <c r="I126" s="386"/>
      <c r="J126" s="2" t="s">
        <v>9</v>
      </c>
      <c r="K126" s="2" t="s">
        <v>3772</v>
      </c>
      <c r="L126" s="2" t="s">
        <v>3901</v>
      </c>
      <c r="M126" s="2" t="s">
        <v>3902</v>
      </c>
      <c r="N126" s="2"/>
      <c r="O126" s="2"/>
      <c r="P126" s="2"/>
      <c r="Q126" s="2"/>
    </row>
    <row r="127" spans="1:17" ht="16.5" customHeight="1">
      <c r="A127" s="291" t="s">
        <v>356</v>
      </c>
      <c r="B127" s="291" t="s">
        <v>357</v>
      </c>
      <c r="C127" s="290" t="s">
        <v>0</v>
      </c>
      <c r="D127" s="290" t="s">
        <v>2345</v>
      </c>
      <c r="E127" s="290" t="s">
        <v>444</v>
      </c>
      <c r="F127" s="290" t="s">
        <v>2540</v>
      </c>
      <c r="G127" s="290" t="s">
        <v>2541</v>
      </c>
      <c r="H127" s="290" t="s">
        <v>2542</v>
      </c>
      <c r="I127" s="386"/>
      <c r="J127" s="2" t="s">
        <v>9</v>
      </c>
      <c r="K127" s="2" t="s">
        <v>3772</v>
      </c>
      <c r="L127" s="2" t="s">
        <v>3913</v>
      </c>
      <c r="M127" s="2" t="s">
        <v>3914</v>
      </c>
      <c r="N127" s="2"/>
      <c r="O127" s="2"/>
      <c r="P127" s="2"/>
      <c r="Q127" s="2"/>
    </row>
    <row r="128" spans="1:17" ht="16.5" customHeight="1">
      <c r="A128" s="291" t="s">
        <v>356</v>
      </c>
      <c r="B128" s="291" t="s">
        <v>357</v>
      </c>
      <c r="C128" s="290" t="s">
        <v>0</v>
      </c>
      <c r="D128" s="290" t="s">
        <v>2345</v>
      </c>
      <c r="E128" s="290" t="s">
        <v>444</v>
      </c>
      <c r="F128" s="290" t="s">
        <v>2540</v>
      </c>
      <c r="G128" s="290" t="s">
        <v>2543</v>
      </c>
      <c r="H128" s="290" t="s">
        <v>2544</v>
      </c>
      <c r="I128" s="386"/>
      <c r="J128" s="2" t="s">
        <v>9</v>
      </c>
      <c r="K128" s="2" t="s">
        <v>3772</v>
      </c>
      <c r="L128" s="2" t="s">
        <v>3933</v>
      </c>
      <c r="M128" s="2" t="s">
        <v>3934</v>
      </c>
      <c r="N128" s="2"/>
      <c r="O128" s="2"/>
      <c r="P128" s="2"/>
      <c r="Q128" s="2"/>
    </row>
    <row r="129" spans="1:17" ht="16.5" customHeight="1">
      <c r="A129" s="291" t="s">
        <v>356</v>
      </c>
      <c r="B129" s="291" t="s">
        <v>357</v>
      </c>
      <c r="C129" s="290" t="s">
        <v>0</v>
      </c>
      <c r="D129" s="290" t="s">
        <v>2345</v>
      </c>
      <c r="E129" s="290" t="s">
        <v>444</v>
      </c>
      <c r="F129" s="290" t="s">
        <v>2540</v>
      </c>
      <c r="G129" s="290" t="s">
        <v>446</v>
      </c>
      <c r="H129" s="290" t="s">
        <v>2545</v>
      </c>
      <c r="I129" s="386"/>
      <c r="J129" s="2" t="s">
        <v>9</v>
      </c>
      <c r="K129" s="2" t="s">
        <v>3772</v>
      </c>
      <c r="L129" s="2" t="s">
        <v>3962</v>
      </c>
      <c r="M129" s="2" t="s">
        <v>3963</v>
      </c>
      <c r="N129" s="2"/>
      <c r="O129" s="2"/>
      <c r="P129" s="2"/>
      <c r="Q129" s="2"/>
    </row>
    <row r="130" spans="1:17" ht="16.5" customHeight="1">
      <c r="A130" s="291" t="s">
        <v>356</v>
      </c>
      <c r="B130" s="291" t="s">
        <v>357</v>
      </c>
      <c r="C130" s="290" t="s">
        <v>0</v>
      </c>
      <c r="D130" s="290" t="s">
        <v>2345</v>
      </c>
      <c r="E130" s="290" t="s">
        <v>444</v>
      </c>
      <c r="F130" s="290" t="s">
        <v>2540</v>
      </c>
      <c r="G130" s="290" t="s">
        <v>445</v>
      </c>
      <c r="H130" s="290" t="s">
        <v>2546</v>
      </c>
      <c r="I130" s="386"/>
      <c r="J130" s="2" t="s">
        <v>9</v>
      </c>
      <c r="K130" s="2" t="s">
        <v>3772</v>
      </c>
      <c r="L130" s="2" t="s">
        <v>3984</v>
      </c>
      <c r="M130" s="2" t="s">
        <v>3985</v>
      </c>
      <c r="N130" s="2"/>
      <c r="O130" s="2"/>
      <c r="P130" s="2"/>
      <c r="Q130" s="2"/>
    </row>
    <row r="131" spans="1:17" ht="16.5" customHeight="1">
      <c r="A131" s="291" t="s">
        <v>356</v>
      </c>
      <c r="B131" s="291" t="s">
        <v>357</v>
      </c>
      <c r="C131" s="290" t="s">
        <v>0</v>
      </c>
      <c r="D131" s="290" t="s">
        <v>2345</v>
      </c>
      <c r="E131" s="290" t="s">
        <v>444</v>
      </c>
      <c r="F131" s="290" t="s">
        <v>2540</v>
      </c>
      <c r="G131" s="290" t="s">
        <v>2547</v>
      </c>
      <c r="H131" s="290" t="s">
        <v>2548</v>
      </c>
      <c r="I131" s="386"/>
      <c r="J131" s="2" t="s">
        <v>9</v>
      </c>
      <c r="K131" s="2" t="s">
        <v>3772</v>
      </c>
      <c r="L131" s="2" t="s">
        <v>3997</v>
      </c>
      <c r="M131" s="2" t="s">
        <v>3998</v>
      </c>
      <c r="N131" s="2"/>
      <c r="O131" s="2"/>
      <c r="P131" s="2"/>
      <c r="Q131" s="2"/>
    </row>
    <row r="132" spans="1:17" ht="16.5" customHeight="1">
      <c r="A132" s="291" t="s">
        <v>356</v>
      </c>
      <c r="B132" s="291" t="s">
        <v>357</v>
      </c>
      <c r="C132" s="290" t="s">
        <v>0</v>
      </c>
      <c r="D132" s="290" t="s">
        <v>2345</v>
      </c>
      <c r="E132" s="290" t="s">
        <v>444</v>
      </c>
      <c r="F132" s="290" t="s">
        <v>2540</v>
      </c>
      <c r="G132" s="290" t="s">
        <v>2549</v>
      </c>
      <c r="H132" s="290" t="s">
        <v>2550</v>
      </c>
      <c r="I132" s="386"/>
      <c r="J132" s="2" t="s">
        <v>9</v>
      </c>
      <c r="K132" s="2" t="s">
        <v>3772</v>
      </c>
      <c r="L132" s="2" t="s">
        <v>4019</v>
      </c>
      <c r="M132" s="2" t="s">
        <v>4020</v>
      </c>
      <c r="N132" s="2"/>
      <c r="O132" s="2"/>
      <c r="P132" s="2"/>
      <c r="Q132" s="2"/>
    </row>
    <row r="133" spans="1:17" ht="16.5" customHeight="1">
      <c r="A133" s="291" t="s">
        <v>356</v>
      </c>
      <c r="B133" s="291" t="s">
        <v>357</v>
      </c>
      <c r="C133" s="290" t="s">
        <v>0</v>
      </c>
      <c r="D133" s="290" t="s">
        <v>2345</v>
      </c>
      <c r="E133" s="290" t="s">
        <v>444</v>
      </c>
      <c r="F133" s="290" t="s">
        <v>2540</v>
      </c>
      <c r="G133" s="290" t="s">
        <v>2551</v>
      </c>
      <c r="H133" s="290" t="s">
        <v>2552</v>
      </c>
      <c r="I133" s="386"/>
      <c r="J133" s="2" t="s">
        <v>9</v>
      </c>
      <c r="K133" s="2" t="s">
        <v>3772</v>
      </c>
      <c r="L133" s="2" t="s">
        <v>4032</v>
      </c>
      <c r="M133" s="2" t="s">
        <v>4033</v>
      </c>
      <c r="N133" s="2"/>
      <c r="O133" s="2"/>
      <c r="P133" s="2"/>
      <c r="Q133" s="2"/>
    </row>
    <row r="134" spans="1:17" ht="16.5" customHeight="1">
      <c r="A134" s="291" t="s">
        <v>356</v>
      </c>
      <c r="B134" s="291" t="s">
        <v>357</v>
      </c>
      <c r="C134" s="290" t="s">
        <v>0</v>
      </c>
      <c r="D134" s="290" t="s">
        <v>2345</v>
      </c>
      <c r="E134" s="290" t="s">
        <v>444</v>
      </c>
      <c r="F134" s="290" t="s">
        <v>2540</v>
      </c>
      <c r="G134" s="290" t="s">
        <v>2553</v>
      </c>
      <c r="H134" s="290" t="s">
        <v>2554</v>
      </c>
      <c r="I134" s="386"/>
      <c r="J134" s="2" t="s">
        <v>9</v>
      </c>
      <c r="K134" s="2" t="s">
        <v>3772</v>
      </c>
      <c r="L134" s="2" t="s">
        <v>4046</v>
      </c>
      <c r="M134" s="2" t="s">
        <v>4047</v>
      </c>
      <c r="N134" s="2"/>
      <c r="O134" s="2"/>
      <c r="P134" s="2"/>
      <c r="Q134" s="2"/>
    </row>
    <row r="135" spans="1:17" ht="16.5" customHeight="1">
      <c r="A135" s="291" t="s">
        <v>356</v>
      </c>
      <c r="B135" s="291" t="s">
        <v>357</v>
      </c>
      <c r="C135" s="290" t="s">
        <v>0</v>
      </c>
      <c r="D135" s="290" t="s">
        <v>2345</v>
      </c>
      <c r="E135" s="290" t="s">
        <v>444</v>
      </c>
      <c r="F135" s="290" t="s">
        <v>2540</v>
      </c>
      <c r="G135" s="290" t="s">
        <v>447</v>
      </c>
      <c r="H135" s="290" t="s">
        <v>2555</v>
      </c>
      <c r="I135" s="386"/>
      <c r="J135" s="2" t="s">
        <v>9</v>
      </c>
      <c r="K135" s="2" t="s">
        <v>3772</v>
      </c>
      <c r="L135" s="2" t="s">
        <v>4085</v>
      </c>
      <c r="M135" s="2" t="s">
        <v>4086</v>
      </c>
      <c r="N135" s="2"/>
      <c r="O135" s="2"/>
      <c r="P135" s="2"/>
      <c r="Q135" s="2"/>
    </row>
    <row r="136" spans="1:17" ht="16.5" customHeight="1">
      <c r="A136" s="291" t="s">
        <v>356</v>
      </c>
      <c r="B136" s="291" t="s">
        <v>357</v>
      </c>
      <c r="C136" s="290" t="s">
        <v>0</v>
      </c>
      <c r="D136" s="290" t="s">
        <v>2345</v>
      </c>
      <c r="E136" s="290" t="s">
        <v>448</v>
      </c>
      <c r="F136" s="290" t="s">
        <v>2556</v>
      </c>
      <c r="G136" s="290" t="s">
        <v>450</v>
      </c>
      <c r="H136" s="290" t="s">
        <v>2557</v>
      </c>
      <c r="I136" s="386"/>
      <c r="J136" s="2" t="s">
        <v>9</v>
      </c>
      <c r="K136" s="2" t="s">
        <v>3772</v>
      </c>
      <c r="L136" s="2" t="s">
        <v>4092</v>
      </c>
      <c r="M136" s="2" t="s">
        <v>4093</v>
      </c>
      <c r="N136" s="2"/>
      <c r="O136" s="2"/>
      <c r="P136" s="2"/>
      <c r="Q136" s="2"/>
    </row>
    <row r="137" spans="1:17" ht="16.5" customHeight="1">
      <c r="A137" s="291" t="s">
        <v>356</v>
      </c>
      <c r="B137" s="291" t="s">
        <v>357</v>
      </c>
      <c r="C137" s="290" t="s">
        <v>0</v>
      </c>
      <c r="D137" s="290" t="s">
        <v>2345</v>
      </c>
      <c r="E137" s="290" t="s">
        <v>448</v>
      </c>
      <c r="F137" s="290" t="s">
        <v>2556</v>
      </c>
      <c r="G137" s="290" t="s">
        <v>449</v>
      </c>
      <c r="H137" s="290" t="s">
        <v>2558</v>
      </c>
      <c r="I137" s="386"/>
      <c r="J137" s="2" t="s">
        <v>9</v>
      </c>
      <c r="K137" s="2" t="s">
        <v>3772</v>
      </c>
      <c r="L137" s="2" t="s">
        <v>4111</v>
      </c>
      <c r="M137" s="2" t="s">
        <v>4112</v>
      </c>
      <c r="N137" s="2"/>
      <c r="O137" s="2"/>
      <c r="P137" s="2"/>
      <c r="Q137" s="2"/>
    </row>
    <row r="138" spans="1:17" ht="16.5" customHeight="1">
      <c r="A138" s="291" t="s">
        <v>356</v>
      </c>
      <c r="B138" s="291" t="s">
        <v>357</v>
      </c>
      <c r="C138" s="290" t="s">
        <v>0</v>
      </c>
      <c r="D138" s="290" t="s">
        <v>2345</v>
      </c>
      <c r="E138" s="290" t="s">
        <v>448</v>
      </c>
      <c r="F138" s="290" t="s">
        <v>2556</v>
      </c>
      <c r="G138" s="290" t="s">
        <v>451</v>
      </c>
      <c r="H138" s="290" t="s">
        <v>2559</v>
      </c>
      <c r="I138" s="386"/>
      <c r="J138" s="2" t="s">
        <v>9</v>
      </c>
      <c r="K138" s="2" t="s">
        <v>3772</v>
      </c>
      <c r="L138" s="2" t="s">
        <v>4124</v>
      </c>
      <c r="M138" s="2" t="s">
        <v>1195</v>
      </c>
      <c r="N138" s="2"/>
      <c r="O138" s="2"/>
      <c r="P138" s="2"/>
      <c r="Q138" s="2"/>
    </row>
    <row r="139" spans="1:17" ht="16.5" customHeight="1">
      <c r="A139" s="291" t="s">
        <v>356</v>
      </c>
      <c r="B139" s="291" t="s">
        <v>357</v>
      </c>
      <c r="C139" s="290" t="s">
        <v>0</v>
      </c>
      <c r="D139" s="290" t="s">
        <v>2345</v>
      </c>
      <c r="E139" s="290" t="s">
        <v>448</v>
      </c>
      <c r="F139" s="290" t="s">
        <v>2556</v>
      </c>
      <c r="G139" s="290" t="s">
        <v>2560</v>
      </c>
      <c r="H139" s="290" t="s">
        <v>2561</v>
      </c>
      <c r="I139" s="386"/>
      <c r="J139" s="2" t="s">
        <v>9</v>
      </c>
      <c r="K139" s="2" t="s">
        <v>3772</v>
      </c>
      <c r="L139" s="2" t="s">
        <v>4133</v>
      </c>
      <c r="M139" s="2" t="s">
        <v>1197</v>
      </c>
      <c r="N139" s="2"/>
      <c r="O139" s="2"/>
      <c r="P139" s="2"/>
      <c r="Q139" s="2"/>
    </row>
    <row r="140" spans="1:17" ht="16.5" customHeight="1">
      <c r="A140" s="291" t="s">
        <v>356</v>
      </c>
      <c r="B140" s="291" t="s">
        <v>357</v>
      </c>
      <c r="C140" s="290" t="s">
        <v>0</v>
      </c>
      <c r="D140" s="290" t="s">
        <v>2345</v>
      </c>
      <c r="E140" s="290" t="s">
        <v>448</v>
      </c>
      <c r="F140" s="290" t="s">
        <v>2556</v>
      </c>
      <c r="G140" s="290" t="s">
        <v>2562</v>
      </c>
      <c r="H140" s="290" t="s">
        <v>2563</v>
      </c>
      <c r="I140" s="386"/>
      <c r="J140" s="2" t="s">
        <v>9</v>
      </c>
      <c r="K140" s="2" t="s">
        <v>3772</v>
      </c>
      <c r="L140" s="2" t="s">
        <v>4135</v>
      </c>
      <c r="M140" s="2" t="s">
        <v>1176</v>
      </c>
      <c r="N140" s="2"/>
      <c r="O140" s="2"/>
      <c r="P140" s="2"/>
      <c r="Q140" s="2"/>
    </row>
    <row r="141" spans="1:17" ht="16.5" customHeight="1">
      <c r="A141" s="291" t="s">
        <v>356</v>
      </c>
      <c r="B141" s="291" t="s">
        <v>357</v>
      </c>
      <c r="C141" s="290" t="s">
        <v>0</v>
      </c>
      <c r="D141" s="290" t="s">
        <v>2345</v>
      </c>
      <c r="E141" s="290" t="s">
        <v>448</v>
      </c>
      <c r="F141" s="290" t="s">
        <v>2556</v>
      </c>
      <c r="G141" s="290" t="s">
        <v>2564</v>
      </c>
      <c r="H141" s="290" t="s">
        <v>2565</v>
      </c>
      <c r="I141" s="386"/>
      <c r="J141" s="2" t="s">
        <v>7</v>
      </c>
      <c r="K141" s="2" t="s">
        <v>4137</v>
      </c>
      <c r="L141" s="2" t="s">
        <v>4138</v>
      </c>
      <c r="M141" s="2" t="s">
        <v>4139</v>
      </c>
      <c r="N141" s="2"/>
      <c r="O141" s="2"/>
      <c r="P141" s="2"/>
      <c r="Q141" s="2"/>
    </row>
    <row r="142" spans="1:17" ht="16.5" customHeight="1">
      <c r="A142" s="291" t="s">
        <v>356</v>
      </c>
      <c r="B142" s="291" t="s">
        <v>357</v>
      </c>
      <c r="C142" s="290" t="s">
        <v>0</v>
      </c>
      <c r="D142" s="290" t="s">
        <v>2345</v>
      </c>
      <c r="E142" s="290" t="s">
        <v>448</v>
      </c>
      <c r="F142" s="290" t="s">
        <v>2556</v>
      </c>
      <c r="G142" s="290" t="s">
        <v>2566</v>
      </c>
      <c r="H142" s="290" t="s">
        <v>2567</v>
      </c>
      <c r="I142" s="386"/>
      <c r="J142" s="2" t="s">
        <v>7</v>
      </c>
      <c r="K142" s="2" t="s">
        <v>4137</v>
      </c>
      <c r="L142" s="2" t="s">
        <v>4152</v>
      </c>
      <c r="M142" s="2" t="s">
        <v>4153</v>
      </c>
      <c r="N142" s="2"/>
      <c r="O142" s="2"/>
      <c r="P142" s="2"/>
      <c r="Q142" s="2"/>
    </row>
    <row r="143" spans="1:17" ht="16.5" customHeight="1">
      <c r="A143" s="291" t="s">
        <v>356</v>
      </c>
      <c r="B143" s="291" t="s">
        <v>357</v>
      </c>
      <c r="C143" s="290" t="s">
        <v>0</v>
      </c>
      <c r="D143" s="290" t="s">
        <v>2345</v>
      </c>
      <c r="E143" s="290" t="s">
        <v>452</v>
      </c>
      <c r="F143" s="290" t="s">
        <v>2568</v>
      </c>
      <c r="G143" s="290" t="s">
        <v>454</v>
      </c>
      <c r="H143" s="290" t="s">
        <v>2569</v>
      </c>
      <c r="I143" s="386"/>
      <c r="J143" s="2" t="s">
        <v>7</v>
      </c>
      <c r="K143" s="2" t="s">
        <v>4137</v>
      </c>
      <c r="L143" s="2" t="s">
        <v>4166</v>
      </c>
      <c r="M143" s="2" t="s">
        <v>4167</v>
      </c>
      <c r="N143" s="2"/>
      <c r="O143" s="2"/>
      <c r="P143" s="2"/>
      <c r="Q143" s="2"/>
    </row>
    <row r="144" spans="1:17" ht="16.5" customHeight="1">
      <c r="A144" s="291" t="s">
        <v>356</v>
      </c>
      <c r="B144" s="291" t="s">
        <v>357</v>
      </c>
      <c r="C144" s="290" t="s">
        <v>0</v>
      </c>
      <c r="D144" s="290" t="s">
        <v>2345</v>
      </c>
      <c r="E144" s="290" t="s">
        <v>452</v>
      </c>
      <c r="F144" s="290" t="s">
        <v>2568</v>
      </c>
      <c r="G144" s="290" t="s">
        <v>453</v>
      </c>
      <c r="H144" s="290" t="s">
        <v>2570</v>
      </c>
      <c r="I144" s="386"/>
      <c r="J144" s="2" t="s">
        <v>7</v>
      </c>
      <c r="K144" s="2" t="s">
        <v>4137</v>
      </c>
      <c r="L144" s="2" t="s">
        <v>4188</v>
      </c>
      <c r="M144" s="2" t="s">
        <v>4189</v>
      </c>
      <c r="N144" s="2"/>
      <c r="O144" s="2"/>
      <c r="P144" s="2"/>
      <c r="Q144" s="2"/>
    </row>
    <row r="145" spans="1:17" ht="16.5" customHeight="1">
      <c r="A145" s="291" t="s">
        <v>356</v>
      </c>
      <c r="B145" s="291" t="s">
        <v>357</v>
      </c>
      <c r="C145" s="290" t="s">
        <v>0</v>
      </c>
      <c r="D145" s="290" t="s">
        <v>2345</v>
      </c>
      <c r="E145" s="290" t="s">
        <v>452</v>
      </c>
      <c r="F145" s="290" t="s">
        <v>2568</v>
      </c>
      <c r="G145" s="290" t="s">
        <v>455</v>
      </c>
      <c r="H145" s="290" t="s">
        <v>2571</v>
      </c>
      <c r="I145" s="386"/>
      <c r="J145" s="2" t="s">
        <v>7</v>
      </c>
      <c r="K145" s="2" t="s">
        <v>4137</v>
      </c>
      <c r="L145" s="2" t="s">
        <v>4194</v>
      </c>
      <c r="M145" s="2" t="s">
        <v>4195</v>
      </c>
      <c r="N145" s="2"/>
      <c r="O145" s="2"/>
      <c r="P145" s="2"/>
      <c r="Q145" s="2"/>
    </row>
    <row r="146" spans="1:17" ht="16.5" customHeight="1">
      <c r="A146" s="291" t="s">
        <v>356</v>
      </c>
      <c r="B146" s="291" t="s">
        <v>357</v>
      </c>
      <c r="C146" s="290" t="s">
        <v>0</v>
      </c>
      <c r="D146" s="290" t="s">
        <v>2345</v>
      </c>
      <c r="E146" s="290" t="s">
        <v>452</v>
      </c>
      <c r="F146" s="290" t="s">
        <v>2568</v>
      </c>
      <c r="G146" s="290" t="s">
        <v>2572</v>
      </c>
      <c r="H146" s="290" t="s">
        <v>2573</v>
      </c>
      <c r="I146" s="386"/>
      <c r="J146" s="2" t="s">
        <v>7</v>
      </c>
      <c r="K146" s="2" t="s">
        <v>4137</v>
      </c>
      <c r="L146" s="2" t="s">
        <v>4204</v>
      </c>
      <c r="M146" s="2" t="s">
        <v>4205</v>
      </c>
      <c r="N146" s="2"/>
      <c r="O146" s="2"/>
      <c r="P146" s="2"/>
      <c r="Q146" s="2"/>
    </row>
    <row r="147" spans="1:17" ht="16.5" customHeight="1">
      <c r="A147" s="291" t="s">
        <v>356</v>
      </c>
      <c r="B147" s="291" t="s">
        <v>357</v>
      </c>
      <c r="C147" s="290" t="s">
        <v>0</v>
      </c>
      <c r="D147" s="290" t="s">
        <v>2345</v>
      </c>
      <c r="E147" s="290" t="s">
        <v>452</v>
      </c>
      <c r="F147" s="290" t="s">
        <v>2568</v>
      </c>
      <c r="G147" s="290" t="s">
        <v>2574</v>
      </c>
      <c r="H147" s="290" t="s">
        <v>2575</v>
      </c>
      <c r="I147" s="386"/>
      <c r="J147" s="2" t="s">
        <v>7</v>
      </c>
      <c r="K147" s="2" t="s">
        <v>4137</v>
      </c>
      <c r="L147" s="2" t="s">
        <v>4228</v>
      </c>
      <c r="M147" s="2" t="s">
        <v>4229</v>
      </c>
      <c r="N147" s="2"/>
      <c r="O147" s="2"/>
      <c r="P147" s="2"/>
      <c r="Q147" s="2"/>
    </row>
    <row r="148" spans="1:17" ht="16.5" customHeight="1">
      <c r="A148" s="291" t="s">
        <v>356</v>
      </c>
      <c r="B148" s="291" t="s">
        <v>357</v>
      </c>
      <c r="C148" s="290" t="s">
        <v>0</v>
      </c>
      <c r="D148" s="290" t="s">
        <v>2345</v>
      </c>
      <c r="E148" s="290" t="s">
        <v>452</v>
      </c>
      <c r="F148" s="290" t="s">
        <v>2568</v>
      </c>
      <c r="G148" s="290" t="s">
        <v>456</v>
      </c>
      <c r="H148" s="290" t="s">
        <v>2576</v>
      </c>
      <c r="I148" s="386"/>
      <c r="J148" s="2" t="s">
        <v>7</v>
      </c>
      <c r="K148" s="2" t="s">
        <v>4137</v>
      </c>
      <c r="L148" s="2" t="s">
        <v>4240</v>
      </c>
      <c r="M148" s="2" t="s">
        <v>4241</v>
      </c>
      <c r="N148" s="2"/>
      <c r="O148" s="2"/>
      <c r="P148" s="2"/>
      <c r="Q148" s="2"/>
    </row>
    <row r="149" spans="1:17" ht="16.5" customHeight="1">
      <c r="A149" s="291" t="s">
        <v>356</v>
      </c>
      <c r="B149" s="291" t="s">
        <v>357</v>
      </c>
      <c r="C149" s="290" t="s">
        <v>0</v>
      </c>
      <c r="D149" s="290" t="s">
        <v>2345</v>
      </c>
      <c r="E149" s="290" t="s">
        <v>457</v>
      </c>
      <c r="F149" s="290" t="s">
        <v>2577</v>
      </c>
      <c r="G149" s="290" t="s">
        <v>459</v>
      </c>
      <c r="H149" s="290" t="s">
        <v>2578</v>
      </c>
      <c r="I149" s="386"/>
      <c r="J149" s="2" t="s">
        <v>7</v>
      </c>
      <c r="K149" s="2" t="s">
        <v>4137</v>
      </c>
      <c r="L149" s="2" t="s">
        <v>4249</v>
      </c>
      <c r="M149" s="2" t="s">
        <v>4250</v>
      </c>
      <c r="N149" s="2"/>
      <c r="O149" s="2"/>
      <c r="P149" s="2"/>
      <c r="Q149" s="2"/>
    </row>
    <row r="150" spans="1:17" ht="16.5" customHeight="1">
      <c r="A150" s="291" t="s">
        <v>356</v>
      </c>
      <c r="B150" s="291" t="s">
        <v>357</v>
      </c>
      <c r="C150" s="290" t="s">
        <v>0</v>
      </c>
      <c r="D150" s="290" t="s">
        <v>2345</v>
      </c>
      <c r="E150" s="290" t="s">
        <v>457</v>
      </c>
      <c r="F150" s="290" t="s">
        <v>2577</v>
      </c>
      <c r="G150" s="290" t="s">
        <v>458</v>
      </c>
      <c r="H150" s="290" t="s">
        <v>2579</v>
      </c>
      <c r="I150" s="386"/>
      <c r="J150" s="2" t="s">
        <v>7</v>
      </c>
      <c r="K150" s="2" t="s">
        <v>4137</v>
      </c>
      <c r="L150" s="2" t="s">
        <v>4259</v>
      </c>
      <c r="M150" s="2" t="s">
        <v>4260</v>
      </c>
      <c r="N150" s="2"/>
      <c r="O150" s="2"/>
      <c r="P150" s="2"/>
      <c r="Q150" s="2"/>
    </row>
    <row r="151" spans="1:17" ht="16.5" customHeight="1">
      <c r="A151" s="291" t="s">
        <v>356</v>
      </c>
      <c r="B151" s="291" t="s">
        <v>357</v>
      </c>
      <c r="C151" s="290" t="s">
        <v>0</v>
      </c>
      <c r="D151" s="290" t="s">
        <v>2345</v>
      </c>
      <c r="E151" s="290" t="s">
        <v>457</v>
      </c>
      <c r="F151" s="290" t="s">
        <v>2577</v>
      </c>
      <c r="G151" s="290" t="s">
        <v>460</v>
      </c>
      <c r="H151" s="290" t="s">
        <v>2580</v>
      </c>
      <c r="I151" s="386"/>
      <c r="J151" s="2" t="s">
        <v>7</v>
      </c>
      <c r="K151" s="2" t="s">
        <v>4137</v>
      </c>
      <c r="L151" s="2" t="s">
        <v>1257</v>
      </c>
      <c r="M151" s="2" t="s">
        <v>4270</v>
      </c>
      <c r="N151" s="2"/>
      <c r="O151" s="2"/>
      <c r="P151" s="2"/>
      <c r="Q151" s="2"/>
    </row>
    <row r="152" spans="1:17" ht="16.5" customHeight="1">
      <c r="A152" s="291" t="s">
        <v>356</v>
      </c>
      <c r="B152" s="291" t="s">
        <v>357</v>
      </c>
      <c r="C152" s="290" t="s">
        <v>0</v>
      </c>
      <c r="D152" s="290" t="s">
        <v>2345</v>
      </c>
      <c r="E152" s="290" t="s">
        <v>457</v>
      </c>
      <c r="F152" s="290" t="s">
        <v>2577</v>
      </c>
      <c r="G152" s="290" t="s">
        <v>2581</v>
      </c>
      <c r="H152" s="290" t="s">
        <v>2582</v>
      </c>
      <c r="I152" s="386"/>
      <c r="J152" s="2" t="s">
        <v>7</v>
      </c>
      <c r="K152" s="2" t="s">
        <v>4137</v>
      </c>
      <c r="L152" s="2" t="s">
        <v>4284</v>
      </c>
      <c r="M152" s="2" t="s">
        <v>4285</v>
      </c>
      <c r="N152" s="2"/>
      <c r="O152" s="2"/>
      <c r="P152" s="2"/>
      <c r="Q152" s="2"/>
    </row>
    <row r="153" spans="1:17" ht="16.5" customHeight="1">
      <c r="A153" s="291" t="s">
        <v>356</v>
      </c>
      <c r="B153" s="291" t="s">
        <v>357</v>
      </c>
      <c r="C153" s="290" t="s">
        <v>0</v>
      </c>
      <c r="D153" s="290" t="s">
        <v>2345</v>
      </c>
      <c r="E153" s="290" t="s">
        <v>457</v>
      </c>
      <c r="F153" s="290" t="s">
        <v>2577</v>
      </c>
      <c r="G153" s="290" t="s">
        <v>2583</v>
      </c>
      <c r="H153" s="290" t="s">
        <v>2584</v>
      </c>
      <c r="I153" s="386"/>
      <c r="J153" s="2" t="s">
        <v>7</v>
      </c>
      <c r="K153" s="2" t="s">
        <v>4137</v>
      </c>
      <c r="L153" s="2" t="s">
        <v>4307</v>
      </c>
      <c r="M153" s="2" t="s">
        <v>4308</v>
      </c>
      <c r="N153" s="2"/>
      <c r="O153" s="2"/>
      <c r="P153" s="2"/>
      <c r="Q153" s="2"/>
    </row>
    <row r="154" spans="1:17" ht="16.5" customHeight="1">
      <c r="A154" s="291" t="s">
        <v>356</v>
      </c>
      <c r="B154" s="291" t="s">
        <v>357</v>
      </c>
      <c r="C154" s="290" t="s">
        <v>0</v>
      </c>
      <c r="D154" s="290" t="s">
        <v>2345</v>
      </c>
      <c r="E154" s="290" t="s">
        <v>457</v>
      </c>
      <c r="F154" s="290" t="s">
        <v>2577</v>
      </c>
      <c r="G154" s="290" t="s">
        <v>461</v>
      </c>
      <c r="H154" s="290" t="s">
        <v>2585</v>
      </c>
      <c r="I154" s="386"/>
      <c r="J154" s="2" t="s">
        <v>7</v>
      </c>
      <c r="K154" s="2" t="s">
        <v>4137</v>
      </c>
      <c r="L154" s="2" t="s">
        <v>4318</v>
      </c>
      <c r="M154" s="2" t="s">
        <v>4319</v>
      </c>
      <c r="N154" s="2"/>
      <c r="O154" s="2"/>
      <c r="P154" s="2"/>
      <c r="Q154" s="2"/>
    </row>
    <row r="155" spans="1:17" ht="16.5" customHeight="1">
      <c r="A155" s="291" t="s">
        <v>356</v>
      </c>
      <c r="B155" s="291" t="s">
        <v>357</v>
      </c>
      <c r="C155" s="290" t="s">
        <v>0</v>
      </c>
      <c r="D155" s="290" t="s">
        <v>2345</v>
      </c>
      <c r="E155" s="290" t="s">
        <v>457</v>
      </c>
      <c r="F155" s="290" t="s">
        <v>2577</v>
      </c>
      <c r="G155" s="290" t="s">
        <v>2586</v>
      </c>
      <c r="H155" s="290" t="s">
        <v>2587</v>
      </c>
      <c r="I155" s="386"/>
      <c r="J155" s="2" t="s">
        <v>7</v>
      </c>
      <c r="K155" s="2" t="s">
        <v>4137</v>
      </c>
      <c r="L155" s="2" t="s">
        <v>4332</v>
      </c>
      <c r="M155" s="2" t="s">
        <v>4333</v>
      </c>
      <c r="N155" s="2"/>
      <c r="O155" s="2"/>
      <c r="P155" s="2"/>
      <c r="Q155" s="2"/>
    </row>
    <row r="156" spans="1:17" ht="16.5" customHeight="1">
      <c r="A156" s="291" t="s">
        <v>356</v>
      </c>
      <c r="B156" s="291" t="s">
        <v>357</v>
      </c>
      <c r="C156" s="290" t="s">
        <v>0</v>
      </c>
      <c r="D156" s="290" t="s">
        <v>2345</v>
      </c>
      <c r="E156" s="290" t="s">
        <v>457</v>
      </c>
      <c r="F156" s="290" t="s">
        <v>2577</v>
      </c>
      <c r="G156" s="290" t="s">
        <v>2588</v>
      </c>
      <c r="H156" s="290" t="s">
        <v>2589</v>
      </c>
      <c r="I156" s="386"/>
      <c r="J156" s="2" t="s">
        <v>7</v>
      </c>
      <c r="K156" s="2" t="s">
        <v>4137</v>
      </c>
      <c r="L156" s="2" t="s">
        <v>4348</v>
      </c>
      <c r="M156" s="2" t="s">
        <v>4349</v>
      </c>
      <c r="N156" s="2"/>
      <c r="O156" s="2"/>
      <c r="P156" s="2"/>
      <c r="Q156" s="2"/>
    </row>
    <row r="157" spans="1:17" ht="16.5" customHeight="1">
      <c r="A157" s="291" t="s">
        <v>356</v>
      </c>
      <c r="B157" s="291" t="s">
        <v>357</v>
      </c>
      <c r="C157" s="290" t="s">
        <v>0</v>
      </c>
      <c r="D157" s="290" t="s">
        <v>2345</v>
      </c>
      <c r="E157" s="290" t="s">
        <v>457</v>
      </c>
      <c r="F157" s="290" t="s">
        <v>2577</v>
      </c>
      <c r="G157" s="290" t="s">
        <v>462</v>
      </c>
      <c r="H157" s="290" t="s">
        <v>2590</v>
      </c>
      <c r="I157" s="386"/>
      <c r="J157" s="2" t="s">
        <v>7</v>
      </c>
      <c r="K157" s="2" t="s">
        <v>4137</v>
      </c>
      <c r="L157" s="2" t="s">
        <v>4364</v>
      </c>
      <c r="M157" s="2" t="s">
        <v>4365</v>
      </c>
      <c r="N157" s="2"/>
      <c r="O157" s="2"/>
      <c r="P157" s="2"/>
      <c r="Q157" s="2"/>
    </row>
    <row r="158" spans="1:17" ht="16.5" customHeight="1">
      <c r="A158" s="291" t="s">
        <v>356</v>
      </c>
      <c r="B158" s="291" t="s">
        <v>357</v>
      </c>
      <c r="C158" s="290" t="s">
        <v>0</v>
      </c>
      <c r="D158" s="290" t="s">
        <v>2345</v>
      </c>
      <c r="E158" s="290" t="s">
        <v>457</v>
      </c>
      <c r="F158" s="290" t="s">
        <v>2577</v>
      </c>
      <c r="G158" s="290" t="s">
        <v>2591</v>
      </c>
      <c r="H158" s="290" t="s">
        <v>2592</v>
      </c>
      <c r="I158" s="386"/>
      <c r="J158" s="2" t="s">
        <v>7</v>
      </c>
      <c r="K158" s="2" t="s">
        <v>4137</v>
      </c>
      <c r="L158" s="2" t="s">
        <v>4377</v>
      </c>
      <c r="M158" s="2" t="s">
        <v>4378</v>
      </c>
      <c r="N158" s="2"/>
      <c r="O158" s="2"/>
      <c r="P158" s="2"/>
      <c r="Q158" s="2"/>
    </row>
    <row r="159" spans="1:17" ht="16.5" customHeight="1">
      <c r="A159" s="291" t="s">
        <v>356</v>
      </c>
      <c r="B159" s="291" t="s">
        <v>357</v>
      </c>
      <c r="C159" s="290" t="s">
        <v>0</v>
      </c>
      <c r="D159" s="290" t="s">
        <v>2345</v>
      </c>
      <c r="E159" s="290" t="s">
        <v>457</v>
      </c>
      <c r="F159" s="290" t="s">
        <v>2577</v>
      </c>
      <c r="G159" s="290" t="s">
        <v>2593</v>
      </c>
      <c r="H159" s="290" t="s">
        <v>2594</v>
      </c>
      <c r="I159" s="386"/>
      <c r="J159" s="2" t="s">
        <v>7</v>
      </c>
      <c r="K159" s="2" t="s">
        <v>4137</v>
      </c>
      <c r="L159" s="2" t="s">
        <v>4397</v>
      </c>
      <c r="M159" s="2" t="s">
        <v>4398</v>
      </c>
      <c r="N159" s="2"/>
      <c r="O159" s="2"/>
      <c r="P159" s="2"/>
      <c r="Q159" s="2"/>
    </row>
    <row r="160" spans="1:17" ht="16.5" customHeight="1">
      <c r="A160" s="291" t="s">
        <v>356</v>
      </c>
      <c r="B160" s="291" t="s">
        <v>357</v>
      </c>
      <c r="C160" s="290" t="s">
        <v>0</v>
      </c>
      <c r="D160" s="290" t="s">
        <v>2345</v>
      </c>
      <c r="E160" s="290" t="s">
        <v>463</v>
      </c>
      <c r="F160" s="290" t="s">
        <v>2595</v>
      </c>
      <c r="G160" s="290" t="s">
        <v>2596</v>
      </c>
      <c r="H160" s="290" t="s">
        <v>2597</v>
      </c>
      <c r="I160" s="386"/>
      <c r="J160" s="2" t="s">
        <v>7</v>
      </c>
      <c r="K160" s="2" t="s">
        <v>4137</v>
      </c>
      <c r="L160" s="2" t="s">
        <v>4423</v>
      </c>
      <c r="M160" s="2" t="s">
        <v>4424</v>
      </c>
      <c r="N160" s="2"/>
      <c r="O160" s="2"/>
      <c r="P160" s="2"/>
      <c r="Q160" s="2"/>
    </row>
    <row r="161" spans="1:17" ht="16.5" customHeight="1">
      <c r="A161" s="291" t="s">
        <v>356</v>
      </c>
      <c r="B161" s="291" t="s">
        <v>357</v>
      </c>
      <c r="C161" s="290" t="s">
        <v>0</v>
      </c>
      <c r="D161" s="290" t="s">
        <v>2345</v>
      </c>
      <c r="E161" s="290" t="s">
        <v>463</v>
      </c>
      <c r="F161" s="290" t="s">
        <v>2595</v>
      </c>
      <c r="G161" s="290" t="s">
        <v>2598</v>
      </c>
      <c r="H161" s="290" t="s">
        <v>2599</v>
      </c>
      <c r="I161" s="386"/>
      <c r="J161" s="2" t="s">
        <v>7</v>
      </c>
      <c r="K161" s="2" t="s">
        <v>4137</v>
      </c>
      <c r="L161" s="2" t="s">
        <v>4435</v>
      </c>
      <c r="M161" s="2" t="s">
        <v>4436</v>
      </c>
      <c r="N161" s="2"/>
      <c r="O161" s="2"/>
      <c r="P161" s="2"/>
      <c r="Q161" s="2"/>
    </row>
    <row r="162" spans="1:17" ht="16.5" customHeight="1">
      <c r="A162" s="291" t="s">
        <v>356</v>
      </c>
      <c r="B162" s="291" t="s">
        <v>357</v>
      </c>
      <c r="C162" s="290" t="s">
        <v>0</v>
      </c>
      <c r="D162" s="290" t="s">
        <v>2345</v>
      </c>
      <c r="E162" s="290" t="s">
        <v>463</v>
      </c>
      <c r="F162" s="290" t="s">
        <v>2595</v>
      </c>
      <c r="G162" s="290" t="s">
        <v>2600</v>
      </c>
      <c r="H162" s="290" t="s">
        <v>2601</v>
      </c>
      <c r="I162" s="386"/>
      <c r="J162" s="2" t="s">
        <v>7</v>
      </c>
      <c r="K162" s="2" t="s">
        <v>4137</v>
      </c>
      <c r="L162" s="2" t="s">
        <v>1347</v>
      </c>
      <c r="M162" s="2" t="s">
        <v>4445</v>
      </c>
      <c r="N162" s="2"/>
      <c r="O162" s="2"/>
      <c r="P162" s="2"/>
      <c r="Q162" s="2"/>
    </row>
    <row r="163" spans="1:17" ht="16.5" customHeight="1">
      <c r="A163" s="291" t="s">
        <v>356</v>
      </c>
      <c r="B163" s="291" t="s">
        <v>357</v>
      </c>
      <c r="C163" s="290" t="s">
        <v>0</v>
      </c>
      <c r="D163" s="290" t="s">
        <v>2345</v>
      </c>
      <c r="E163" s="290" t="s">
        <v>463</v>
      </c>
      <c r="F163" s="290" t="s">
        <v>2595</v>
      </c>
      <c r="G163" s="290" t="s">
        <v>2602</v>
      </c>
      <c r="H163" s="290" t="s">
        <v>2603</v>
      </c>
      <c r="I163" s="386"/>
      <c r="J163" s="2" t="s">
        <v>7</v>
      </c>
      <c r="K163" s="2" t="s">
        <v>4137</v>
      </c>
      <c r="L163" s="2" t="s">
        <v>4456</v>
      </c>
      <c r="M163" s="2" t="s">
        <v>4457</v>
      </c>
      <c r="N163" s="2"/>
      <c r="O163" s="2"/>
      <c r="P163" s="2"/>
      <c r="Q163" s="2"/>
    </row>
    <row r="164" spans="1:17" ht="16.5" customHeight="1">
      <c r="A164" s="291" t="s">
        <v>356</v>
      </c>
      <c r="B164" s="291" t="s">
        <v>357</v>
      </c>
      <c r="C164" s="290" t="s">
        <v>0</v>
      </c>
      <c r="D164" s="290" t="s">
        <v>2345</v>
      </c>
      <c r="E164" s="290" t="s">
        <v>463</v>
      </c>
      <c r="F164" s="290" t="s">
        <v>2595</v>
      </c>
      <c r="G164" s="290" t="s">
        <v>2604</v>
      </c>
      <c r="H164" s="290" t="s">
        <v>2605</v>
      </c>
      <c r="I164" s="386"/>
      <c r="J164" s="2" t="s">
        <v>7</v>
      </c>
      <c r="K164" s="2" t="s">
        <v>4137</v>
      </c>
      <c r="L164" s="2" t="s">
        <v>4469</v>
      </c>
      <c r="M164" s="2" t="s">
        <v>4470</v>
      </c>
      <c r="N164" s="2"/>
      <c r="O164" s="2"/>
      <c r="P164" s="2"/>
      <c r="Q164" s="2"/>
    </row>
    <row r="165" spans="1:17" ht="16.5" customHeight="1">
      <c r="A165" s="291" t="s">
        <v>356</v>
      </c>
      <c r="B165" s="291" t="s">
        <v>357</v>
      </c>
      <c r="C165" s="290" t="s">
        <v>0</v>
      </c>
      <c r="D165" s="290" t="s">
        <v>2345</v>
      </c>
      <c r="E165" s="290" t="s">
        <v>463</v>
      </c>
      <c r="F165" s="290" t="s">
        <v>2595</v>
      </c>
      <c r="G165" s="290" t="s">
        <v>2606</v>
      </c>
      <c r="H165" s="290" t="s">
        <v>2607</v>
      </c>
      <c r="I165" s="386"/>
      <c r="J165" s="2" t="s">
        <v>7</v>
      </c>
      <c r="K165" s="2" t="s">
        <v>4137</v>
      </c>
      <c r="L165" s="2" t="s">
        <v>4481</v>
      </c>
      <c r="M165" s="2" t="s">
        <v>4482</v>
      </c>
      <c r="N165" s="2"/>
      <c r="O165" s="2"/>
      <c r="P165" s="2"/>
      <c r="Q165" s="2"/>
    </row>
    <row r="166" spans="1:17" ht="16.5" customHeight="1">
      <c r="A166" s="291" t="s">
        <v>356</v>
      </c>
      <c r="B166" s="291" t="s">
        <v>357</v>
      </c>
      <c r="C166" s="290" t="s">
        <v>0</v>
      </c>
      <c r="D166" s="290" t="s">
        <v>2345</v>
      </c>
      <c r="E166" s="290" t="s">
        <v>463</v>
      </c>
      <c r="F166" s="290" t="s">
        <v>2595</v>
      </c>
      <c r="G166" s="290" t="s">
        <v>465</v>
      </c>
      <c r="H166" s="290" t="s">
        <v>2608</v>
      </c>
      <c r="I166" s="386"/>
      <c r="J166" s="2" t="s">
        <v>7</v>
      </c>
      <c r="K166" s="2" t="s">
        <v>4137</v>
      </c>
      <c r="L166" s="2" t="s">
        <v>4500</v>
      </c>
      <c r="M166" s="2" t="s">
        <v>4501</v>
      </c>
      <c r="N166" s="2"/>
      <c r="O166" s="2"/>
      <c r="P166" s="2"/>
      <c r="Q166" s="2"/>
    </row>
    <row r="167" spans="1:17" ht="16.5" customHeight="1">
      <c r="A167" s="291" t="s">
        <v>356</v>
      </c>
      <c r="B167" s="291" t="s">
        <v>357</v>
      </c>
      <c r="C167" s="290" t="s">
        <v>0</v>
      </c>
      <c r="D167" s="290" t="s">
        <v>2345</v>
      </c>
      <c r="E167" s="290" t="s">
        <v>463</v>
      </c>
      <c r="F167" s="290" t="s">
        <v>2595</v>
      </c>
      <c r="G167" s="290" t="s">
        <v>464</v>
      </c>
      <c r="H167" s="290" t="s">
        <v>2609</v>
      </c>
      <c r="I167" s="386"/>
      <c r="J167" s="2" t="s">
        <v>7</v>
      </c>
      <c r="K167" s="2" t="s">
        <v>4137</v>
      </c>
      <c r="L167" s="2" t="s">
        <v>4518</v>
      </c>
      <c r="M167" s="2" t="s">
        <v>4519</v>
      </c>
      <c r="N167" s="2"/>
      <c r="O167" s="2"/>
      <c r="P167" s="2"/>
      <c r="Q167" s="2"/>
    </row>
    <row r="168" spans="1:17" ht="16.5" customHeight="1">
      <c r="A168" s="291" t="s">
        <v>356</v>
      </c>
      <c r="B168" s="291" t="s">
        <v>357</v>
      </c>
      <c r="C168" s="290" t="s">
        <v>0</v>
      </c>
      <c r="D168" s="290" t="s">
        <v>2345</v>
      </c>
      <c r="E168" s="290" t="s">
        <v>463</v>
      </c>
      <c r="F168" s="290" t="s">
        <v>2595</v>
      </c>
      <c r="G168" s="290" t="s">
        <v>2610</v>
      </c>
      <c r="H168" s="290" t="s">
        <v>2611</v>
      </c>
      <c r="I168" s="386"/>
      <c r="J168" s="2" t="s">
        <v>7</v>
      </c>
      <c r="K168" s="2" t="s">
        <v>4137</v>
      </c>
      <c r="L168" s="2" t="s">
        <v>4527</v>
      </c>
      <c r="M168" s="2" t="s">
        <v>4528</v>
      </c>
      <c r="N168" s="2"/>
      <c r="O168" s="2"/>
      <c r="P168" s="2"/>
      <c r="Q168" s="2"/>
    </row>
    <row r="169" spans="1:17" ht="16.5" customHeight="1">
      <c r="A169" s="291" t="s">
        <v>356</v>
      </c>
      <c r="B169" s="291" t="s">
        <v>357</v>
      </c>
      <c r="C169" s="290" t="s">
        <v>0</v>
      </c>
      <c r="D169" s="290" t="s">
        <v>2345</v>
      </c>
      <c r="E169" s="290" t="s">
        <v>463</v>
      </c>
      <c r="F169" s="290" t="s">
        <v>2595</v>
      </c>
      <c r="G169" s="290" t="s">
        <v>2612</v>
      </c>
      <c r="H169" s="290" t="s">
        <v>2613</v>
      </c>
      <c r="I169" s="386"/>
      <c r="J169" s="2" t="s">
        <v>7</v>
      </c>
      <c r="K169" s="2" t="s">
        <v>4137</v>
      </c>
      <c r="L169" s="2" t="s">
        <v>4537</v>
      </c>
      <c r="M169" s="2" t="s">
        <v>4538</v>
      </c>
      <c r="N169" s="2"/>
      <c r="O169" s="2"/>
      <c r="P169" s="2"/>
      <c r="Q169" s="2"/>
    </row>
    <row r="170" spans="1:17" ht="16.5" customHeight="1">
      <c r="A170" s="291" t="s">
        <v>356</v>
      </c>
      <c r="B170" s="291" t="s">
        <v>357</v>
      </c>
      <c r="C170" s="290" t="s">
        <v>0</v>
      </c>
      <c r="D170" s="290" t="s">
        <v>2345</v>
      </c>
      <c r="E170" s="290" t="s">
        <v>466</v>
      </c>
      <c r="F170" s="290" t="s">
        <v>2614</v>
      </c>
      <c r="G170" s="290" t="s">
        <v>468</v>
      </c>
      <c r="H170" s="290" t="s">
        <v>2615</v>
      </c>
      <c r="I170" s="386"/>
      <c r="J170" s="2" t="s">
        <v>7</v>
      </c>
      <c r="K170" s="2" t="s">
        <v>4137</v>
      </c>
      <c r="L170" s="2" t="s">
        <v>4551</v>
      </c>
      <c r="M170" s="2" t="s">
        <v>4552</v>
      </c>
      <c r="N170" s="2"/>
      <c r="O170" s="2"/>
      <c r="P170" s="2"/>
      <c r="Q170" s="2"/>
    </row>
    <row r="171" spans="1:17" ht="16.5" customHeight="1">
      <c r="A171" s="291" t="s">
        <v>356</v>
      </c>
      <c r="B171" s="291" t="s">
        <v>357</v>
      </c>
      <c r="C171" s="290" t="s">
        <v>0</v>
      </c>
      <c r="D171" s="290" t="s">
        <v>2345</v>
      </c>
      <c r="E171" s="290" t="s">
        <v>466</v>
      </c>
      <c r="F171" s="290" t="s">
        <v>2614</v>
      </c>
      <c r="G171" s="290" t="s">
        <v>467</v>
      </c>
      <c r="H171" s="290" t="s">
        <v>2616</v>
      </c>
      <c r="I171" s="386"/>
      <c r="J171" s="2" t="s">
        <v>7</v>
      </c>
      <c r="K171" s="2" t="s">
        <v>4137</v>
      </c>
      <c r="L171" s="2" t="s">
        <v>4561</v>
      </c>
      <c r="M171" s="2" t="s">
        <v>4562</v>
      </c>
      <c r="N171" s="2"/>
      <c r="O171" s="2"/>
      <c r="P171" s="2"/>
      <c r="Q171" s="2"/>
    </row>
    <row r="172" spans="1:17" ht="16.5" customHeight="1">
      <c r="A172" s="291" t="s">
        <v>356</v>
      </c>
      <c r="B172" s="291" t="s">
        <v>357</v>
      </c>
      <c r="C172" s="290" t="s">
        <v>0</v>
      </c>
      <c r="D172" s="290" t="s">
        <v>2345</v>
      </c>
      <c r="E172" s="290" t="s">
        <v>466</v>
      </c>
      <c r="F172" s="290" t="s">
        <v>2614</v>
      </c>
      <c r="G172" s="290" t="s">
        <v>470</v>
      </c>
      <c r="H172" s="290" t="s">
        <v>2617</v>
      </c>
      <c r="I172" s="386"/>
      <c r="J172" s="2" t="s">
        <v>7</v>
      </c>
      <c r="K172" s="2" t="s">
        <v>4137</v>
      </c>
      <c r="L172" s="2" t="s">
        <v>4579</v>
      </c>
      <c r="M172" s="2" t="s">
        <v>4580</v>
      </c>
      <c r="N172" s="2"/>
      <c r="O172" s="2"/>
      <c r="P172" s="2"/>
      <c r="Q172" s="2"/>
    </row>
    <row r="173" spans="1:17" ht="16.5" customHeight="1">
      <c r="A173" s="291" t="s">
        <v>356</v>
      </c>
      <c r="B173" s="291" t="s">
        <v>357</v>
      </c>
      <c r="C173" s="290" t="s">
        <v>0</v>
      </c>
      <c r="D173" s="290" t="s">
        <v>2345</v>
      </c>
      <c r="E173" s="290" t="s">
        <v>466</v>
      </c>
      <c r="F173" s="290" t="s">
        <v>2614</v>
      </c>
      <c r="G173" s="290" t="s">
        <v>469</v>
      </c>
      <c r="H173" s="290" t="s">
        <v>2618</v>
      </c>
      <c r="I173" s="386"/>
      <c r="J173" s="2" t="s">
        <v>7</v>
      </c>
      <c r="K173" s="2" t="s">
        <v>4137</v>
      </c>
      <c r="L173" s="2" t="s">
        <v>4593</v>
      </c>
      <c r="M173" s="2" t="s">
        <v>4594</v>
      </c>
      <c r="N173" s="2"/>
      <c r="O173" s="2"/>
      <c r="P173" s="2"/>
      <c r="Q173" s="2"/>
    </row>
    <row r="174" spans="1:17" ht="16.5" customHeight="1">
      <c r="A174" s="291" t="s">
        <v>356</v>
      </c>
      <c r="B174" s="291" t="s">
        <v>357</v>
      </c>
      <c r="C174" s="290" t="s">
        <v>0</v>
      </c>
      <c r="D174" s="290" t="s">
        <v>2345</v>
      </c>
      <c r="E174" s="290" t="s">
        <v>466</v>
      </c>
      <c r="F174" s="290" t="s">
        <v>2614</v>
      </c>
      <c r="G174" s="290" t="s">
        <v>2619</v>
      </c>
      <c r="H174" s="290" t="s">
        <v>2620</v>
      </c>
      <c r="I174" s="386"/>
      <c r="J174" s="2" t="s">
        <v>7</v>
      </c>
      <c r="K174" s="2" t="s">
        <v>4137</v>
      </c>
      <c r="L174" s="2" t="s">
        <v>4615</v>
      </c>
      <c r="M174" s="2" t="s">
        <v>4616</v>
      </c>
      <c r="N174" s="2"/>
      <c r="O174" s="2"/>
      <c r="P174" s="2"/>
      <c r="Q174" s="2"/>
    </row>
    <row r="175" spans="1:17" ht="16.5" customHeight="1">
      <c r="A175" s="291" t="s">
        <v>356</v>
      </c>
      <c r="B175" s="291" t="s">
        <v>357</v>
      </c>
      <c r="C175" s="290" t="s">
        <v>0</v>
      </c>
      <c r="D175" s="290" t="s">
        <v>2345</v>
      </c>
      <c r="E175" s="290" t="s">
        <v>466</v>
      </c>
      <c r="F175" s="290" t="s">
        <v>2614</v>
      </c>
      <c r="G175" s="290" t="s">
        <v>2621</v>
      </c>
      <c r="H175" s="290" t="s">
        <v>2622</v>
      </c>
      <c r="I175" s="386"/>
      <c r="J175" s="2" t="s">
        <v>7</v>
      </c>
      <c r="K175" s="2" t="s">
        <v>4137</v>
      </c>
      <c r="L175" s="2" t="s">
        <v>4626</v>
      </c>
      <c r="M175" s="2" t="s">
        <v>4627</v>
      </c>
      <c r="N175" s="2"/>
      <c r="O175" s="2"/>
      <c r="P175" s="2"/>
      <c r="Q175" s="2"/>
    </row>
    <row r="176" spans="1:17" ht="16.5" customHeight="1">
      <c r="A176" s="291" t="s">
        <v>356</v>
      </c>
      <c r="B176" s="291" t="s">
        <v>357</v>
      </c>
      <c r="C176" s="290" t="s">
        <v>0</v>
      </c>
      <c r="D176" s="290" t="s">
        <v>2345</v>
      </c>
      <c r="E176" s="290" t="s">
        <v>466</v>
      </c>
      <c r="F176" s="290" t="s">
        <v>2614</v>
      </c>
      <c r="G176" s="290" t="s">
        <v>2623</v>
      </c>
      <c r="H176" s="290" t="s">
        <v>2624</v>
      </c>
      <c r="I176" s="386"/>
      <c r="J176" s="2" t="s">
        <v>7</v>
      </c>
      <c r="K176" s="2" t="s">
        <v>4137</v>
      </c>
      <c r="L176" s="2" t="s">
        <v>4636</v>
      </c>
      <c r="M176" s="2" t="s">
        <v>4637</v>
      </c>
      <c r="N176" s="2"/>
      <c r="O176" s="2"/>
      <c r="P176" s="2"/>
      <c r="Q176" s="2"/>
    </row>
    <row r="177" spans="1:17" ht="16.5" customHeight="1">
      <c r="A177" s="291" t="s">
        <v>356</v>
      </c>
      <c r="B177" s="291" t="s">
        <v>357</v>
      </c>
      <c r="C177" s="290" t="s">
        <v>0</v>
      </c>
      <c r="D177" s="290" t="s">
        <v>2345</v>
      </c>
      <c r="E177" s="290" t="s">
        <v>466</v>
      </c>
      <c r="F177" s="290" t="s">
        <v>2614</v>
      </c>
      <c r="G177" s="290" t="s">
        <v>2625</v>
      </c>
      <c r="H177" s="290" t="s">
        <v>2626</v>
      </c>
      <c r="I177" s="386"/>
      <c r="J177" s="2" t="s">
        <v>7</v>
      </c>
      <c r="K177" s="2" t="s">
        <v>4137</v>
      </c>
      <c r="L177" s="2" t="s">
        <v>4649</v>
      </c>
      <c r="M177" s="2" t="s">
        <v>4650</v>
      </c>
      <c r="N177" s="2"/>
      <c r="O177" s="2"/>
      <c r="P177" s="2"/>
      <c r="Q177" s="2"/>
    </row>
    <row r="178" spans="1:17" ht="16.5" customHeight="1">
      <c r="A178" s="291" t="s">
        <v>356</v>
      </c>
      <c r="B178" s="291" t="s">
        <v>357</v>
      </c>
      <c r="C178" s="290" t="s">
        <v>0</v>
      </c>
      <c r="D178" s="290" t="s">
        <v>2345</v>
      </c>
      <c r="E178" s="290" t="s">
        <v>466</v>
      </c>
      <c r="F178" s="290" t="s">
        <v>2614</v>
      </c>
      <c r="G178" s="290" t="s">
        <v>472</v>
      </c>
      <c r="H178" s="290" t="s">
        <v>2627</v>
      </c>
      <c r="I178" s="386"/>
      <c r="J178" s="2" t="s">
        <v>7</v>
      </c>
      <c r="K178" s="2" t="s">
        <v>4137</v>
      </c>
      <c r="L178" s="2" t="s">
        <v>4658</v>
      </c>
      <c r="M178" s="2" t="s">
        <v>1456</v>
      </c>
      <c r="N178" s="2"/>
      <c r="O178" s="2"/>
      <c r="P178" s="2"/>
      <c r="Q178" s="2"/>
    </row>
    <row r="179" spans="1:17" ht="16.5" customHeight="1">
      <c r="A179" s="291" t="s">
        <v>356</v>
      </c>
      <c r="B179" s="291" t="s">
        <v>357</v>
      </c>
      <c r="C179" s="290" t="s">
        <v>0</v>
      </c>
      <c r="D179" s="290" t="s">
        <v>2345</v>
      </c>
      <c r="E179" s="290" t="s">
        <v>466</v>
      </c>
      <c r="F179" s="290" t="s">
        <v>2614</v>
      </c>
      <c r="G179" s="290" t="s">
        <v>471</v>
      </c>
      <c r="H179" s="290" t="s">
        <v>2628</v>
      </c>
      <c r="I179" s="386"/>
      <c r="J179" s="2" t="s">
        <v>7</v>
      </c>
      <c r="K179" s="2" t="s">
        <v>4137</v>
      </c>
      <c r="L179" s="2" t="s">
        <v>4660</v>
      </c>
      <c r="M179" s="2" t="s">
        <v>1458</v>
      </c>
      <c r="N179" s="2"/>
      <c r="O179" s="2"/>
      <c r="P179" s="2"/>
      <c r="Q179" s="2"/>
    </row>
    <row r="180" spans="1:17" ht="16.5" customHeight="1">
      <c r="A180" s="291" t="s">
        <v>356</v>
      </c>
      <c r="B180" s="291" t="s">
        <v>357</v>
      </c>
      <c r="C180" s="290" t="s">
        <v>0</v>
      </c>
      <c r="D180" s="290" t="s">
        <v>2345</v>
      </c>
      <c r="E180" s="290" t="s">
        <v>473</v>
      </c>
      <c r="F180" s="290" t="s">
        <v>2629</v>
      </c>
      <c r="G180" s="290" t="s">
        <v>2630</v>
      </c>
      <c r="H180" s="290" t="s">
        <v>2631</v>
      </c>
      <c r="I180" s="386"/>
      <c r="J180" s="2" t="s">
        <v>7</v>
      </c>
      <c r="K180" s="2" t="s">
        <v>4137</v>
      </c>
      <c r="L180" s="2" t="s">
        <v>4662</v>
      </c>
      <c r="M180" s="2" t="s">
        <v>1460</v>
      </c>
      <c r="N180" s="2"/>
      <c r="O180" s="2"/>
      <c r="P180" s="2"/>
      <c r="Q180" s="2"/>
    </row>
    <row r="181" spans="1:17" ht="16.5" customHeight="1">
      <c r="A181" s="291" t="s">
        <v>356</v>
      </c>
      <c r="B181" s="291" t="s">
        <v>357</v>
      </c>
      <c r="C181" s="290" t="s">
        <v>0</v>
      </c>
      <c r="D181" s="290" t="s">
        <v>2345</v>
      </c>
      <c r="E181" s="290" t="s">
        <v>473</v>
      </c>
      <c r="F181" s="290" t="s">
        <v>2629</v>
      </c>
      <c r="G181" s="290" t="s">
        <v>2632</v>
      </c>
      <c r="H181" s="290" t="s">
        <v>2633</v>
      </c>
      <c r="I181" s="386"/>
      <c r="J181" s="2" t="s">
        <v>7</v>
      </c>
      <c r="K181" s="2" t="s">
        <v>4137</v>
      </c>
      <c r="L181" s="2" t="s">
        <v>4664</v>
      </c>
      <c r="M181" s="2" t="s">
        <v>1387</v>
      </c>
      <c r="N181" s="2"/>
      <c r="O181" s="2"/>
      <c r="P181" s="2"/>
      <c r="Q181" s="2"/>
    </row>
    <row r="182" spans="1:17" ht="16.5" customHeight="1">
      <c r="A182" s="291" t="s">
        <v>356</v>
      </c>
      <c r="B182" s="291" t="s">
        <v>357</v>
      </c>
      <c r="C182" s="290" t="s">
        <v>0</v>
      </c>
      <c r="D182" s="290" t="s">
        <v>2345</v>
      </c>
      <c r="E182" s="290" t="s">
        <v>473</v>
      </c>
      <c r="F182" s="290" t="s">
        <v>2629</v>
      </c>
      <c r="G182" s="290" t="s">
        <v>474</v>
      </c>
      <c r="H182" s="290" t="s">
        <v>2634</v>
      </c>
      <c r="I182" s="386"/>
      <c r="J182" s="2" t="s">
        <v>7</v>
      </c>
      <c r="K182" s="2" t="s">
        <v>4137</v>
      </c>
      <c r="L182" s="2" t="s">
        <v>4666</v>
      </c>
      <c r="M182" s="2" t="s">
        <v>1463</v>
      </c>
      <c r="N182" s="2"/>
      <c r="O182" s="2"/>
      <c r="P182" s="2"/>
      <c r="Q182" s="2"/>
    </row>
    <row r="183" spans="1:17" ht="16.5" customHeight="1">
      <c r="A183" s="291" t="s">
        <v>356</v>
      </c>
      <c r="B183" s="291" t="s">
        <v>357</v>
      </c>
      <c r="C183" s="290" t="s">
        <v>0</v>
      </c>
      <c r="D183" s="290" t="s">
        <v>2345</v>
      </c>
      <c r="E183" s="290" t="s">
        <v>473</v>
      </c>
      <c r="F183" s="290" t="s">
        <v>2629</v>
      </c>
      <c r="G183" s="290" t="s">
        <v>2635</v>
      </c>
      <c r="H183" s="290" t="s">
        <v>2636</v>
      </c>
      <c r="I183" s="386"/>
      <c r="J183" s="2" t="s">
        <v>6</v>
      </c>
      <c r="K183" s="2" t="s">
        <v>4704</v>
      </c>
      <c r="L183" s="2" t="s">
        <v>4705</v>
      </c>
      <c r="M183" s="2" t="s">
        <v>3788</v>
      </c>
      <c r="N183" s="2"/>
      <c r="O183" s="2"/>
      <c r="P183" s="2"/>
      <c r="Q183" s="2"/>
    </row>
    <row r="184" spans="1:17" ht="16.5" customHeight="1">
      <c r="A184" s="291" t="s">
        <v>356</v>
      </c>
      <c r="B184" s="291" t="s">
        <v>357</v>
      </c>
      <c r="C184" s="290" t="s">
        <v>0</v>
      </c>
      <c r="D184" s="290" t="s">
        <v>2345</v>
      </c>
      <c r="E184" s="290" t="s">
        <v>473</v>
      </c>
      <c r="F184" s="290" t="s">
        <v>2629</v>
      </c>
      <c r="G184" s="290" t="s">
        <v>2637</v>
      </c>
      <c r="H184" s="290" t="s">
        <v>2638</v>
      </c>
      <c r="I184" s="386"/>
      <c r="J184" s="2" t="s">
        <v>6</v>
      </c>
      <c r="K184" s="2" t="s">
        <v>4704</v>
      </c>
      <c r="L184" s="2" t="s">
        <v>4717</v>
      </c>
      <c r="M184" s="2" t="s">
        <v>4718</v>
      </c>
      <c r="N184" s="2"/>
      <c r="O184" s="2"/>
      <c r="P184" s="2"/>
      <c r="Q184" s="2"/>
    </row>
    <row r="185" spans="1:17" ht="16.5" customHeight="1">
      <c r="A185" s="291" t="s">
        <v>356</v>
      </c>
      <c r="B185" s="291" t="s">
        <v>357</v>
      </c>
      <c r="C185" s="290" t="s">
        <v>0</v>
      </c>
      <c r="D185" s="290" t="s">
        <v>2345</v>
      </c>
      <c r="E185" s="290" t="s">
        <v>475</v>
      </c>
      <c r="F185" s="290" t="s">
        <v>2639</v>
      </c>
      <c r="G185" s="290" t="s">
        <v>477</v>
      </c>
      <c r="H185" s="290" t="s">
        <v>2640</v>
      </c>
      <c r="I185" s="386"/>
      <c r="J185" s="2" t="s">
        <v>6</v>
      </c>
      <c r="K185" s="2" t="s">
        <v>4704</v>
      </c>
      <c r="L185" s="2" t="s">
        <v>4732</v>
      </c>
      <c r="M185" s="2" t="s">
        <v>4733</v>
      </c>
      <c r="N185" s="2"/>
      <c r="O185" s="2"/>
      <c r="P185" s="2"/>
      <c r="Q185" s="2"/>
    </row>
    <row r="186" spans="1:17" ht="16.5" customHeight="1">
      <c r="A186" s="291" t="s">
        <v>356</v>
      </c>
      <c r="B186" s="291" t="s">
        <v>357</v>
      </c>
      <c r="C186" s="290" t="s">
        <v>0</v>
      </c>
      <c r="D186" s="290" t="s">
        <v>2345</v>
      </c>
      <c r="E186" s="290" t="s">
        <v>475</v>
      </c>
      <c r="F186" s="290" t="s">
        <v>2639</v>
      </c>
      <c r="G186" s="290" t="s">
        <v>476</v>
      </c>
      <c r="H186" s="290" t="s">
        <v>2641</v>
      </c>
      <c r="I186" s="386"/>
      <c r="J186" s="2" t="s">
        <v>6</v>
      </c>
      <c r="K186" s="2" t="s">
        <v>4704</v>
      </c>
      <c r="L186" s="2" t="s">
        <v>4740</v>
      </c>
      <c r="M186" s="2" t="s">
        <v>4741</v>
      </c>
      <c r="N186" s="2"/>
      <c r="O186" s="2"/>
      <c r="P186" s="2"/>
      <c r="Q186" s="2"/>
    </row>
    <row r="187" spans="1:17" ht="16.5" customHeight="1">
      <c r="A187" s="291" t="s">
        <v>356</v>
      </c>
      <c r="B187" s="291" t="s">
        <v>357</v>
      </c>
      <c r="C187" s="290" t="s">
        <v>0</v>
      </c>
      <c r="D187" s="290" t="s">
        <v>2345</v>
      </c>
      <c r="E187" s="290" t="s">
        <v>475</v>
      </c>
      <c r="F187" s="290" t="s">
        <v>2639</v>
      </c>
      <c r="G187" s="290" t="s">
        <v>478</v>
      </c>
      <c r="H187" s="290" t="s">
        <v>2642</v>
      </c>
      <c r="I187" s="386"/>
      <c r="J187" s="2" t="s">
        <v>6</v>
      </c>
      <c r="K187" s="2" t="s">
        <v>4704</v>
      </c>
      <c r="L187" s="2" t="s">
        <v>4755</v>
      </c>
      <c r="M187" s="2" t="s">
        <v>4756</v>
      </c>
      <c r="N187" s="2"/>
      <c r="O187" s="2"/>
      <c r="P187" s="2"/>
      <c r="Q187" s="2"/>
    </row>
    <row r="188" spans="1:17" ht="16.5" customHeight="1">
      <c r="A188" s="291" t="s">
        <v>356</v>
      </c>
      <c r="B188" s="291" t="s">
        <v>357</v>
      </c>
      <c r="C188" s="290" t="s">
        <v>0</v>
      </c>
      <c r="D188" s="290" t="s">
        <v>2345</v>
      </c>
      <c r="E188" s="290" t="s">
        <v>475</v>
      </c>
      <c r="F188" s="290" t="s">
        <v>2639</v>
      </c>
      <c r="G188" s="290" t="s">
        <v>2643</v>
      </c>
      <c r="H188" s="290" t="s">
        <v>2644</v>
      </c>
      <c r="I188" s="386"/>
      <c r="J188" s="2" t="s">
        <v>6</v>
      </c>
      <c r="K188" s="2" t="s">
        <v>4704</v>
      </c>
      <c r="L188" s="2" t="s">
        <v>4771</v>
      </c>
      <c r="M188" s="2" t="s">
        <v>4772</v>
      </c>
      <c r="N188" s="2"/>
      <c r="O188" s="2"/>
      <c r="P188" s="2"/>
      <c r="Q188" s="2"/>
    </row>
    <row r="189" spans="1:17" ht="16.5" customHeight="1">
      <c r="A189" s="291" t="s">
        <v>356</v>
      </c>
      <c r="B189" s="291" t="s">
        <v>357</v>
      </c>
      <c r="C189" s="290" t="s">
        <v>0</v>
      </c>
      <c r="D189" s="290" t="s">
        <v>2345</v>
      </c>
      <c r="E189" s="290" t="s">
        <v>475</v>
      </c>
      <c r="F189" s="290" t="s">
        <v>2639</v>
      </c>
      <c r="G189" s="290" t="s">
        <v>2645</v>
      </c>
      <c r="H189" s="290" t="s">
        <v>2646</v>
      </c>
      <c r="I189" s="386"/>
      <c r="J189" s="2" t="s">
        <v>6</v>
      </c>
      <c r="K189" s="2" t="s">
        <v>4704</v>
      </c>
      <c r="L189" s="2" t="s">
        <v>4780</v>
      </c>
      <c r="M189" s="2" t="s">
        <v>4781</v>
      </c>
      <c r="N189" s="2"/>
      <c r="O189" s="2"/>
      <c r="P189" s="2"/>
      <c r="Q189" s="2"/>
    </row>
    <row r="190" spans="1:17" ht="16.5" customHeight="1">
      <c r="A190" s="291" t="s">
        <v>356</v>
      </c>
      <c r="B190" s="291" t="s">
        <v>357</v>
      </c>
      <c r="C190" s="290" t="s">
        <v>0</v>
      </c>
      <c r="D190" s="290" t="s">
        <v>2345</v>
      </c>
      <c r="E190" s="290" t="s">
        <v>475</v>
      </c>
      <c r="F190" s="290" t="s">
        <v>2639</v>
      </c>
      <c r="G190" s="290" t="s">
        <v>480</v>
      </c>
      <c r="H190" s="290" t="s">
        <v>2647</v>
      </c>
      <c r="I190" s="386"/>
      <c r="J190" s="2" t="s">
        <v>6</v>
      </c>
      <c r="K190" s="2" t="s">
        <v>4704</v>
      </c>
      <c r="L190" s="2" t="s">
        <v>4806</v>
      </c>
      <c r="M190" s="2" t="s">
        <v>4807</v>
      </c>
      <c r="N190" s="2"/>
      <c r="O190" s="2"/>
      <c r="P190" s="2"/>
      <c r="Q190" s="2"/>
    </row>
    <row r="191" spans="1:17" ht="16.5" customHeight="1">
      <c r="A191" s="291" t="s">
        <v>356</v>
      </c>
      <c r="B191" s="291" t="s">
        <v>357</v>
      </c>
      <c r="C191" s="290" t="s">
        <v>0</v>
      </c>
      <c r="D191" s="290" t="s">
        <v>2345</v>
      </c>
      <c r="E191" s="290" t="s">
        <v>475</v>
      </c>
      <c r="F191" s="290" t="s">
        <v>2639</v>
      </c>
      <c r="G191" s="290" t="s">
        <v>479</v>
      </c>
      <c r="H191" s="290" t="s">
        <v>2648</v>
      </c>
      <c r="I191" s="386"/>
      <c r="J191" s="2" t="s">
        <v>6</v>
      </c>
      <c r="K191" s="2" t="s">
        <v>4704</v>
      </c>
      <c r="L191" s="2" t="s">
        <v>4827</v>
      </c>
      <c r="M191" s="2" t="s">
        <v>3157</v>
      </c>
      <c r="N191" s="2"/>
      <c r="O191" s="2"/>
      <c r="P191" s="2"/>
      <c r="Q191" s="2"/>
    </row>
    <row r="192" spans="1:17" ht="16.5" customHeight="1">
      <c r="A192" s="291" t="s">
        <v>356</v>
      </c>
      <c r="B192" s="291" t="s">
        <v>357</v>
      </c>
      <c r="C192" s="290" t="s">
        <v>0</v>
      </c>
      <c r="D192" s="290" t="s">
        <v>2345</v>
      </c>
      <c r="E192" s="290" t="s">
        <v>475</v>
      </c>
      <c r="F192" s="290" t="s">
        <v>2639</v>
      </c>
      <c r="G192" s="290" t="s">
        <v>2649</v>
      </c>
      <c r="H192" s="290" t="s">
        <v>2650</v>
      </c>
      <c r="I192" s="386"/>
      <c r="J192" s="2" t="s">
        <v>6</v>
      </c>
      <c r="K192" s="2" t="s">
        <v>4704</v>
      </c>
      <c r="L192" s="2" t="s">
        <v>4848</v>
      </c>
      <c r="M192" s="2" t="s">
        <v>4849</v>
      </c>
      <c r="N192" s="2"/>
      <c r="O192" s="2"/>
      <c r="P192" s="2"/>
      <c r="Q192" s="2"/>
    </row>
    <row r="193" spans="1:17" ht="16.5" customHeight="1">
      <c r="A193" s="291" t="s">
        <v>356</v>
      </c>
      <c r="B193" s="291" t="s">
        <v>357</v>
      </c>
      <c r="C193" s="290" t="s">
        <v>0</v>
      </c>
      <c r="D193" s="290" t="s">
        <v>2345</v>
      </c>
      <c r="E193" s="290" t="s">
        <v>475</v>
      </c>
      <c r="F193" s="290" t="s">
        <v>2639</v>
      </c>
      <c r="G193" s="290" t="s">
        <v>2651</v>
      </c>
      <c r="H193" s="290" t="s">
        <v>2652</v>
      </c>
      <c r="I193" s="386"/>
      <c r="J193" s="2" t="s">
        <v>6</v>
      </c>
      <c r="K193" s="2" t="s">
        <v>4704</v>
      </c>
      <c r="L193" s="2" t="s">
        <v>4862</v>
      </c>
      <c r="M193" s="2" t="s">
        <v>4863</v>
      </c>
      <c r="N193" s="2"/>
      <c r="O193" s="2"/>
      <c r="P193" s="2"/>
      <c r="Q193" s="2"/>
    </row>
    <row r="194" spans="1:17" ht="16.5" customHeight="1">
      <c r="A194" s="291" t="s">
        <v>356</v>
      </c>
      <c r="B194" s="291" t="s">
        <v>357</v>
      </c>
      <c r="C194" s="290" t="s">
        <v>0</v>
      </c>
      <c r="D194" s="290" t="s">
        <v>2345</v>
      </c>
      <c r="E194" s="290" t="s">
        <v>475</v>
      </c>
      <c r="F194" s="290" t="s">
        <v>2639</v>
      </c>
      <c r="G194" s="290" t="s">
        <v>2653</v>
      </c>
      <c r="H194" s="290" t="s">
        <v>2654</v>
      </c>
      <c r="I194" s="386"/>
      <c r="J194" s="2" t="s">
        <v>6</v>
      </c>
      <c r="K194" s="2" t="s">
        <v>4704</v>
      </c>
      <c r="L194" s="2" t="s">
        <v>4886</v>
      </c>
      <c r="M194" s="2" t="s">
        <v>1502</v>
      </c>
      <c r="N194" s="2"/>
      <c r="O194" s="2"/>
      <c r="P194" s="2"/>
      <c r="Q194" s="2"/>
    </row>
    <row r="195" spans="1:17" ht="16.5" customHeight="1">
      <c r="A195" s="291" t="s">
        <v>356</v>
      </c>
      <c r="B195" s="291" t="s">
        <v>357</v>
      </c>
      <c r="C195" s="290" t="s">
        <v>0</v>
      </c>
      <c r="D195" s="290" t="s">
        <v>2345</v>
      </c>
      <c r="E195" s="290" t="s">
        <v>475</v>
      </c>
      <c r="F195" s="290" t="s">
        <v>2639</v>
      </c>
      <c r="G195" s="290" t="s">
        <v>2655</v>
      </c>
      <c r="H195" s="290" t="s">
        <v>2656</v>
      </c>
      <c r="I195" s="386"/>
      <c r="J195" s="2" t="s">
        <v>8</v>
      </c>
      <c r="K195" s="2" t="s">
        <v>4888</v>
      </c>
      <c r="L195" s="2" t="s">
        <v>4889</v>
      </c>
      <c r="M195" s="2" t="s">
        <v>4890</v>
      </c>
      <c r="N195" s="2"/>
      <c r="O195" s="2"/>
      <c r="P195" s="2"/>
      <c r="Q195" s="2"/>
    </row>
    <row r="196" spans="1:17" ht="16.5" customHeight="1">
      <c r="A196" s="291" t="s">
        <v>356</v>
      </c>
      <c r="B196" s="291" t="s">
        <v>357</v>
      </c>
      <c r="C196" s="290" t="s">
        <v>0</v>
      </c>
      <c r="D196" s="290" t="s">
        <v>2345</v>
      </c>
      <c r="E196" s="290" t="s">
        <v>475</v>
      </c>
      <c r="F196" s="290" t="s">
        <v>2639</v>
      </c>
      <c r="G196" s="290" t="s">
        <v>481</v>
      </c>
      <c r="H196" s="290" t="s">
        <v>2657</v>
      </c>
      <c r="I196" s="386"/>
      <c r="J196" s="2" t="s">
        <v>8</v>
      </c>
      <c r="K196" s="2" t="s">
        <v>4888</v>
      </c>
      <c r="L196" s="2" t="s">
        <v>4897</v>
      </c>
      <c r="M196" s="2" t="s">
        <v>4898</v>
      </c>
      <c r="N196" s="2"/>
      <c r="O196" s="2"/>
      <c r="P196" s="2"/>
      <c r="Q196" s="2"/>
    </row>
    <row r="197" spans="1:17" ht="16.5" customHeight="1">
      <c r="A197" s="291" t="s">
        <v>356</v>
      </c>
      <c r="B197" s="291" t="s">
        <v>357</v>
      </c>
      <c r="C197" s="290" t="s">
        <v>0</v>
      </c>
      <c r="D197" s="290" t="s">
        <v>2345</v>
      </c>
      <c r="E197" s="290" t="s">
        <v>482</v>
      </c>
      <c r="F197" s="290" t="s">
        <v>2658</v>
      </c>
      <c r="G197" s="290" t="s">
        <v>2659</v>
      </c>
      <c r="H197" s="290" t="s">
        <v>2660</v>
      </c>
      <c r="I197" s="386"/>
      <c r="J197" s="2" t="s">
        <v>8</v>
      </c>
      <c r="K197" s="2" t="s">
        <v>4888</v>
      </c>
      <c r="L197" s="2" t="s">
        <v>4908</v>
      </c>
      <c r="M197" s="2" t="s">
        <v>4909</v>
      </c>
      <c r="N197" s="2"/>
      <c r="O197" s="2"/>
      <c r="P197" s="2"/>
      <c r="Q197" s="2"/>
    </row>
    <row r="198" spans="1:17" ht="16.5" customHeight="1">
      <c r="A198" s="291" t="s">
        <v>356</v>
      </c>
      <c r="B198" s="291" t="s">
        <v>357</v>
      </c>
      <c r="C198" s="290" t="s">
        <v>0</v>
      </c>
      <c r="D198" s="290" t="s">
        <v>2345</v>
      </c>
      <c r="E198" s="290" t="s">
        <v>482</v>
      </c>
      <c r="F198" s="290" t="s">
        <v>2658</v>
      </c>
      <c r="G198" s="290" t="s">
        <v>2661</v>
      </c>
      <c r="H198" s="290" t="s">
        <v>2662</v>
      </c>
      <c r="I198" s="386"/>
      <c r="J198" s="2" t="s">
        <v>8</v>
      </c>
      <c r="K198" s="2" t="s">
        <v>4888</v>
      </c>
      <c r="L198" s="2" t="s">
        <v>4922</v>
      </c>
      <c r="M198" s="2" t="s">
        <v>4923</v>
      </c>
      <c r="N198" s="2"/>
      <c r="O198" s="2"/>
      <c r="P198" s="2"/>
      <c r="Q198" s="2"/>
    </row>
    <row r="199" spans="1:17" ht="16.5" customHeight="1">
      <c r="A199" s="291" t="s">
        <v>356</v>
      </c>
      <c r="B199" s="291" t="s">
        <v>357</v>
      </c>
      <c r="C199" s="290" t="s">
        <v>0</v>
      </c>
      <c r="D199" s="290" t="s">
        <v>2345</v>
      </c>
      <c r="E199" s="290" t="s">
        <v>482</v>
      </c>
      <c r="F199" s="290" t="s">
        <v>2658</v>
      </c>
      <c r="G199" s="290" t="s">
        <v>483</v>
      </c>
      <c r="H199" s="290" t="s">
        <v>2663</v>
      </c>
      <c r="I199" s="386"/>
      <c r="J199" s="2" t="s">
        <v>8</v>
      </c>
      <c r="K199" s="2" t="s">
        <v>4888</v>
      </c>
      <c r="L199" s="2" t="s">
        <v>4938</v>
      </c>
      <c r="M199" s="2" t="s">
        <v>4939</v>
      </c>
      <c r="N199" s="2"/>
      <c r="O199" s="2"/>
      <c r="P199" s="2"/>
      <c r="Q199" s="2"/>
    </row>
    <row r="200" spans="1:17" ht="16.5" customHeight="1">
      <c r="A200" s="291" t="s">
        <v>356</v>
      </c>
      <c r="B200" s="291" t="s">
        <v>357</v>
      </c>
      <c r="C200" s="290" t="s">
        <v>0</v>
      </c>
      <c r="D200" s="290" t="s">
        <v>2345</v>
      </c>
      <c r="E200" s="290" t="s">
        <v>482</v>
      </c>
      <c r="F200" s="290" t="s">
        <v>2658</v>
      </c>
      <c r="G200" s="389" t="s">
        <v>7397</v>
      </c>
      <c r="H200" s="290" t="s">
        <v>7395</v>
      </c>
      <c r="I200" s="386"/>
      <c r="J200" s="2" t="s">
        <v>8</v>
      </c>
      <c r="K200" s="2" t="s">
        <v>4888</v>
      </c>
      <c r="L200" s="2" t="s">
        <v>4953</v>
      </c>
      <c r="M200" s="2" t="s">
        <v>4954</v>
      </c>
      <c r="N200" s="2"/>
      <c r="O200" s="2"/>
      <c r="P200" s="2"/>
      <c r="Q200" s="2"/>
    </row>
    <row r="201" spans="1:17" ht="16.5" customHeight="1">
      <c r="A201" s="291" t="s">
        <v>356</v>
      </c>
      <c r="B201" s="291" t="s">
        <v>357</v>
      </c>
      <c r="C201" s="290" t="s">
        <v>0</v>
      </c>
      <c r="D201" s="290" t="s">
        <v>2345</v>
      </c>
      <c r="E201" s="290" t="s">
        <v>482</v>
      </c>
      <c r="F201" s="290" t="s">
        <v>2658</v>
      </c>
      <c r="G201" s="389" t="s">
        <v>7398</v>
      </c>
      <c r="H201" s="290" t="s">
        <v>7396</v>
      </c>
      <c r="I201" s="386"/>
      <c r="J201" s="2" t="s">
        <v>8</v>
      </c>
      <c r="K201" s="2" t="s">
        <v>4888</v>
      </c>
      <c r="L201" s="2" t="s">
        <v>4964</v>
      </c>
      <c r="M201" s="2" t="s">
        <v>3298</v>
      </c>
      <c r="N201" s="2"/>
      <c r="O201" s="2"/>
      <c r="P201" s="2"/>
      <c r="Q201" s="2"/>
    </row>
    <row r="202" spans="1:17" ht="16.5" customHeight="1">
      <c r="A202" s="291" t="s">
        <v>356</v>
      </c>
      <c r="B202" s="291" t="s">
        <v>357</v>
      </c>
      <c r="C202" s="290" t="s">
        <v>0</v>
      </c>
      <c r="D202" s="290" t="s">
        <v>2345</v>
      </c>
      <c r="E202" s="290" t="s">
        <v>482</v>
      </c>
      <c r="F202" s="290" t="s">
        <v>2658</v>
      </c>
      <c r="G202" s="290" t="s">
        <v>484</v>
      </c>
      <c r="H202" s="290" t="s">
        <v>2664</v>
      </c>
      <c r="I202" s="386"/>
      <c r="J202" s="2" t="s">
        <v>8</v>
      </c>
      <c r="K202" s="2" t="s">
        <v>4888</v>
      </c>
      <c r="L202" s="2" t="s">
        <v>4987</v>
      </c>
      <c r="M202" s="2" t="s">
        <v>4988</v>
      </c>
      <c r="N202" s="2"/>
      <c r="O202" s="2"/>
      <c r="P202" s="2"/>
      <c r="Q202" s="2"/>
    </row>
    <row r="203" spans="1:17" ht="16.5" customHeight="1">
      <c r="A203" s="291" t="s">
        <v>356</v>
      </c>
      <c r="B203" s="291" t="s">
        <v>357</v>
      </c>
      <c r="C203" s="290" t="s">
        <v>0</v>
      </c>
      <c r="D203" s="290" t="s">
        <v>2345</v>
      </c>
      <c r="E203" s="290" t="s">
        <v>482</v>
      </c>
      <c r="F203" s="290" t="s">
        <v>2658</v>
      </c>
      <c r="G203" s="290" t="s">
        <v>2665</v>
      </c>
      <c r="H203" s="290" t="s">
        <v>2666</v>
      </c>
      <c r="I203" s="386"/>
      <c r="J203" s="2" t="s">
        <v>8</v>
      </c>
      <c r="K203" s="2" t="s">
        <v>4888</v>
      </c>
      <c r="L203" s="2" t="s">
        <v>4997</v>
      </c>
      <c r="M203" s="2" t="s">
        <v>4998</v>
      </c>
      <c r="N203" s="2"/>
      <c r="O203" s="2"/>
      <c r="P203" s="2"/>
      <c r="Q203" s="2"/>
    </row>
    <row r="204" spans="1:17" ht="16.5" customHeight="1">
      <c r="A204" s="291" t="s">
        <v>356</v>
      </c>
      <c r="B204" s="291" t="s">
        <v>357</v>
      </c>
      <c r="C204" s="290" t="s">
        <v>0</v>
      </c>
      <c r="D204" s="290" t="s">
        <v>2345</v>
      </c>
      <c r="E204" s="290" t="s">
        <v>482</v>
      </c>
      <c r="F204" s="290" t="s">
        <v>2658</v>
      </c>
      <c r="G204" s="290" t="s">
        <v>2667</v>
      </c>
      <c r="H204" s="290" t="s">
        <v>2668</v>
      </c>
      <c r="I204" s="386"/>
      <c r="J204" s="2" t="s">
        <v>8</v>
      </c>
      <c r="K204" s="2" t="s">
        <v>4888</v>
      </c>
      <c r="L204" s="2" t="s">
        <v>5016</v>
      </c>
      <c r="M204" s="2" t="s">
        <v>5017</v>
      </c>
      <c r="N204" s="2"/>
      <c r="O204" s="2"/>
      <c r="P204" s="2"/>
      <c r="Q204" s="2"/>
    </row>
    <row r="205" spans="1:17" ht="16.5" customHeight="1">
      <c r="A205" s="291" t="s">
        <v>356</v>
      </c>
      <c r="B205" s="291" t="s">
        <v>357</v>
      </c>
      <c r="C205" s="290" t="s">
        <v>0</v>
      </c>
      <c r="D205" s="290" t="s">
        <v>2345</v>
      </c>
      <c r="E205" s="290" t="s">
        <v>482</v>
      </c>
      <c r="F205" s="290" t="s">
        <v>2658</v>
      </c>
      <c r="G205" s="290" t="s">
        <v>2669</v>
      </c>
      <c r="H205" s="290" t="s">
        <v>2670</v>
      </c>
      <c r="I205" s="386"/>
      <c r="J205" s="2" t="s">
        <v>8</v>
      </c>
      <c r="K205" s="2" t="s">
        <v>4888</v>
      </c>
      <c r="L205" s="2" t="s">
        <v>5024</v>
      </c>
      <c r="M205" s="2" t="s">
        <v>5025</v>
      </c>
      <c r="N205" s="2"/>
      <c r="O205" s="2"/>
      <c r="P205" s="2"/>
      <c r="Q205" s="2"/>
    </row>
    <row r="206" spans="1:17" ht="16.5" customHeight="1">
      <c r="A206" s="291" t="s">
        <v>356</v>
      </c>
      <c r="B206" s="291" t="s">
        <v>357</v>
      </c>
      <c r="C206" s="290" t="s">
        <v>0</v>
      </c>
      <c r="D206" s="290" t="s">
        <v>2345</v>
      </c>
      <c r="E206" s="290" t="s">
        <v>482</v>
      </c>
      <c r="F206" s="290" t="s">
        <v>2658</v>
      </c>
      <c r="G206" s="290" t="s">
        <v>2671</v>
      </c>
      <c r="H206" s="290" t="s">
        <v>2672</v>
      </c>
      <c r="I206" s="386"/>
      <c r="J206" s="2" t="s">
        <v>8</v>
      </c>
      <c r="K206" s="2" t="s">
        <v>4888</v>
      </c>
      <c r="L206" s="2" t="s">
        <v>5042</v>
      </c>
      <c r="M206" s="2" t="s">
        <v>5043</v>
      </c>
      <c r="N206" s="2"/>
      <c r="O206" s="2"/>
      <c r="P206" s="2"/>
      <c r="Q206" s="2"/>
    </row>
    <row r="207" spans="1:17" ht="16.5" customHeight="1">
      <c r="A207" s="291" t="s">
        <v>356</v>
      </c>
      <c r="B207" s="291" t="s">
        <v>357</v>
      </c>
      <c r="C207" s="290" t="s">
        <v>0</v>
      </c>
      <c r="D207" s="290" t="s">
        <v>2345</v>
      </c>
      <c r="E207" s="290" t="s">
        <v>482</v>
      </c>
      <c r="F207" s="290" t="s">
        <v>2658</v>
      </c>
      <c r="G207" s="290" t="s">
        <v>2673</v>
      </c>
      <c r="H207" s="290" t="s">
        <v>2674</v>
      </c>
      <c r="I207" s="386"/>
      <c r="J207" s="2" t="s">
        <v>8</v>
      </c>
      <c r="K207" s="2" t="s">
        <v>4888</v>
      </c>
      <c r="L207" s="2" t="s">
        <v>5060</v>
      </c>
      <c r="M207" s="2" t="s">
        <v>5061</v>
      </c>
      <c r="N207" s="2"/>
      <c r="O207" s="2"/>
      <c r="P207" s="2"/>
      <c r="Q207" s="2"/>
    </row>
    <row r="208" spans="1:17" ht="16.5" customHeight="1">
      <c r="A208" s="291" t="s">
        <v>356</v>
      </c>
      <c r="B208" s="291" t="s">
        <v>357</v>
      </c>
      <c r="C208" s="290" t="s">
        <v>0</v>
      </c>
      <c r="D208" s="290" t="s">
        <v>2345</v>
      </c>
      <c r="E208" s="290" t="s">
        <v>482</v>
      </c>
      <c r="F208" s="290" t="s">
        <v>2658</v>
      </c>
      <c r="G208" s="290" t="s">
        <v>2675</v>
      </c>
      <c r="H208" s="290" t="s">
        <v>2676</v>
      </c>
      <c r="I208" s="386"/>
      <c r="J208" s="2" t="s">
        <v>8</v>
      </c>
      <c r="K208" s="2" t="s">
        <v>4888</v>
      </c>
      <c r="L208" s="2" t="s">
        <v>5071</v>
      </c>
      <c r="M208" s="2" t="s">
        <v>5072</v>
      </c>
      <c r="N208" s="2"/>
      <c r="O208" s="2"/>
      <c r="P208" s="2"/>
      <c r="Q208" s="2"/>
    </row>
    <row r="209" spans="1:17" ht="16.5" customHeight="1">
      <c r="A209" s="291" t="s">
        <v>356</v>
      </c>
      <c r="B209" s="291" t="s">
        <v>357</v>
      </c>
      <c r="C209" s="290" t="s">
        <v>0</v>
      </c>
      <c r="D209" s="290" t="s">
        <v>2345</v>
      </c>
      <c r="E209" s="290" t="s">
        <v>485</v>
      </c>
      <c r="F209" s="290" t="s">
        <v>2677</v>
      </c>
      <c r="G209" s="290" t="s">
        <v>486</v>
      </c>
      <c r="H209" s="290" t="s">
        <v>2678</v>
      </c>
      <c r="I209" s="386"/>
      <c r="J209" s="2" t="s">
        <v>8</v>
      </c>
      <c r="K209" s="2" t="s">
        <v>4888</v>
      </c>
      <c r="L209" s="2" t="s">
        <v>5088</v>
      </c>
      <c r="M209" s="2" t="s">
        <v>5089</v>
      </c>
      <c r="N209" s="2"/>
      <c r="O209" s="2"/>
      <c r="P209" s="2"/>
      <c r="Q209" s="2"/>
    </row>
    <row r="210" spans="1:17" ht="16.5" customHeight="1">
      <c r="A210" s="291" t="s">
        <v>356</v>
      </c>
      <c r="B210" s="291" t="s">
        <v>357</v>
      </c>
      <c r="C210" s="290" t="s">
        <v>0</v>
      </c>
      <c r="D210" s="290" t="s">
        <v>2345</v>
      </c>
      <c r="E210" s="290" t="s">
        <v>485</v>
      </c>
      <c r="F210" s="290" t="s">
        <v>2677</v>
      </c>
      <c r="G210" s="290" t="s">
        <v>487</v>
      </c>
      <c r="H210" s="290" t="s">
        <v>2679</v>
      </c>
      <c r="I210" s="386"/>
      <c r="J210" s="2" t="s">
        <v>8</v>
      </c>
      <c r="K210" s="2" t="s">
        <v>4888</v>
      </c>
      <c r="L210" s="2" t="s">
        <v>5101</v>
      </c>
      <c r="M210" s="2" t="s">
        <v>5102</v>
      </c>
      <c r="N210" s="2"/>
      <c r="O210" s="2"/>
      <c r="P210" s="2"/>
      <c r="Q210" s="2"/>
    </row>
    <row r="211" spans="1:17" ht="16.5" customHeight="1">
      <c r="A211" s="291" t="s">
        <v>356</v>
      </c>
      <c r="B211" s="291" t="s">
        <v>357</v>
      </c>
      <c r="C211" s="290" t="s">
        <v>0</v>
      </c>
      <c r="D211" s="290" t="s">
        <v>2345</v>
      </c>
      <c r="E211" s="290" t="s">
        <v>485</v>
      </c>
      <c r="F211" s="290" t="s">
        <v>2677</v>
      </c>
      <c r="G211" s="290" t="s">
        <v>2680</v>
      </c>
      <c r="H211" s="290" t="s">
        <v>2681</v>
      </c>
      <c r="I211" s="386"/>
      <c r="J211" s="2" t="s">
        <v>8</v>
      </c>
      <c r="K211" s="2" t="s">
        <v>4888</v>
      </c>
      <c r="L211" s="2" t="s">
        <v>5130</v>
      </c>
      <c r="M211" s="2" t="s">
        <v>5131</v>
      </c>
      <c r="N211" s="2"/>
      <c r="O211" s="2"/>
      <c r="P211" s="2"/>
      <c r="Q211" s="2"/>
    </row>
    <row r="212" spans="1:17" ht="16.5" customHeight="1">
      <c r="A212" s="291" t="s">
        <v>356</v>
      </c>
      <c r="B212" s="291" t="s">
        <v>357</v>
      </c>
      <c r="C212" s="290" t="s">
        <v>0</v>
      </c>
      <c r="D212" s="290" t="s">
        <v>2345</v>
      </c>
      <c r="E212" s="290" t="s">
        <v>485</v>
      </c>
      <c r="F212" s="290" t="s">
        <v>2677</v>
      </c>
      <c r="G212" s="290" t="s">
        <v>2682</v>
      </c>
      <c r="H212" s="290" t="s">
        <v>2683</v>
      </c>
      <c r="I212" s="386"/>
      <c r="J212" s="2" t="s">
        <v>8</v>
      </c>
      <c r="K212" s="2" t="s">
        <v>4888</v>
      </c>
      <c r="L212" s="2" t="s">
        <v>5143</v>
      </c>
      <c r="M212" s="2" t="s">
        <v>5144</v>
      </c>
      <c r="N212" s="2"/>
      <c r="O212" s="2"/>
      <c r="P212" s="2"/>
      <c r="Q212" s="2"/>
    </row>
    <row r="213" spans="1:17" ht="16.5" customHeight="1">
      <c r="A213" s="291" t="s">
        <v>356</v>
      </c>
      <c r="B213" s="291" t="s">
        <v>357</v>
      </c>
      <c r="C213" s="290" t="s">
        <v>0</v>
      </c>
      <c r="D213" s="290" t="s">
        <v>2345</v>
      </c>
      <c r="E213" s="290" t="s">
        <v>485</v>
      </c>
      <c r="F213" s="290" t="s">
        <v>2677</v>
      </c>
      <c r="G213" s="290" t="s">
        <v>2684</v>
      </c>
      <c r="H213" s="290" t="s">
        <v>2685</v>
      </c>
      <c r="I213" s="386"/>
      <c r="J213" s="2" t="s">
        <v>8</v>
      </c>
      <c r="K213" s="2" t="s">
        <v>4888</v>
      </c>
      <c r="L213" s="2" t="s">
        <v>5154</v>
      </c>
      <c r="M213" s="2" t="s">
        <v>5155</v>
      </c>
      <c r="N213" s="2"/>
      <c r="O213" s="2"/>
      <c r="P213" s="2"/>
      <c r="Q213" s="2"/>
    </row>
    <row r="214" spans="1:17" ht="16.5" customHeight="1">
      <c r="A214" s="291" t="s">
        <v>356</v>
      </c>
      <c r="B214" s="291" t="s">
        <v>357</v>
      </c>
      <c r="C214" s="290" t="s">
        <v>0</v>
      </c>
      <c r="D214" s="290" t="s">
        <v>2345</v>
      </c>
      <c r="E214" s="290" t="s">
        <v>485</v>
      </c>
      <c r="F214" s="290" t="s">
        <v>2677</v>
      </c>
      <c r="G214" s="290" t="s">
        <v>2686</v>
      </c>
      <c r="H214" s="290" t="s">
        <v>2687</v>
      </c>
      <c r="I214" s="386"/>
      <c r="J214" s="2" t="s">
        <v>8</v>
      </c>
      <c r="K214" s="2" t="s">
        <v>4888</v>
      </c>
      <c r="L214" s="2" t="s">
        <v>5163</v>
      </c>
      <c r="M214" s="2" t="s">
        <v>5164</v>
      </c>
      <c r="N214" s="2"/>
      <c r="O214" s="2"/>
      <c r="P214" s="2"/>
      <c r="Q214" s="2"/>
    </row>
    <row r="215" spans="1:17" ht="16.5" customHeight="1">
      <c r="A215" s="291" t="s">
        <v>356</v>
      </c>
      <c r="B215" s="291" t="s">
        <v>357</v>
      </c>
      <c r="C215" s="290" t="s">
        <v>0</v>
      </c>
      <c r="D215" s="290" t="s">
        <v>2345</v>
      </c>
      <c r="E215" s="290" t="s">
        <v>485</v>
      </c>
      <c r="F215" s="290" t="s">
        <v>2677</v>
      </c>
      <c r="G215" s="290" t="s">
        <v>488</v>
      </c>
      <c r="H215" s="290" t="s">
        <v>2688</v>
      </c>
      <c r="I215" s="386"/>
      <c r="J215" s="2" t="s">
        <v>8</v>
      </c>
      <c r="K215" s="2" t="s">
        <v>4888</v>
      </c>
      <c r="L215" s="2" t="s">
        <v>5175</v>
      </c>
      <c r="M215" s="2" t="s">
        <v>5176</v>
      </c>
      <c r="N215" s="2"/>
      <c r="O215" s="2"/>
      <c r="P215" s="2"/>
      <c r="Q215" s="2"/>
    </row>
    <row r="216" spans="1:17" ht="16.5" customHeight="1">
      <c r="A216" s="291" t="s">
        <v>356</v>
      </c>
      <c r="B216" s="291" t="s">
        <v>357</v>
      </c>
      <c r="C216" s="290" t="s">
        <v>0</v>
      </c>
      <c r="D216" s="290" t="s">
        <v>2345</v>
      </c>
      <c r="E216" s="290" t="s">
        <v>485</v>
      </c>
      <c r="F216" s="290" t="s">
        <v>2677</v>
      </c>
      <c r="G216" s="290" t="s">
        <v>2689</v>
      </c>
      <c r="H216" s="290" t="s">
        <v>2690</v>
      </c>
      <c r="I216" s="386"/>
      <c r="J216" s="2" t="s">
        <v>8</v>
      </c>
      <c r="K216" s="2" t="s">
        <v>4888</v>
      </c>
      <c r="L216" s="2" t="s">
        <v>5185</v>
      </c>
      <c r="M216" s="2" t="s">
        <v>1625</v>
      </c>
      <c r="N216" s="2"/>
      <c r="O216" s="2"/>
      <c r="P216" s="2"/>
      <c r="Q216" s="2"/>
    </row>
    <row r="217" spans="1:17" ht="16.5" customHeight="1">
      <c r="A217" s="291" t="s">
        <v>356</v>
      </c>
      <c r="B217" s="291" t="s">
        <v>357</v>
      </c>
      <c r="C217" s="290" t="s">
        <v>0</v>
      </c>
      <c r="D217" s="290" t="s">
        <v>2345</v>
      </c>
      <c r="E217" s="290" t="s">
        <v>485</v>
      </c>
      <c r="F217" s="290" t="s">
        <v>2677</v>
      </c>
      <c r="G217" s="290" t="s">
        <v>2691</v>
      </c>
      <c r="H217" s="290" t="s">
        <v>2692</v>
      </c>
      <c r="I217" s="386"/>
      <c r="J217" s="2" t="s">
        <v>8</v>
      </c>
      <c r="K217" s="2" t="s">
        <v>4888</v>
      </c>
      <c r="L217" s="2" t="s">
        <v>5187</v>
      </c>
      <c r="M217" s="2" t="s">
        <v>1580</v>
      </c>
      <c r="N217" s="2"/>
      <c r="O217" s="2"/>
      <c r="P217" s="2"/>
      <c r="Q217" s="2"/>
    </row>
    <row r="218" spans="1:17" ht="16.5" customHeight="1">
      <c r="A218" s="291" t="s">
        <v>356</v>
      </c>
      <c r="B218" s="291" t="s">
        <v>357</v>
      </c>
      <c r="C218" s="290" t="s">
        <v>0</v>
      </c>
      <c r="D218" s="290" t="s">
        <v>2345</v>
      </c>
      <c r="E218" s="290" t="s">
        <v>485</v>
      </c>
      <c r="F218" s="290" t="s">
        <v>2677</v>
      </c>
      <c r="G218" s="290" t="s">
        <v>489</v>
      </c>
      <c r="H218" s="290" t="s">
        <v>2693</v>
      </c>
      <c r="I218" s="386"/>
      <c r="J218" s="2" t="s">
        <v>8</v>
      </c>
      <c r="K218" s="2" t="s">
        <v>4888</v>
      </c>
      <c r="L218" s="2" t="s">
        <v>5189</v>
      </c>
      <c r="M218" s="2" t="s">
        <v>1628</v>
      </c>
      <c r="N218" s="2"/>
      <c r="O218" s="2"/>
      <c r="P218" s="2"/>
      <c r="Q218" s="2"/>
    </row>
    <row r="219" spans="1:17" ht="16.5" customHeight="1">
      <c r="A219" s="291" t="s">
        <v>356</v>
      </c>
      <c r="B219" s="291" t="s">
        <v>357</v>
      </c>
      <c r="C219" s="290" t="s">
        <v>0</v>
      </c>
      <c r="D219" s="290" t="s">
        <v>2345</v>
      </c>
      <c r="E219" s="290" t="s">
        <v>490</v>
      </c>
      <c r="F219" s="290" t="s">
        <v>2694</v>
      </c>
      <c r="G219" s="290" t="s">
        <v>493</v>
      </c>
      <c r="H219" s="290" t="s">
        <v>2695</v>
      </c>
      <c r="I219" s="386"/>
      <c r="J219" s="2" t="s">
        <v>8</v>
      </c>
      <c r="K219" s="2" t="s">
        <v>4888</v>
      </c>
      <c r="L219" s="2" t="s">
        <v>5191</v>
      </c>
      <c r="M219" s="2" t="s">
        <v>1630</v>
      </c>
      <c r="N219" s="2"/>
      <c r="O219" s="2"/>
      <c r="P219" s="2"/>
      <c r="Q219" s="2"/>
    </row>
    <row r="220" spans="1:17" ht="16.5" customHeight="1">
      <c r="A220" s="291" t="s">
        <v>356</v>
      </c>
      <c r="B220" s="291" t="s">
        <v>357</v>
      </c>
      <c r="C220" s="290" t="s">
        <v>0</v>
      </c>
      <c r="D220" s="290" t="s">
        <v>2345</v>
      </c>
      <c r="E220" s="290" t="s">
        <v>490</v>
      </c>
      <c r="F220" s="290" t="s">
        <v>2694</v>
      </c>
      <c r="G220" s="290" t="s">
        <v>494</v>
      </c>
      <c r="H220" s="290" t="s">
        <v>2696</v>
      </c>
      <c r="I220" s="386"/>
      <c r="J220" s="2" t="s">
        <v>15</v>
      </c>
      <c r="K220" s="2" t="s">
        <v>5193</v>
      </c>
      <c r="L220" s="2" t="s">
        <v>5194</v>
      </c>
      <c r="M220" s="2" t="s">
        <v>5195</v>
      </c>
      <c r="N220" s="2"/>
      <c r="O220" s="2"/>
      <c r="P220" s="2"/>
      <c r="Q220" s="2"/>
    </row>
    <row r="221" spans="1:17" ht="16.5" customHeight="1">
      <c r="A221" s="291" t="s">
        <v>356</v>
      </c>
      <c r="B221" s="291" t="s">
        <v>357</v>
      </c>
      <c r="C221" s="290" t="s">
        <v>0</v>
      </c>
      <c r="D221" s="290" t="s">
        <v>2345</v>
      </c>
      <c r="E221" s="290" t="s">
        <v>490</v>
      </c>
      <c r="F221" s="290" t="s">
        <v>2694</v>
      </c>
      <c r="G221" s="290" t="s">
        <v>492</v>
      </c>
      <c r="H221" s="290" t="s">
        <v>2697</v>
      </c>
      <c r="I221" s="386"/>
      <c r="J221" s="2" t="s">
        <v>15</v>
      </c>
      <c r="K221" s="2" t="s">
        <v>5193</v>
      </c>
      <c r="L221" s="2" t="s">
        <v>5206</v>
      </c>
      <c r="M221" s="2" t="s">
        <v>5207</v>
      </c>
      <c r="N221" s="2"/>
      <c r="O221" s="2"/>
      <c r="P221" s="2"/>
      <c r="Q221" s="2"/>
    </row>
    <row r="222" spans="1:17" ht="16.5" customHeight="1">
      <c r="A222" s="291" t="s">
        <v>356</v>
      </c>
      <c r="B222" s="291" t="s">
        <v>357</v>
      </c>
      <c r="C222" s="290" t="s">
        <v>0</v>
      </c>
      <c r="D222" s="290" t="s">
        <v>2345</v>
      </c>
      <c r="E222" s="290" t="s">
        <v>490</v>
      </c>
      <c r="F222" s="290" t="s">
        <v>2694</v>
      </c>
      <c r="G222" s="290" t="s">
        <v>2698</v>
      </c>
      <c r="H222" s="290" t="s">
        <v>2699</v>
      </c>
      <c r="I222" s="386"/>
      <c r="J222" s="2" t="s">
        <v>15</v>
      </c>
      <c r="K222" s="2" t="s">
        <v>5193</v>
      </c>
      <c r="L222" s="2" t="s">
        <v>5249</v>
      </c>
      <c r="M222" s="2" t="s">
        <v>5250</v>
      </c>
      <c r="N222" s="2"/>
      <c r="O222" s="2"/>
      <c r="P222" s="2"/>
      <c r="Q222" s="2"/>
    </row>
    <row r="223" spans="1:17" ht="16.5" customHeight="1">
      <c r="A223" s="291" t="s">
        <v>356</v>
      </c>
      <c r="B223" s="291" t="s">
        <v>357</v>
      </c>
      <c r="C223" s="290" t="s">
        <v>0</v>
      </c>
      <c r="D223" s="290" t="s">
        <v>2345</v>
      </c>
      <c r="E223" s="290" t="s">
        <v>490</v>
      </c>
      <c r="F223" s="290" t="s">
        <v>2694</v>
      </c>
      <c r="G223" s="290" t="s">
        <v>2700</v>
      </c>
      <c r="H223" s="290" t="s">
        <v>2701</v>
      </c>
      <c r="I223" s="386"/>
      <c r="J223" s="2" t="s">
        <v>15</v>
      </c>
      <c r="K223" s="2" t="s">
        <v>5193</v>
      </c>
      <c r="L223" s="2" t="s">
        <v>5259</v>
      </c>
      <c r="M223" s="2" t="s">
        <v>5260</v>
      </c>
      <c r="N223" s="2"/>
      <c r="O223" s="2"/>
      <c r="P223" s="2"/>
      <c r="Q223" s="2"/>
    </row>
    <row r="224" spans="1:17" ht="16.5" customHeight="1">
      <c r="A224" s="291" t="s">
        <v>356</v>
      </c>
      <c r="B224" s="291" t="s">
        <v>357</v>
      </c>
      <c r="C224" s="290" t="s">
        <v>0</v>
      </c>
      <c r="D224" s="290" t="s">
        <v>2345</v>
      </c>
      <c r="E224" s="290" t="s">
        <v>490</v>
      </c>
      <c r="F224" s="290" t="s">
        <v>2694</v>
      </c>
      <c r="G224" s="290" t="s">
        <v>491</v>
      </c>
      <c r="H224" s="290" t="s">
        <v>2702</v>
      </c>
      <c r="I224" s="386"/>
      <c r="J224" s="2" t="s">
        <v>15</v>
      </c>
      <c r="K224" s="2" t="s">
        <v>5193</v>
      </c>
      <c r="L224" s="2" t="s">
        <v>5273</v>
      </c>
      <c r="M224" s="2" t="s">
        <v>5274</v>
      </c>
      <c r="N224" s="2"/>
      <c r="O224" s="2"/>
      <c r="P224" s="2"/>
      <c r="Q224" s="2"/>
    </row>
    <row r="225" spans="1:17" ht="16.5" customHeight="1">
      <c r="A225" s="291" t="s">
        <v>356</v>
      </c>
      <c r="B225" s="291" t="s">
        <v>357</v>
      </c>
      <c r="C225" s="290" t="s">
        <v>0</v>
      </c>
      <c r="D225" s="290" t="s">
        <v>2345</v>
      </c>
      <c r="E225" s="290" t="s">
        <v>490</v>
      </c>
      <c r="F225" s="290" t="s">
        <v>2694</v>
      </c>
      <c r="G225" s="290" t="s">
        <v>495</v>
      </c>
      <c r="H225" s="290" t="s">
        <v>2703</v>
      </c>
      <c r="I225" s="386"/>
      <c r="J225" s="2" t="s">
        <v>15</v>
      </c>
      <c r="K225" s="2" t="s">
        <v>5193</v>
      </c>
      <c r="L225" s="2" t="s">
        <v>5287</v>
      </c>
      <c r="M225" s="2" t="s">
        <v>5288</v>
      </c>
      <c r="N225" s="2"/>
      <c r="O225" s="2"/>
      <c r="P225" s="2"/>
      <c r="Q225" s="2"/>
    </row>
    <row r="226" spans="1:17" ht="16.5" customHeight="1">
      <c r="A226" s="291" t="s">
        <v>356</v>
      </c>
      <c r="B226" s="291" t="s">
        <v>357</v>
      </c>
      <c r="C226" s="290" t="s">
        <v>0</v>
      </c>
      <c r="D226" s="290" t="s">
        <v>2345</v>
      </c>
      <c r="E226" s="290" t="s">
        <v>496</v>
      </c>
      <c r="F226" s="290" t="s">
        <v>498</v>
      </c>
      <c r="G226" s="290" t="s">
        <v>497</v>
      </c>
      <c r="H226" s="290" t="s">
        <v>2704</v>
      </c>
      <c r="I226" s="386"/>
      <c r="J226" s="2" t="s">
        <v>15</v>
      </c>
      <c r="K226" s="2" t="s">
        <v>5193</v>
      </c>
      <c r="L226" s="2" t="s">
        <v>5298</v>
      </c>
      <c r="M226" s="2" t="s">
        <v>5299</v>
      </c>
      <c r="N226" s="2"/>
      <c r="O226" s="2"/>
      <c r="P226" s="2"/>
      <c r="Q226" s="2"/>
    </row>
    <row r="227" spans="1:17" ht="16.5" customHeight="1">
      <c r="A227" s="291" t="s">
        <v>356</v>
      </c>
      <c r="B227" s="291" t="s">
        <v>357</v>
      </c>
      <c r="C227" s="290" t="s">
        <v>0</v>
      </c>
      <c r="D227" s="290" t="s">
        <v>2345</v>
      </c>
      <c r="E227" s="290" t="s">
        <v>499</v>
      </c>
      <c r="F227" s="290" t="s">
        <v>501</v>
      </c>
      <c r="G227" s="290" t="s">
        <v>500</v>
      </c>
      <c r="H227" s="290" t="s">
        <v>2705</v>
      </c>
      <c r="I227" s="386"/>
      <c r="J227" s="2" t="s">
        <v>15</v>
      </c>
      <c r="K227" s="2" t="s">
        <v>5193</v>
      </c>
      <c r="L227" s="2" t="s">
        <v>5315</v>
      </c>
      <c r="M227" s="2" t="s">
        <v>5316</v>
      </c>
      <c r="N227" s="2"/>
      <c r="O227" s="2"/>
      <c r="P227" s="2"/>
      <c r="Q227" s="2"/>
    </row>
    <row r="228" spans="1:17" ht="16.5" customHeight="1">
      <c r="A228" s="291" t="s">
        <v>356</v>
      </c>
      <c r="B228" s="291" t="s">
        <v>357</v>
      </c>
      <c r="C228" s="290" t="s">
        <v>0</v>
      </c>
      <c r="D228" s="290" t="s">
        <v>2345</v>
      </c>
      <c r="E228" s="290" t="s">
        <v>502</v>
      </c>
      <c r="F228" s="290" t="s">
        <v>504</v>
      </c>
      <c r="G228" s="290" t="s">
        <v>503</v>
      </c>
      <c r="H228" s="290" t="s">
        <v>2706</v>
      </c>
      <c r="I228" s="386"/>
      <c r="J228" s="2" t="s">
        <v>15</v>
      </c>
      <c r="K228" s="2" t="s">
        <v>5193</v>
      </c>
      <c r="L228" s="2" t="s">
        <v>5333</v>
      </c>
      <c r="M228" s="2" t="s">
        <v>5334</v>
      </c>
      <c r="N228" s="2"/>
      <c r="O228" s="2"/>
      <c r="P228" s="2"/>
      <c r="Q228" s="2"/>
    </row>
    <row r="229" spans="1:17" ht="16.5" customHeight="1">
      <c r="A229" s="291" t="s">
        <v>356</v>
      </c>
      <c r="B229" s="291" t="s">
        <v>357</v>
      </c>
      <c r="C229" s="290" t="s">
        <v>0</v>
      </c>
      <c r="D229" s="290" t="s">
        <v>2345</v>
      </c>
      <c r="E229" s="290" t="s">
        <v>505</v>
      </c>
      <c r="F229" s="290" t="s">
        <v>507</v>
      </c>
      <c r="G229" s="290" t="s">
        <v>506</v>
      </c>
      <c r="H229" s="290" t="s">
        <v>2707</v>
      </c>
      <c r="I229" s="386"/>
      <c r="J229" s="2" t="s">
        <v>15</v>
      </c>
      <c r="K229" s="2" t="s">
        <v>5193</v>
      </c>
      <c r="L229" s="2" t="s">
        <v>5340</v>
      </c>
      <c r="M229" s="2" t="s">
        <v>5341</v>
      </c>
      <c r="N229" s="2"/>
      <c r="O229" s="2"/>
      <c r="P229" s="2"/>
      <c r="Q229" s="2"/>
    </row>
    <row r="230" spans="1:17" ht="16.5" customHeight="1">
      <c r="A230" s="291" t="s">
        <v>356</v>
      </c>
      <c r="B230" s="291" t="s">
        <v>357</v>
      </c>
      <c r="C230" s="290" t="s">
        <v>360</v>
      </c>
      <c r="D230" s="290" t="s">
        <v>2708</v>
      </c>
      <c r="E230" s="290" t="s">
        <v>361</v>
      </c>
      <c r="F230" s="290" t="s">
        <v>2709</v>
      </c>
      <c r="G230" s="290" t="s">
        <v>364</v>
      </c>
      <c r="H230" s="290" t="s">
        <v>2710</v>
      </c>
      <c r="I230" s="386"/>
      <c r="J230" s="2" t="s">
        <v>15</v>
      </c>
      <c r="K230" s="2" t="s">
        <v>5193</v>
      </c>
      <c r="L230" s="2" t="s">
        <v>5354</v>
      </c>
      <c r="M230" s="2" t="s">
        <v>5355</v>
      </c>
      <c r="N230" s="2"/>
      <c r="O230" s="2"/>
      <c r="P230" s="2"/>
      <c r="Q230" s="2"/>
    </row>
    <row r="231" spans="1:17" ht="16.5" customHeight="1">
      <c r="A231" s="291" t="s">
        <v>356</v>
      </c>
      <c r="B231" s="291" t="s">
        <v>357</v>
      </c>
      <c r="C231" s="290" t="s">
        <v>360</v>
      </c>
      <c r="D231" s="290" t="s">
        <v>2708</v>
      </c>
      <c r="E231" s="290" t="s">
        <v>361</v>
      </c>
      <c r="F231" s="290" t="s">
        <v>2709</v>
      </c>
      <c r="G231" s="290" t="s">
        <v>508</v>
      </c>
      <c r="H231" s="290" t="s">
        <v>2711</v>
      </c>
      <c r="I231" s="386"/>
      <c r="J231" s="2" t="s">
        <v>15</v>
      </c>
      <c r="K231" s="2" t="s">
        <v>5193</v>
      </c>
      <c r="L231" s="2" t="s">
        <v>5378</v>
      </c>
      <c r="M231" s="2" t="s">
        <v>5379</v>
      </c>
      <c r="N231" s="2"/>
      <c r="O231" s="2"/>
      <c r="P231" s="2"/>
      <c r="Q231" s="2"/>
    </row>
    <row r="232" spans="1:17" ht="16.5" customHeight="1">
      <c r="A232" s="291" t="s">
        <v>356</v>
      </c>
      <c r="B232" s="291" t="s">
        <v>357</v>
      </c>
      <c r="C232" s="290" t="s">
        <v>360</v>
      </c>
      <c r="D232" s="290" t="s">
        <v>2708</v>
      </c>
      <c r="E232" s="290" t="s">
        <v>361</v>
      </c>
      <c r="F232" s="290" t="s">
        <v>2709</v>
      </c>
      <c r="G232" s="290" t="s">
        <v>363</v>
      </c>
      <c r="H232" s="290" t="s">
        <v>2712</v>
      </c>
      <c r="I232" s="386"/>
      <c r="J232" s="2" t="s">
        <v>15</v>
      </c>
      <c r="K232" s="2" t="s">
        <v>5193</v>
      </c>
      <c r="L232" s="2" t="s">
        <v>5389</v>
      </c>
      <c r="M232" s="2" t="s">
        <v>5390</v>
      </c>
      <c r="N232" s="2"/>
      <c r="O232" s="2"/>
      <c r="P232" s="2"/>
      <c r="Q232" s="2"/>
    </row>
    <row r="233" spans="1:17" ht="16.5" customHeight="1">
      <c r="A233" s="291" t="s">
        <v>356</v>
      </c>
      <c r="B233" s="291" t="s">
        <v>357</v>
      </c>
      <c r="C233" s="290" t="s">
        <v>360</v>
      </c>
      <c r="D233" s="290" t="s">
        <v>2708</v>
      </c>
      <c r="E233" s="290" t="s">
        <v>361</v>
      </c>
      <c r="F233" s="290" t="s">
        <v>2709</v>
      </c>
      <c r="G233" s="290" t="s">
        <v>510</v>
      </c>
      <c r="H233" s="290" t="s">
        <v>2713</v>
      </c>
      <c r="I233" s="386"/>
      <c r="J233" s="2" t="s">
        <v>15</v>
      </c>
      <c r="K233" s="2" t="s">
        <v>5193</v>
      </c>
      <c r="L233" s="2" t="s">
        <v>5410</v>
      </c>
      <c r="M233" s="2" t="s">
        <v>5411</v>
      </c>
      <c r="N233" s="2"/>
      <c r="O233" s="2"/>
      <c r="P233" s="2"/>
      <c r="Q233" s="2"/>
    </row>
    <row r="234" spans="1:17" ht="16.5" customHeight="1">
      <c r="A234" s="291" t="s">
        <v>356</v>
      </c>
      <c r="B234" s="291" t="s">
        <v>357</v>
      </c>
      <c r="C234" s="290" t="s">
        <v>360</v>
      </c>
      <c r="D234" s="290" t="s">
        <v>2708</v>
      </c>
      <c r="E234" s="290" t="s">
        <v>361</v>
      </c>
      <c r="F234" s="290" t="s">
        <v>2709</v>
      </c>
      <c r="G234" s="290" t="s">
        <v>509</v>
      </c>
      <c r="H234" s="290" t="s">
        <v>2714</v>
      </c>
      <c r="I234" s="386"/>
      <c r="J234" s="2" t="s">
        <v>15</v>
      </c>
      <c r="K234" s="2" t="s">
        <v>5193</v>
      </c>
      <c r="L234" s="2" t="s">
        <v>5417</v>
      </c>
      <c r="M234" s="2" t="s">
        <v>1722</v>
      </c>
      <c r="N234" s="2"/>
      <c r="O234" s="2"/>
      <c r="P234" s="2"/>
      <c r="Q234" s="2"/>
    </row>
    <row r="235" spans="1:17" ht="16.5" customHeight="1">
      <c r="A235" s="291" t="s">
        <v>356</v>
      </c>
      <c r="B235" s="291" t="s">
        <v>357</v>
      </c>
      <c r="C235" s="290" t="s">
        <v>360</v>
      </c>
      <c r="D235" s="290" t="s">
        <v>2708</v>
      </c>
      <c r="E235" s="290" t="s">
        <v>361</v>
      </c>
      <c r="F235" s="290" t="s">
        <v>2709</v>
      </c>
      <c r="G235" s="290" t="s">
        <v>511</v>
      </c>
      <c r="H235" s="290" t="s">
        <v>2715</v>
      </c>
      <c r="I235" s="386"/>
      <c r="J235" s="2" t="s">
        <v>15</v>
      </c>
      <c r="K235" s="2" t="s">
        <v>5193</v>
      </c>
      <c r="L235" s="2" t="s">
        <v>5419</v>
      </c>
      <c r="M235" s="2" t="s">
        <v>1675</v>
      </c>
      <c r="N235" s="2"/>
      <c r="O235" s="2"/>
      <c r="P235" s="2"/>
      <c r="Q235" s="2"/>
    </row>
    <row r="236" spans="1:17" ht="16.5" customHeight="1">
      <c r="A236" s="291" t="s">
        <v>356</v>
      </c>
      <c r="B236" s="291" t="s">
        <v>357</v>
      </c>
      <c r="C236" s="290" t="s">
        <v>360</v>
      </c>
      <c r="D236" s="290" t="s">
        <v>2708</v>
      </c>
      <c r="E236" s="290" t="s">
        <v>361</v>
      </c>
      <c r="F236" s="290" t="s">
        <v>2709</v>
      </c>
      <c r="G236" s="290" t="s">
        <v>362</v>
      </c>
      <c r="H236" s="290" t="s">
        <v>2716</v>
      </c>
      <c r="I236" s="386"/>
      <c r="J236" s="2" t="s">
        <v>15</v>
      </c>
      <c r="K236" s="2" t="s">
        <v>5193</v>
      </c>
      <c r="L236" s="2" t="s">
        <v>5421</v>
      </c>
      <c r="M236" s="2" t="s">
        <v>1707</v>
      </c>
      <c r="N236" s="2"/>
      <c r="O236" s="2"/>
      <c r="P236" s="2"/>
      <c r="Q236" s="2"/>
    </row>
    <row r="237" spans="1:17" ht="16.5" customHeight="1">
      <c r="A237" s="291" t="s">
        <v>356</v>
      </c>
      <c r="B237" s="291" t="s">
        <v>357</v>
      </c>
      <c r="C237" s="290" t="s">
        <v>360</v>
      </c>
      <c r="D237" s="290" t="s">
        <v>2708</v>
      </c>
      <c r="E237" s="290" t="s">
        <v>361</v>
      </c>
      <c r="F237" s="290" t="s">
        <v>2709</v>
      </c>
      <c r="G237" s="290" t="s">
        <v>513</v>
      </c>
      <c r="H237" s="290" t="s">
        <v>2717</v>
      </c>
      <c r="I237" s="386"/>
      <c r="J237" s="2" t="s">
        <v>5</v>
      </c>
      <c r="K237" s="2" t="s">
        <v>5423</v>
      </c>
      <c r="L237" s="2" t="s">
        <v>5424</v>
      </c>
      <c r="M237" s="2" t="s">
        <v>5425</v>
      </c>
      <c r="N237" s="2"/>
      <c r="O237" s="2"/>
      <c r="P237" s="2"/>
      <c r="Q237" s="2"/>
    </row>
    <row r="238" spans="1:17" ht="16.5" customHeight="1">
      <c r="A238" s="291" t="s">
        <v>356</v>
      </c>
      <c r="B238" s="291" t="s">
        <v>357</v>
      </c>
      <c r="C238" s="290" t="s">
        <v>360</v>
      </c>
      <c r="D238" s="290" t="s">
        <v>2708</v>
      </c>
      <c r="E238" s="290" t="s">
        <v>361</v>
      </c>
      <c r="F238" s="290" t="s">
        <v>2709</v>
      </c>
      <c r="G238" s="290" t="s">
        <v>512</v>
      </c>
      <c r="H238" s="290" t="s">
        <v>2718</v>
      </c>
      <c r="I238" s="386"/>
      <c r="J238" s="2" t="s">
        <v>5</v>
      </c>
      <c r="K238" s="2" t="s">
        <v>5423</v>
      </c>
      <c r="L238" s="2" t="s">
        <v>5442</v>
      </c>
      <c r="M238" s="2" t="s">
        <v>5443</v>
      </c>
      <c r="N238" s="2"/>
      <c r="O238" s="2"/>
      <c r="P238" s="2"/>
      <c r="Q238" s="2"/>
    </row>
    <row r="239" spans="1:17" ht="16.5" customHeight="1">
      <c r="A239" s="291" t="s">
        <v>356</v>
      </c>
      <c r="B239" s="291" t="s">
        <v>357</v>
      </c>
      <c r="C239" s="290" t="s">
        <v>360</v>
      </c>
      <c r="D239" s="290" t="s">
        <v>2708</v>
      </c>
      <c r="E239" s="290" t="s">
        <v>365</v>
      </c>
      <c r="F239" s="290" t="s">
        <v>2719</v>
      </c>
      <c r="G239" s="290" t="s">
        <v>366</v>
      </c>
      <c r="H239" s="290" t="s">
        <v>2720</v>
      </c>
      <c r="I239" s="386"/>
      <c r="J239" s="2" t="s">
        <v>5</v>
      </c>
      <c r="K239" s="2" t="s">
        <v>5423</v>
      </c>
      <c r="L239" s="2" t="s">
        <v>5455</v>
      </c>
      <c r="M239" s="2" t="s">
        <v>5456</v>
      </c>
      <c r="N239" s="2"/>
      <c r="O239" s="2"/>
      <c r="P239" s="2"/>
      <c r="Q239" s="2"/>
    </row>
    <row r="240" spans="1:17" ht="16.5" customHeight="1">
      <c r="A240" s="291" t="s">
        <v>356</v>
      </c>
      <c r="B240" s="291" t="s">
        <v>357</v>
      </c>
      <c r="C240" s="290" t="s">
        <v>360</v>
      </c>
      <c r="D240" s="290" t="s">
        <v>2708</v>
      </c>
      <c r="E240" s="290" t="s">
        <v>365</v>
      </c>
      <c r="F240" s="290" t="s">
        <v>2719</v>
      </c>
      <c r="G240" s="290" t="s">
        <v>368</v>
      </c>
      <c r="H240" s="290" t="s">
        <v>2721</v>
      </c>
      <c r="I240" s="386"/>
      <c r="J240" s="2" t="s">
        <v>5</v>
      </c>
      <c r="K240" s="2" t="s">
        <v>5423</v>
      </c>
      <c r="L240" s="2" t="s">
        <v>5470</v>
      </c>
      <c r="M240" s="2" t="s">
        <v>5471</v>
      </c>
      <c r="N240" s="2"/>
      <c r="O240" s="2"/>
      <c r="P240" s="2"/>
      <c r="Q240" s="2"/>
    </row>
    <row r="241" spans="1:17" ht="16.5" customHeight="1">
      <c r="A241" s="291" t="s">
        <v>356</v>
      </c>
      <c r="B241" s="291" t="s">
        <v>357</v>
      </c>
      <c r="C241" s="290" t="s">
        <v>360</v>
      </c>
      <c r="D241" s="290" t="s">
        <v>2708</v>
      </c>
      <c r="E241" s="290" t="s">
        <v>365</v>
      </c>
      <c r="F241" s="290" t="s">
        <v>2719</v>
      </c>
      <c r="G241" s="290" t="s">
        <v>367</v>
      </c>
      <c r="H241" s="290" t="s">
        <v>2722</v>
      </c>
      <c r="I241" s="386"/>
      <c r="J241" s="2" t="s">
        <v>5</v>
      </c>
      <c r="K241" s="2" t="s">
        <v>5423</v>
      </c>
      <c r="L241" s="2" t="s">
        <v>5480</v>
      </c>
      <c r="M241" s="2" t="s">
        <v>5481</v>
      </c>
      <c r="N241" s="2"/>
      <c r="O241" s="2"/>
      <c r="P241" s="2"/>
      <c r="Q241" s="2"/>
    </row>
    <row r="242" spans="1:17" ht="16.5" customHeight="1">
      <c r="A242" s="291" t="s">
        <v>356</v>
      </c>
      <c r="B242" s="291" t="s">
        <v>357</v>
      </c>
      <c r="C242" s="290" t="s">
        <v>360</v>
      </c>
      <c r="D242" s="290" t="s">
        <v>2708</v>
      </c>
      <c r="E242" s="290" t="s">
        <v>365</v>
      </c>
      <c r="F242" s="290" t="s">
        <v>2719</v>
      </c>
      <c r="G242" s="290" t="s">
        <v>514</v>
      </c>
      <c r="H242" s="290" t="s">
        <v>2723</v>
      </c>
      <c r="I242" s="386"/>
      <c r="J242" s="2" t="s">
        <v>5</v>
      </c>
      <c r="K242" s="2" t="s">
        <v>5423</v>
      </c>
      <c r="L242" s="2" t="s">
        <v>5495</v>
      </c>
      <c r="M242" s="2" t="s">
        <v>5496</v>
      </c>
      <c r="N242" s="2"/>
      <c r="O242" s="2"/>
      <c r="P242" s="2"/>
      <c r="Q242" s="2"/>
    </row>
    <row r="243" spans="1:17" ht="16.5" customHeight="1">
      <c r="A243" s="291" t="s">
        <v>356</v>
      </c>
      <c r="B243" s="291" t="s">
        <v>357</v>
      </c>
      <c r="C243" s="290" t="s">
        <v>360</v>
      </c>
      <c r="D243" s="290" t="s">
        <v>2708</v>
      </c>
      <c r="E243" s="290" t="s">
        <v>365</v>
      </c>
      <c r="F243" s="290" t="s">
        <v>2719</v>
      </c>
      <c r="G243" s="290" t="s">
        <v>2724</v>
      </c>
      <c r="H243" s="290" t="s">
        <v>2725</v>
      </c>
      <c r="I243" s="386"/>
      <c r="J243" s="2" t="s">
        <v>5</v>
      </c>
      <c r="K243" s="2" t="s">
        <v>5423</v>
      </c>
      <c r="L243" s="2" t="s">
        <v>5505</v>
      </c>
      <c r="M243" s="2" t="s">
        <v>5506</v>
      </c>
      <c r="N243" s="2"/>
      <c r="O243" s="2"/>
      <c r="P243" s="2"/>
      <c r="Q243" s="2"/>
    </row>
    <row r="244" spans="1:17" ht="16.5" customHeight="1">
      <c r="A244" s="291" t="s">
        <v>356</v>
      </c>
      <c r="B244" s="291" t="s">
        <v>357</v>
      </c>
      <c r="C244" s="290" t="s">
        <v>360</v>
      </c>
      <c r="D244" s="290" t="s">
        <v>2708</v>
      </c>
      <c r="E244" s="290" t="s">
        <v>365</v>
      </c>
      <c r="F244" s="290" t="s">
        <v>2719</v>
      </c>
      <c r="G244" s="290" t="s">
        <v>2726</v>
      </c>
      <c r="H244" s="290" t="s">
        <v>2727</v>
      </c>
      <c r="I244" s="386"/>
      <c r="J244" s="2" t="s">
        <v>5</v>
      </c>
      <c r="K244" s="2" t="s">
        <v>5423</v>
      </c>
      <c r="L244" s="2" t="s">
        <v>5516</v>
      </c>
      <c r="M244" s="2" t="s">
        <v>5517</v>
      </c>
      <c r="N244" s="2"/>
      <c r="O244" s="2"/>
      <c r="P244" s="2"/>
      <c r="Q244" s="2"/>
    </row>
    <row r="245" spans="1:17" ht="16.5" customHeight="1">
      <c r="A245" s="291" t="s">
        <v>356</v>
      </c>
      <c r="B245" s="291" t="s">
        <v>357</v>
      </c>
      <c r="C245" s="290" t="s">
        <v>360</v>
      </c>
      <c r="D245" s="290" t="s">
        <v>2708</v>
      </c>
      <c r="E245" s="290" t="s">
        <v>365</v>
      </c>
      <c r="F245" s="290" t="s">
        <v>2719</v>
      </c>
      <c r="G245" s="290" t="s">
        <v>516</v>
      </c>
      <c r="H245" s="290" t="s">
        <v>2728</v>
      </c>
      <c r="I245" s="386"/>
      <c r="J245" s="2" t="s">
        <v>5</v>
      </c>
      <c r="K245" s="2" t="s">
        <v>5423</v>
      </c>
      <c r="L245" s="2" t="s">
        <v>5523</v>
      </c>
      <c r="M245" s="2" t="s">
        <v>5524</v>
      </c>
      <c r="N245" s="2"/>
      <c r="O245" s="2"/>
      <c r="P245" s="2"/>
      <c r="Q245" s="2"/>
    </row>
    <row r="246" spans="1:17" ht="16.5" customHeight="1">
      <c r="A246" s="291" t="s">
        <v>356</v>
      </c>
      <c r="B246" s="291" t="s">
        <v>357</v>
      </c>
      <c r="C246" s="290" t="s">
        <v>360</v>
      </c>
      <c r="D246" s="290" t="s">
        <v>2708</v>
      </c>
      <c r="E246" s="290" t="s">
        <v>365</v>
      </c>
      <c r="F246" s="290" t="s">
        <v>2719</v>
      </c>
      <c r="G246" s="290" t="s">
        <v>2729</v>
      </c>
      <c r="H246" s="290" t="s">
        <v>2730</v>
      </c>
      <c r="I246" s="386"/>
      <c r="J246" s="2" t="s">
        <v>5</v>
      </c>
      <c r="K246" s="2" t="s">
        <v>5423</v>
      </c>
      <c r="L246" s="2" t="s">
        <v>5534</v>
      </c>
      <c r="M246" s="2" t="s">
        <v>4319</v>
      </c>
      <c r="N246" s="2"/>
      <c r="O246" s="2"/>
      <c r="P246" s="2"/>
      <c r="Q246" s="2"/>
    </row>
    <row r="247" spans="1:17" ht="16.5" customHeight="1">
      <c r="A247" s="291" t="s">
        <v>356</v>
      </c>
      <c r="B247" s="291" t="s">
        <v>357</v>
      </c>
      <c r="C247" s="290" t="s">
        <v>360</v>
      </c>
      <c r="D247" s="290" t="s">
        <v>2708</v>
      </c>
      <c r="E247" s="290" t="s">
        <v>365</v>
      </c>
      <c r="F247" s="290" t="s">
        <v>2719</v>
      </c>
      <c r="G247" s="290" t="s">
        <v>2731</v>
      </c>
      <c r="H247" s="290" t="s">
        <v>2732</v>
      </c>
      <c r="I247" s="386"/>
      <c r="J247" s="2" t="s">
        <v>5</v>
      </c>
      <c r="K247" s="2" t="s">
        <v>5423</v>
      </c>
      <c r="L247" s="2" t="s">
        <v>5543</v>
      </c>
      <c r="M247" s="2" t="s">
        <v>5544</v>
      </c>
      <c r="N247" s="2"/>
      <c r="O247" s="2"/>
      <c r="P247" s="2"/>
      <c r="Q247" s="2"/>
    </row>
    <row r="248" spans="1:17" ht="16.5" customHeight="1">
      <c r="A248" s="291" t="s">
        <v>356</v>
      </c>
      <c r="B248" s="291" t="s">
        <v>357</v>
      </c>
      <c r="C248" s="290" t="s">
        <v>360</v>
      </c>
      <c r="D248" s="290" t="s">
        <v>2708</v>
      </c>
      <c r="E248" s="290" t="s">
        <v>365</v>
      </c>
      <c r="F248" s="290" t="s">
        <v>2719</v>
      </c>
      <c r="G248" s="290" t="s">
        <v>517</v>
      </c>
      <c r="H248" s="290" t="s">
        <v>2733</v>
      </c>
      <c r="I248" s="386"/>
      <c r="J248" s="2" t="s">
        <v>5</v>
      </c>
      <c r="K248" s="2" t="s">
        <v>5423</v>
      </c>
      <c r="L248" s="2" t="s">
        <v>5558</v>
      </c>
      <c r="M248" s="2" t="s">
        <v>5559</v>
      </c>
      <c r="N248" s="2"/>
      <c r="O248" s="2"/>
      <c r="P248" s="2"/>
      <c r="Q248" s="2"/>
    </row>
    <row r="249" spans="1:17" ht="16.5" customHeight="1">
      <c r="A249" s="291" t="s">
        <v>356</v>
      </c>
      <c r="B249" s="291" t="s">
        <v>357</v>
      </c>
      <c r="C249" s="290" t="s">
        <v>360</v>
      </c>
      <c r="D249" s="290" t="s">
        <v>2708</v>
      </c>
      <c r="E249" s="290" t="s">
        <v>365</v>
      </c>
      <c r="F249" s="290" t="s">
        <v>2719</v>
      </c>
      <c r="G249" s="290" t="s">
        <v>515</v>
      </c>
      <c r="H249" s="290" t="s">
        <v>2734</v>
      </c>
      <c r="I249" s="386"/>
      <c r="J249" s="2" t="s">
        <v>5</v>
      </c>
      <c r="K249" s="2" t="s">
        <v>5423</v>
      </c>
      <c r="L249" s="2" t="s">
        <v>5573</v>
      </c>
      <c r="M249" s="2" t="s">
        <v>5574</v>
      </c>
      <c r="N249" s="2"/>
      <c r="O249" s="2"/>
      <c r="P249" s="2"/>
      <c r="Q249" s="2"/>
    </row>
    <row r="250" spans="1:17" ht="16.5" customHeight="1">
      <c r="A250" s="291" t="s">
        <v>356</v>
      </c>
      <c r="B250" s="291" t="s">
        <v>357</v>
      </c>
      <c r="C250" s="290" t="s">
        <v>360</v>
      </c>
      <c r="D250" s="290" t="s">
        <v>2708</v>
      </c>
      <c r="E250" s="290" t="s">
        <v>365</v>
      </c>
      <c r="F250" s="290" t="s">
        <v>2719</v>
      </c>
      <c r="G250" s="290" t="s">
        <v>518</v>
      </c>
      <c r="H250" s="290" t="s">
        <v>2735</v>
      </c>
      <c r="I250" s="386"/>
      <c r="J250" s="2" t="s">
        <v>5</v>
      </c>
      <c r="K250" s="2" t="s">
        <v>5423</v>
      </c>
      <c r="L250" s="2" t="s">
        <v>5593</v>
      </c>
      <c r="M250" s="2" t="s">
        <v>5594</v>
      </c>
      <c r="N250" s="2"/>
      <c r="O250" s="2"/>
      <c r="P250" s="2"/>
      <c r="Q250" s="2"/>
    </row>
    <row r="251" spans="1:17" ht="16.5" customHeight="1">
      <c r="A251" s="291" t="s">
        <v>356</v>
      </c>
      <c r="B251" s="291" t="s">
        <v>357</v>
      </c>
      <c r="C251" s="290" t="s">
        <v>360</v>
      </c>
      <c r="D251" s="290" t="s">
        <v>2708</v>
      </c>
      <c r="E251" s="290" t="s">
        <v>519</v>
      </c>
      <c r="F251" s="290" t="s">
        <v>2736</v>
      </c>
      <c r="G251" s="290" t="s">
        <v>521</v>
      </c>
      <c r="H251" s="290" t="s">
        <v>2737</v>
      </c>
      <c r="I251" s="386"/>
      <c r="J251" s="2" t="s">
        <v>5</v>
      </c>
      <c r="K251" s="2" t="s">
        <v>5423</v>
      </c>
      <c r="L251" s="2" t="s">
        <v>5607</v>
      </c>
      <c r="M251" s="2" t="s">
        <v>5608</v>
      </c>
      <c r="N251" s="2"/>
      <c r="O251" s="2"/>
      <c r="P251" s="2"/>
      <c r="Q251" s="2"/>
    </row>
    <row r="252" spans="1:17" ht="16.5" customHeight="1">
      <c r="A252" s="291" t="s">
        <v>356</v>
      </c>
      <c r="B252" s="291" t="s">
        <v>357</v>
      </c>
      <c r="C252" s="290" t="s">
        <v>360</v>
      </c>
      <c r="D252" s="290" t="s">
        <v>2708</v>
      </c>
      <c r="E252" s="290" t="s">
        <v>519</v>
      </c>
      <c r="F252" s="290" t="s">
        <v>2736</v>
      </c>
      <c r="G252" s="290" t="s">
        <v>520</v>
      </c>
      <c r="H252" s="290" t="s">
        <v>2738</v>
      </c>
      <c r="I252" s="386"/>
      <c r="J252" s="2" t="s">
        <v>5</v>
      </c>
      <c r="K252" s="2" t="s">
        <v>5423</v>
      </c>
      <c r="L252" s="2" t="s">
        <v>5619</v>
      </c>
      <c r="M252" s="2" t="s">
        <v>5620</v>
      </c>
      <c r="N252" s="2"/>
      <c r="O252" s="2"/>
      <c r="P252" s="2"/>
      <c r="Q252" s="2"/>
    </row>
    <row r="253" spans="1:17" ht="16.5" customHeight="1">
      <c r="A253" s="291" t="s">
        <v>356</v>
      </c>
      <c r="B253" s="291" t="s">
        <v>357</v>
      </c>
      <c r="C253" s="290" t="s">
        <v>360</v>
      </c>
      <c r="D253" s="290" t="s">
        <v>2708</v>
      </c>
      <c r="E253" s="290" t="s">
        <v>519</v>
      </c>
      <c r="F253" s="290" t="s">
        <v>2736</v>
      </c>
      <c r="G253" s="290" t="s">
        <v>522</v>
      </c>
      <c r="H253" s="290" t="s">
        <v>2739</v>
      </c>
      <c r="I253" s="386"/>
      <c r="J253" s="2" t="s">
        <v>5</v>
      </c>
      <c r="K253" s="2" t="s">
        <v>5423</v>
      </c>
      <c r="L253" s="2" t="s">
        <v>5632</v>
      </c>
      <c r="M253" s="2" t="s">
        <v>1826</v>
      </c>
      <c r="N253" s="2"/>
      <c r="O253" s="2"/>
      <c r="P253" s="2"/>
      <c r="Q253" s="2"/>
    </row>
    <row r="254" spans="1:17" ht="16.5" customHeight="1">
      <c r="A254" s="291" t="s">
        <v>356</v>
      </c>
      <c r="B254" s="291" t="s">
        <v>357</v>
      </c>
      <c r="C254" s="290" t="s">
        <v>360</v>
      </c>
      <c r="D254" s="290" t="s">
        <v>2708</v>
      </c>
      <c r="E254" s="290" t="s">
        <v>519</v>
      </c>
      <c r="F254" s="290" t="s">
        <v>2736</v>
      </c>
      <c r="G254" s="290" t="s">
        <v>2740</v>
      </c>
      <c r="H254" s="290" t="s">
        <v>2741</v>
      </c>
      <c r="I254" s="386"/>
      <c r="J254" s="2" t="s">
        <v>5</v>
      </c>
      <c r="K254" s="2" t="s">
        <v>5423</v>
      </c>
      <c r="L254" s="2" t="s">
        <v>5634</v>
      </c>
      <c r="M254" s="2" t="s">
        <v>1828</v>
      </c>
      <c r="N254" s="2"/>
      <c r="O254" s="2"/>
      <c r="P254" s="2"/>
      <c r="Q254" s="2"/>
    </row>
    <row r="255" spans="1:17" ht="16.5" customHeight="1">
      <c r="A255" s="291" t="s">
        <v>356</v>
      </c>
      <c r="B255" s="291" t="s">
        <v>357</v>
      </c>
      <c r="C255" s="290" t="s">
        <v>360</v>
      </c>
      <c r="D255" s="290" t="s">
        <v>2708</v>
      </c>
      <c r="E255" s="290" t="s">
        <v>519</v>
      </c>
      <c r="F255" s="290" t="s">
        <v>2736</v>
      </c>
      <c r="G255" s="290" t="s">
        <v>2742</v>
      </c>
      <c r="H255" s="290" t="s">
        <v>2743</v>
      </c>
      <c r="I255" s="386"/>
      <c r="J255" s="2" t="s">
        <v>5</v>
      </c>
      <c r="K255" s="2" t="s">
        <v>5423</v>
      </c>
      <c r="L255" s="2" t="s">
        <v>5636</v>
      </c>
      <c r="M255" s="2" t="s">
        <v>1795</v>
      </c>
      <c r="N255" s="2"/>
      <c r="O255" s="2"/>
      <c r="P255" s="2"/>
      <c r="Q255" s="2"/>
    </row>
    <row r="256" spans="1:17" ht="16.5" customHeight="1">
      <c r="A256" s="291" t="s">
        <v>356</v>
      </c>
      <c r="B256" s="291" t="s">
        <v>357</v>
      </c>
      <c r="C256" s="290" t="s">
        <v>360</v>
      </c>
      <c r="D256" s="290" t="s">
        <v>2708</v>
      </c>
      <c r="E256" s="290" t="s">
        <v>519</v>
      </c>
      <c r="F256" s="290" t="s">
        <v>2736</v>
      </c>
      <c r="G256" s="290" t="s">
        <v>524</v>
      </c>
      <c r="H256" s="290" t="s">
        <v>2744</v>
      </c>
      <c r="I256" s="386"/>
      <c r="J256" s="2" t="s">
        <v>5</v>
      </c>
      <c r="K256" s="2" t="s">
        <v>5423</v>
      </c>
      <c r="L256" s="2" t="s">
        <v>5638</v>
      </c>
      <c r="M256" s="2" t="s">
        <v>1831</v>
      </c>
      <c r="N256" s="2"/>
      <c r="O256" s="2"/>
      <c r="P256" s="2"/>
      <c r="Q256" s="2"/>
    </row>
    <row r="257" spans="1:17" ht="16.5" customHeight="1">
      <c r="A257" s="291" t="s">
        <v>356</v>
      </c>
      <c r="B257" s="291" t="s">
        <v>357</v>
      </c>
      <c r="C257" s="290" t="s">
        <v>360</v>
      </c>
      <c r="D257" s="290" t="s">
        <v>2708</v>
      </c>
      <c r="E257" s="290" t="s">
        <v>519</v>
      </c>
      <c r="F257" s="290" t="s">
        <v>2736</v>
      </c>
      <c r="G257" s="290" t="s">
        <v>523</v>
      </c>
      <c r="H257" s="290" t="s">
        <v>2745</v>
      </c>
      <c r="I257" s="386"/>
      <c r="J257" s="2" t="s">
        <v>4</v>
      </c>
      <c r="K257" s="2" t="s">
        <v>5640</v>
      </c>
      <c r="L257" s="2" t="s">
        <v>5641</v>
      </c>
      <c r="M257" s="2" t="s">
        <v>5642</v>
      </c>
      <c r="N257" s="2"/>
      <c r="O257" s="2"/>
      <c r="P257" s="2"/>
      <c r="Q257" s="2"/>
    </row>
    <row r="258" spans="1:17" ht="16.5" customHeight="1">
      <c r="A258" s="291" t="s">
        <v>356</v>
      </c>
      <c r="B258" s="291" t="s">
        <v>357</v>
      </c>
      <c r="C258" s="290" t="s">
        <v>360</v>
      </c>
      <c r="D258" s="290" t="s">
        <v>2708</v>
      </c>
      <c r="E258" s="290" t="s">
        <v>519</v>
      </c>
      <c r="F258" s="290" t="s">
        <v>2736</v>
      </c>
      <c r="G258" s="290" t="s">
        <v>525</v>
      </c>
      <c r="H258" s="290" t="s">
        <v>2746</v>
      </c>
      <c r="I258" s="386"/>
      <c r="J258" s="2" t="s">
        <v>4</v>
      </c>
      <c r="K258" s="2" t="s">
        <v>5640</v>
      </c>
      <c r="L258" s="2" t="s">
        <v>5653</v>
      </c>
      <c r="M258" s="2" t="s">
        <v>5250</v>
      </c>
      <c r="N258" s="2"/>
      <c r="O258" s="2"/>
      <c r="P258" s="2"/>
      <c r="Q258" s="2"/>
    </row>
    <row r="259" spans="1:17" ht="16.5" customHeight="1">
      <c r="A259" s="291" t="s">
        <v>356</v>
      </c>
      <c r="B259" s="291" t="s">
        <v>357</v>
      </c>
      <c r="C259" s="290" t="s">
        <v>360</v>
      </c>
      <c r="D259" s="290" t="s">
        <v>2708</v>
      </c>
      <c r="E259" s="290" t="s">
        <v>519</v>
      </c>
      <c r="F259" s="290" t="s">
        <v>2736</v>
      </c>
      <c r="G259" s="290" t="s">
        <v>2747</v>
      </c>
      <c r="H259" s="290" t="s">
        <v>2748</v>
      </c>
      <c r="I259" s="386"/>
      <c r="J259" s="2" t="s">
        <v>4</v>
      </c>
      <c r="K259" s="2" t="s">
        <v>5640</v>
      </c>
      <c r="L259" s="2" t="s">
        <v>5670</v>
      </c>
      <c r="M259" s="2" t="s">
        <v>5671</v>
      </c>
      <c r="N259" s="2"/>
      <c r="O259" s="2"/>
      <c r="P259" s="2"/>
      <c r="Q259" s="2"/>
    </row>
    <row r="260" spans="1:17" ht="16.5" customHeight="1">
      <c r="A260" s="291" t="s">
        <v>356</v>
      </c>
      <c r="B260" s="291" t="s">
        <v>357</v>
      </c>
      <c r="C260" s="290" t="s">
        <v>360</v>
      </c>
      <c r="D260" s="290" t="s">
        <v>2708</v>
      </c>
      <c r="E260" s="290" t="s">
        <v>519</v>
      </c>
      <c r="F260" s="290" t="s">
        <v>2736</v>
      </c>
      <c r="G260" s="290" t="s">
        <v>2749</v>
      </c>
      <c r="H260" s="290" t="s">
        <v>2750</v>
      </c>
      <c r="I260" s="386"/>
      <c r="J260" s="2" t="s">
        <v>4</v>
      </c>
      <c r="K260" s="2" t="s">
        <v>5640</v>
      </c>
      <c r="L260" s="2" t="s">
        <v>5689</v>
      </c>
      <c r="M260" s="2" t="s">
        <v>5690</v>
      </c>
      <c r="N260" s="2"/>
      <c r="O260" s="2"/>
      <c r="P260" s="2"/>
      <c r="Q260" s="2"/>
    </row>
    <row r="261" spans="1:17" ht="16.5" customHeight="1">
      <c r="A261" s="291" t="s">
        <v>356</v>
      </c>
      <c r="B261" s="291" t="s">
        <v>357</v>
      </c>
      <c r="C261" s="290" t="s">
        <v>360</v>
      </c>
      <c r="D261" s="290" t="s">
        <v>2708</v>
      </c>
      <c r="E261" s="290" t="s">
        <v>526</v>
      </c>
      <c r="F261" s="290" t="s">
        <v>2751</v>
      </c>
      <c r="G261" s="290" t="s">
        <v>527</v>
      </c>
      <c r="H261" s="290" t="s">
        <v>2752</v>
      </c>
      <c r="I261" s="386"/>
      <c r="J261" s="2" t="s">
        <v>4</v>
      </c>
      <c r="K261" s="2" t="s">
        <v>5640</v>
      </c>
      <c r="L261" s="2" t="s">
        <v>5712</v>
      </c>
      <c r="M261" s="2" t="s">
        <v>5713</v>
      </c>
      <c r="N261" s="2"/>
      <c r="O261" s="2"/>
      <c r="P261" s="2"/>
      <c r="Q261" s="2"/>
    </row>
    <row r="262" spans="1:17" ht="16.5" customHeight="1">
      <c r="A262" s="291" t="s">
        <v>356</v>
      </c>
      <c r="B262" s="291" t="s">
        <v>357</v>
      </c>
      <c r="C262" s="290" t="s">
        <v>360</v>
      </c>
      <c r="D262" s="290" t="s">
        <v>2708</v>
      </c>
      <c r="E262" s="290" t="s">
        <v>526</v>
      </c>
      <c r="F262" s="290" t="s">
        <v>2751</v>
      </c>
      <c r="G262" s="290" t="s">
        <v>530</v>
      </c>
      <c r="H262" s="290" t="s">
        <v>2753</v>
      </c>
      <c r="I262" s="386"/>
      <c r="J262" s="2" t="s">
        <v>4</v>
      </c>
      <c r="K262" s="2" t="s">
        <v>5640</v>
      </c>
      <c r="L262" s="2" t="s">
        <v>5728</v>
      </c>
      <c r="M262" s="2" t="s">
        <v>5729</v>
      </c>
      <c r="N262" s="2"/>
      <c r="O262" s="2"/>
      <c r="P262" s="2"/>
      <c r="Q262" s="2"/>
    </row>
    <row r="263" spans="1:17" ht="16.5" customHeight="1">
      <c r="A263" s="291" t="s">
        <v>356</v>
      </c>
      <c r="B263" s="291" t="s">
        <v>357</v>
      </c>
      <c r="C263" s="290" t="s">
        <v>360</v>
      </c>
      <c r="D263" s="290" t="s">
        <v>2708</v>
      </c>
      <c r="E263" s="290" t="s">
        <v>526</v>
      </c>
      <c r="F263" s="290" t="s">
        <v>2751</v>
      </c>
      <c r="G263" s="290" t="s">
        <v>529</v>
      </c>
      <c r="H263" s="290" t="s">
        <v>2754</v>
      </c>
      <c r="I263" s="386"/>
      <c r="J263" s="2" t="s">
        <v>4</v>
      </c>
      <c r="K263" s="2" t="s">
        <v>5640</v>
      </c>
      <c r="L263" s="2" t="s">
        <v>5745</v>
      </c>
      <c r="M263" s="2" t="s">
        <v>5746</v>
      </c>
      <c r="N263" s="2"/>
      <c r="O263" s="2"/>
      <c r="P263" s="2"/>
      <c r="Q263" s="2"/>
    </row>
    <row r="264" spans="1:17" ht="16.5" customHeight="1">
      <c r="A264" s="291" t="s">
        <v>356</v>
      </c>
      <c r="B264" s="291" t="s">
        <v>357</v>
      </c>
      <c r="C264" s="290" t="s">
        <v>360</v>
      </c>
      <c r="D264" s="290" t="s">
        <v>2708</v>
      </c>
      <c r="E264" s="290" t="s">
        <v>526</v>
      </c>
      <c r="F264" s="290" t="s">
        <v>2751</v>
      </c>
      <c r="G264" s="290" t="s">
        <v>531</v>
      </c>
      <c r="H264" s="290" t="s">
        <v>2755</v>
      </c>
      <c r="I264" s="386"/>
      <c r="J264" s="2" t="s">
        <v>4</v>
      </c>
      <c r="K264" s="2" t="s">
        <v>5640</v>
      </c>
      <c r="L264" s="2" t="s">
        <v>1892</v>
      </c>
      <c r="M264" s="2" t="s">
        <v>5758</v>
      </c>
      <c r="N264" s="2"/>
      <c r="O264" s="2"/>
      <c r="P264" s="2"/>
      <c r="Q264" s="2"/>
    </row>
    <row r="265" spans="1:17" ht="16.5" customHeight="1">
      <c r="A265" s="291" t="s">
        <v>356</v>
      </c>
      <c r="B265" s="291" t="s">
        <v>357</v>
      </c>
      <c r="C265" s="290" t="s">
        <v>360</v>
      </c>
      <c r="D265" s="290" t="s">
        <v>2708</v>
      </c>
      <c r="E265" s="290" t="s">
        <v>526</v>
      </c>
      <c r="F265" s="290" t="s">
        <v>2751</v>
      </c>
      <c r="G265" s="290" t="s">
        <v>528</v>
      </c>
      <c r="H265" s="290" t="s">
        <v>2756</v>
      </c>
      <c r="I265" s="386"/>
      <c r="J265" s="2" t="s">
        <v>4</v>
      </c>
      <c r="K265" s="2" t="s">
        <v>5640</v>
      </c>
      <c r="L265" s="2" t="s">
        <v>5764</v>
      </c>
      <c r="M265" s="2" t="s">
        <v>5765</v>
      </c>
      <c r="N265" s="2"/>
      <c r="O265" s="2"/>
      <c r="P265" s="2"/>
      <c r="Q265" s="2"/>
    </row>
    <row r="266" spans="1:17" ht="16.5" customHeight="1">
      <c r="A266" s="291" t="s">
        <v>356</v>
      </c>
      <c r="B266" s="291" t="s">
        <v>357</v>
      </c>
      <c r="C266" s="290" t="s">
        <v>360</v>
      </c>
      <c r="D266" s="290" t="s">
        <v>2708</v>
      </c>
      <c r="E266" s="290" t="s">
        <v>526</v>
      </c>
      <c r="F266" s="290" t="s">
        <v>2751</v>
      </c>
      <c r="G266" s="290" t="s">
        <v>533</v>
      </c>
      <c r="H266" s="290" t="s">
        <v>2757</v>
      </c>
      <c r="I266" s="386"/>
      <c r="J266" s="2" t="s">
        <v>4</v>
      </c>
      <c r="K266" s="2" t="s">
        <v>5640</v>
      </c>
      <c r="L266" s="2" t="s">
        <v>1901</v>
      </c>
      <c r="M266" s="2" t="s">
        <v>5777</v>
      </c>
      <c r="N266" s="2"/>
      <c r="O266" s="2"/>
      <c r="P266" s="2"/>
      <c r="Q266" s="2"/>
    </row>
    <row r="267" spans="1:17" ht="16.5" customHeight="1">
      <c r="A267" s="291" t="s">
        <v>356</v>
      </c>
      <c r="B267" s="291" t="s">
        <v>357</v>
      </c>
      <c r="C267" s="290" t="s">
        <v>360</v>
      </c>
      <c r="D267" s="290" t="s">
        <v>2708</v>
      </c>
      <c r="E267" s="290" t="s">
        <v>526</v>
      </c>
      <c r="F267" s="290" t="s">
        <v>2751</v>
      </c>
      <c r="G267" s="290" t="s">
        <v>532</v>
      </c>
      <c r="H267" s="290" t="s">
        <v>2758</v>
      </c>
      <c r="I267" s="386"/>
      <c r="J267" s="2" t="s">
        <v>4</v>
      </c>
      <c r="K267" s="2" t="s">
        <v>5640</v>
      </c>
      <c r="L267" s="2" t="s">
        <v>5787</v>
      </c>
      <c r="M267" s="2" t="s">
        <v>5788</v>
      </c>
      <c r="N267" s="2"/>
      <c r="O267" s="2"/>
      <c r="P267" s="2"/>
      <c r="Q267" s="2"/>
    </row>
    <row r="268" spans="1:17" ht="16.5" customHeight="1">
      <c r="A268" s="291" t="s">
        <v>356</v>
      </c>
      <c r="B268" s="291" t="s">
        <v>357</v>
      </c>
      <c r="C268" s="290" t="s">
        <v>360</v>
      </c>
      <c r="D268" s="290" t="s">
        <v>2708</v>
      </c>
      <c r="E268" s="290" t="s">
        <v>534</v>
      </c>
      <c r="F268" s="290" t="s">
        <v>2759</v>
      </c>
      <c r="G268" s="290" t="s">
        <v>536</v>
      </c>
      <c r="H268" s="290" t="s">
        <v>2760</v>
      </c>
      <c r="I268" s="386"/>
      <c r="J268" s="2" t="s">
        <v>4</v>
      </c>
      <c r="K268" s="2" t="s">
        <v>5640</v>
      </c>
      <c r="L268" s="2" t="s">
        <v>5802</v>
      </c>
      <c r="M268" s="2" t="s">
        <v>5803</v>
      </c>
      <c r="N268" s="2"/>
      <c r="O268" s="2"/>
      <c r="P268" s="2"/>
      <c r="Q268" s="2"/>
    </row>
    <row r="269" spans="1:17" ht="16.5" customHeight="1">
      <c r="A269" s="291" t="s">
        <v>356</v>
      </c>
      <c r="B269" s="291" t="s">
        <v>357</v>
      </c>
      <c r="C269" s="290" t="s">
        <v>360</v>
      </c>
      <c r="D269" s="290" t="s">
        <v>2708</v>
      </c>
      <c r="E269" s="290" t="s">
        <v>534</v>
      </c>
      <c r="F269" s="290" t="s">
        <v>2759</v>
      </c>
      <c r="G269" s="290" t="s">
        <v>538</v>
      </c>
      <c r="H269" s="290" t="s">
        <v>2761</v>
      </c>
      <c r="I269" s="386"/>
      <c r="J269" s="2" t="s">
        <v>4</v>
      </c>
      <c r="K269" s="2" t="s">
        <v>5640</v>
      </c>
      <c r="L269" s="2" t="s">
        <v>5812</v>
      </c>
      <c r="M269" s="2" t="s">
        <v>5813</v>
      </c>
      <c r="N269" s="2"/>
      <c r="O269" s="2"/>
      <c r="P269" s="2"/>
      <c r="Q269" s="2"/>
    </row>
    <row r="270" spans="1:17" ht="16.5" customHeight="1">
      <c r="A270" s="291" t="s">
        <v>356</v>
      </c>
      <c r="B270" s="291" t="s">
        <v>357</v>
      </c>
      <c r="C270" s="290" t="s">
        <v>360</v>
      </c>
      <c r="D270" s="290" t="s">
        <v>2708</v>
      </c>
      <c r="E270" s="290" t="s">
        <v>534</v>
      </c>
      <c r="F270" s="290" t="s">
        <v>2759</v>
      </c>
      <c r="G270" s="290" t="s">
        <v>537</v>
      </c>
      <c r="H270" s="290" t="s">
        <v>2762</v>
      </c>
      <c r="I270" s="386"/>
      <c r="J270" s="2" t="s">
        <v>4</v>
      </c>
      <c r="K270" s="2" t="s">
        <v>5640</v>
      </c>
      <c r="L270" s="2" t="s">
        <v>5823</v>
      </c>
      <c r="M270" s="2" t="s">
        <v>5824</v>
      </c>
      <c r="N270" s="2"/>
      <c r="O270" s="2"/>
      <c r="P270" s="2"/>
      <c r="Q270" s="2"/>
    </row>
    <row r="271" spans="1:17" ht="16.5" customHeight="1">
      <c r="A271" s="291" t="s">
        <v>356</v>
      </c>
      <c r="B271" s="291" t="s">
        <v>357</v>
      </c>
      <c r="C271" s="290" t="s">
        <v>360</v>
      </c>
      <c r="D271" s="290" t="s">
        <v>2708</v>
      </c>
      <c r="E271" s="290" t="s">
        <v>534</v>
      </c>
      <c r="F271" s="290" t="s">
        <v>2759</v>
      </c>
      <c r="G271" s="290" t="s">
        <v>2763</v>
      </c>
      <c r="H271" s="290" t="s">
        <v>2764</v>
      </c>
      <c r="I271" s="386"/>
      <c r="J271" s="2" t="s">
        <v>4</v>
      </c>
      <c r="K271" s="2" t="s">
        <v>5640</v>
      </c>
      <c r="L271" s="2" t="s">
        <v>5830</v>
      </c>
      <c r="M271" s="2" t="s">
        <v>5831</v>
      </c>
      <c r="N271" s="2"/>
      <c r="O271" s="2"/>
      <c r="P271" s="2"/>
      <c r="Q271" s="2"/>
    </row>
    <row r="272" spans="1:17" ht="16.5" customHeight="1">
      <c r="A272" s="291" t="s">
        <v>356</v>
      </c>
      <c r="B272" s="291" t="s">
        <v>357</v>
      </c>
      <c r="C272" s="290" t="s">
        <v>360</v>
      </c>
      <c r="D272" s="290" t="s">
        <v>2708</v>
      </c>
      <c r="E272" s="290" t="s">
        <v>534</v>
      </c>
      <c r="F272" s="290" t="s">
        <v>2759</v>
      </c>
      <c r="G272" s="290" t="s">
        <v>2765</v>
      </c>
      <c r="H272" s="290" t="s">
        <v>2766</v>
      </c>
      <c r="I272" s="386"/>
      <c r="J272" s="2" t="s">
        <v>4</v>
      </c>
      <c r="K272" s="2" t="s">
        <v>5640</v>
      </c>
      <c r="L272" s="2" t="s">
        <v>5840</v>
      </c>
      <c r="M272" s="2" t="s">
        <v>5841</v>
      </c>
      <c r="N272" s="2"/>
      <c r="O272" s="2"/>
      <c r="P272" s="2"/>
      <c r="Q272" s="2"/>
    </row>
    <row r="273" spans="1:17" ht="16.5" customHeight="1">
      <c r="A273" s="291" t="s">
        <v>356</v>
      </c>
      <c r="B273" s="291" t="s">
        <v>357</v>
      </c>
      <c r="C273" s="290" t="s">
        <v>360</v>
      </c>
      <c r="D273" s="290" t="s">
        <v>2708</v>
      </c>
      <c r="E273" s="290" t="s">
        <v>534</v>
      </c>
      <c r="F273" s="290" t="s">
        <v>2759</v>
      </c>
      <c r="G273" s="290" t="s">
        <v>539</v>
      </c>
      <c r="H273" s="290" t="s">
        <v>2767</v>
      </c>
      <c r="I273" s="386"/>
      <c r="J273" s="2" t="s">
        <v>4</v>
      </c>
      <c r="K273" s="2" t="s">
        <v>5640</v>
      </c>
      <c r="L273" s="2" t="s">
        <v>5864</v>
      </c>
      <c r="M273" s="2" t="s">
        <v>5865</v>
      </c>
      <c r="N273" s="2"/>
      <c r="O273" s="2"/>
      <c r="P273" s="2"/>
      <c r="Q273" s="2"/>
    </row>
    <row r="274" spans="1:17" ht="16.5" customHeight="1">
      <c r="A274" s="291" t="s">
        <v>356</v>
      </c>
      <c r="B274" s="291" t="s">
        <v>357</v>
      </c>
      <c r="C274" s="290" t="s">
        <v>360</v>
      </c>
      <c r="D274" s="290" t="s">
        <v>2708</v>
      </c>
      <c r="E274" s="290" t="s">
        <v>534</v>
      </c>
      <c r="F274" s="290" t="s">
        <v>2759</v>
      </c>
      <c r="G274" s="290" t="s">
        <v>535</v>
      </c>
      <c r="H274" s="290" t="s">
        <v>2768</v>
      </c>
      <c r="I274" s="386"/>
      <c r="J274" s="2" t="s">
        <v>4</v>
      </c>
      <c r="K274" s="2" t="s">
        <v>5640</v>
      </c>
      <c r="L274" s="2" t="s">
        <v>5880</v>
      </c>
      <c r="M274" s="2" t="s">
        <v>1962</v>
      </c>
      <c r="N274" s="2"/>
      <c r="O274" s="2"/>
      <c r="P274" s="2"/>
      <c r="Q274" s="2"/>
    </row>
    <row r="275" spans="1:17" ht="16.5" customHeight="1">
      <c r="A275" s="291" t="s">
        <v>356</v>
      </c>
      <c r="B275" s="291" t="s">
        <v>357</v>
      </c>
      <c r="C275" s="290" t="s">
        <v>360</v>
      </c>
      <c r="D275" s="290" t="s">
        <v>2708</v>
      </c>
      <c r="E275" s="290" t="s">
        <v>540</v>
      </c>
      <c r="F275" s="290" t="s">
        <v>2769</v>
      </c>
      <c r="G275" s="290" t="s">
        <v>542</v>
      </c>
      <c r="H275" s="290" t="s">
        <v>2770</v>
      </c>
      <c r="I275" s="386"/>
      <c r="J275" s="2" t="s">
        <v>4</v>
      </c>
      <c r="K275" s="2" t="s">
        <v>5640</v>
      </c>
      <c r="L275" s="2" t="s">
        <v>5882</v>
      </c>
      <c r="M275" s="2" t="s">
        <v>1964</v>
      </c>
      <c r="N275" s="2"/>
      <c r="O275" s="2"/>
      <c r="P275" s="2"/>
      <c r="Q275" s="2"/>
    </row>
    <row r="276" spans="1:17" ht="16.5" customHeight="1">
      <c r="A276" s="291" t="s">
        <v>356</v>
      </c>
      <c r="B276" s="291" t="s">
        <v>357</v>
      </c>
      <c r="C276" s="290" t="s">
        <v>360</v>
      </c>
      <c r="D276" s="290" t="s">
        <v>2708</v>
      </c>
      <c r="E276" s="290" t="s">
        <v>540</v>
      </c>
      <c r="F276" s="290" t="s">
        <v>2769</v>
      </c>
      <c r="G276" s="290" t="s">
        <v>541</v>
      </c>
      <c r="H276" s="290" t="s">
        <v>2771</v>
      </c>
      <c r="I276" s="386"/>
      <c r="J276" s="2" t="s">
        <v>4</v>
      </c>
      <c r="K276" s="2" t="s">
        <v>5640</v>
      </c>
      <c r="L276" s="2" t="s">
        <v>5884</v>
      </c>
      <c r="M276" s="2" t="s">
        <v>1966</v>
      </c>
      <c r="N276" s="2"/>
      <c r="O276" s="2"/>
      <c r="P276" s="2"/>
      <c r="Q276" s="2"/>
    </row>
    <row r="277" spans="1:17" ht="16.5" customHeight="1">
      <c r="A277" s="291" t="s">
        <v>356</v>
      </c>
      <c r="B277" s="291" t="s">
        <v>357</v>
      </c>
      <c r="C277" s="290" t="s">
        <v>360</v>
      </c>
      <c r="D277" s="290" t="s">
        <v>2708</v>
      </c>
      <c r="E277" s="290" t="s">
        <v>540</v>
      </c>
      <c r="F277" s="290" t="s">
        <v>2769</v>
      </c>
      <c r="G277" s="290" t="s">
        <v>2772</v>
      </c>
      <c r="H277" s="290" t="s">
        <v>2773</v>
      </c>
      <c r="I277" s="386"/>
      <c r="J277" s="2" t="s">
        <v>4</v>
      </c>
      <c r="K277" s="2" t="s">
        <v>5640</v>
      </c>
      <c r="L277" s="2" t="s">
        <v>5886</v>
      </c>
      <c r="M277" s="2" t="s">
        <v>1968</v>
      </c>
      <c r="N277" s="2"/>
      <c r="O277" s="2"/>
      <c r="P277" s="2"/>
      <c r="Q277" s="2"/>
    </row>
    <row r="278" spans="1:17" ht="16.5" customHeight="1">
      <c r="A278" s="291" t="s">
        <v>356</v>
      </c>
      <c r="B278" s="291" t="s">
        <v>357</v>
      </c>
      <c r="C278" s="290" t="s">
        <v>360</v>
      </c>
      <c r="D278" s="290" t="s">
        <v>2708</v>
      </c>
      <c r="E278" s="290" t="s">
        <v>540</v>
      </c>
      <c r="F278" s="290" t="s">
        <v>2769</v>
      </c>
      <c r="G278" s="290" t="s">
        <v>2774</v>
      </c>
      <c r="H278" s="290" t="s">
        <v>2775</v>
      </c>
      <c r="I278" s="386"/>
      <c r="J278" s="2" t="s">
        <v>4</v>
      </c>
      <c r="K278" s="2" t="s">
        <v>5640</v>
      </c>
      <c r="L278" s="2" t="s">
        <v>5888</v>
      </c>
      <c r="M278" s="2" t="s">
        <v>1970</v>
      </c>
      <c r="N278" s="2"/>
      <c r="O278" s="2"/>
      <c r="P278" s="2"/>
      <c r="Q278" s="2"/>
    </row>
    <row r="279" spans="1:17" ht="16.5" customHeight="1">
      <c r="A279" s="291" t="s">
        <v>356</v>
      </c>
      <c r="B279" s="291" t="s">
        <v>357</v>
      </c>
      <c r="C279" s="290" t="s">
        <v>360</v>
      </c>
      <c r="D279" s="290" t="s">
        <v>2708</v>
      </c>
      <c r="E279" s="290" t="s">
        <v>540</v>
      </c>
      <c r="F279" s="290" t="s">
        <v>2769</v>
      </c>
      <c r="G279" s="290" t="s">
        <v>2776</v>
      </c>
      <c r="H279" s="290" t="s">
        <v>2777</v>
      </c>
      <c r="I279" s="386"/>
      <c r="J279" s="2" t="s">
        <v>4</v>
      </c>
      <c r="K279" s="2" t="s">
        <v>5640</v>
      </c>
      <c r="L279" s="2" t="s">
        <v>5890</v>
      </c>
      <c r="M279" s="2" t="s">
        <v>1972</v>
      </c>
      <c r="N279" s="2"/>
      <c r="O279" s="2"/>
      <c r="P279" s="2"/>
      <c r="Q279" s="2"/>
    </row>
    <row r="280" spans="1:17" ht="16.5" customHeight="1">
      <c r="A280" s="291" t="s">
        <v>356</v>
      </c>
      <c r="B280" s="291" t="s">
        <v>357</v>
      </c>
      <c r="C280" s="290" t="s">
        <v>360</v>
      </c>
      <c r="D280" s="290" t="s">
        <v>2708</v>
      </c>
      <c r="E280" s="290" t="s">
        <v>540</v>
      </c>
      <c r="F280" s="290" t="s">
        <v>2769</v>
      </c>
      <c r="G280" s="290" t="s">
        <v>2778</v>
      </c>
      <c r="H280" s="290" t="s">
        <v>2779</v>
      </c>
      <c r="I280" s="386"/>
      <c r="J280" s="2" t="s">
        <v>4</v>
      </c>
      <c r="K280" s="2" t="s">
        <v>5640</v>
      </c>
      <c r="L280" s="2" t="s">
        <v>5892</v>
      </c>
      <c r="M280" s="2" t="s">
        <v>1974</v>
      </c>
      <c r="N280" s="2"/>
      <c r="O280" s="2"/>
      <c r="P280" s="2"/>
      <c r="Q280" s="2"/>
    </row>
    <row r="281" spans="1:17" ht="16.5" customHeight="1">
      <c r="A281" s="291" t="s">
        <v>356</v>
      </c>
      <c r="B281" s="291" t="s">
        <v>357</v>
      </c>
      <c r="C281" s="290" t="s">
        <v>360</v>
      </c>
      <c r="D281" s="290" t="s">
        <v>2708</v>
      </c>
      <c r="E281" s="290" t="s">
        <v>540</v>
      </c>
      <c r="F281" s="290" t="s">
        <v>2769</v>
      </c>
      <c r="G281" s="290" t="s">
        <v>545</v>
      </c>
      <c r="H281" s="290" t="s">
        <v>2780</v>
      </c>
      <c r="I281" s="386"/>
      <c r="J281" s="2" t="s">
        <v>4</v>
      </c>
      <c r="K281" s="2" t="s">
        <v>5640</v>
      </c>
      <c r="L281" s="2" t="s">
        <v>5894</v>
      </c>
      <c r="M281" s="2" t="s">
        <v>1976</v>
      </c>
      <c r="N281" s="2"/>
      <c r="O281" s="2"/>
      <c r="P281" s="2"/>
      <c r="Q281" s="2"/>
    </row>
    <row r="282" spans="1:17" ht="16.5" customHeight="1">
      <c r="A282" s="291" t="s">
        <v>356</v>
      </c>
      <c r="B282" s="291" t="s">
        <v>357</v>
      </c>
      <c r="C282" s="290" t="s">
        <v>360</v>
      </c>
      <c r="D282" s="290" t="s">
        <v>2708</v>
      </c>
      <c r="E282" s="290" t="s">
        <v>540</v>
      </c>
      <c r="F282" s="290" t="s">
        <v>2769</v>
      </c>
      <c r="G282" s="290" t="s">
        <v>544</v>
      </c>
      <c r="H282" s="290" t="s">
        <v>2781</v>
      </c>
      <c r="I282" s="386"/>
      <c r="J282" s="2" t="s">
        <v>4</v>
      </c>
      <c r="K282" s="2" t="s">
        <v>5640</v>
      </c>
      <c r="L282" s="2" t="s">
        <v>5896</v>
      </c>
      <c r="M282" s="2" t="s">
        <v>1978</v>
      </c>
      <c r="N282" s="2"/>
      <c r="O282" s="2"/>
      <c r="P282" s="2"/>
      <c r="Q282" s="2"/>
    </row>
    <row r="283" spans="1:17" ht="16.5" customHeight="1">
      <c r="A283" s="291" t="s">
        <v>356</v>
      </c>
      <c r="B283" s="291" t="s">
        <v>357</v>
      </c>
      <c r="C283" s="290" t="s">
        <v>360</v>
      </c>
      <c r="D283" s="290" t="s">
        <v>2708</v>
      </c>
      <c r="E283" s="290" t="s">
        <v>546</v>
      </c>
      <c r="F283" s="290" t="s">
        <v>2782</v>
      </c>
      <c r="G283" s="290" t="s">
        <v>547</v>
      </c>
      <c r="H283" s="290" t="s">
        <v>2783</v>
      </c>
      <c r="I283" s="386"/>
      <c r="J283" s="2" t="s">
        <v>4</v>
      </c>
      <c r="K283" s="2" t="s">
        <v>5640</v>
      </c>
      <c r="L283" s="2" t="s">
        <v>5898</v>
      </c>
      <c r="M283" s="2" t="s">
        <v>1980</v>
      </c>
      <c r="N283" s="2"/>
      <c r="O283" s="2"/>
      <c r="P283" s="2"/>
      <c r="Q283" s="2"/>
    </row>
    <row r="284" spans="1:17" ht="16.5" customHeight="1">
      <c r="A284" s="291" t="s">
        <v>356</v>
      </c>
      <c r="B284" s="291" t="s">
        <v>357</v>
      </c>
      <c r="C284" s="290" t="s">
        <v>360</v>
      </c>
      <c r="D284" s="290" t="s">
        <v>2708</v>
      </c>
      <c r="E284" s="290" t="s">
        <v>546</v>
      </c>
      <c r="F284" s="290" t="s">
        <v>2782</v>
      </c>
      <c r="G284" s="290" t="s">
        <v>548</v>
      </c>
      <c r="H284" s="290" t="s">
        <v>2784</v>
      </c>
      <c r="I284" s="386"/>
      <c r="J284" s="2" t="s">
        <v>4</v>
      </c>
      <c r="K284" s="2" t="s">
        <v>5640</v>
      </c>
      <c r="L284" s="2" t="s">
        <v>5900</v>
      </c>
      <c r="M284" s="2" t="s">
        <v>1982</v>
      </c>
      <c r="N284" s="2"/>
      <c r="O284" s="2"/>
      <c r="P284" s="2"/>
      <c r="Q284" s="2"/>
    </row>
    <row r="285" spans="1:17" ht="16.5" customHeight="1">
      <c r="A285" s="291" t="s">
        <v>356</v>
      </c>
      <c r="B285" s="291" t="s">
        <v>357</v>
      </c>
      <c r="C285" s="290" t="s">
        <v>360</v>
      </c>
      <c r="D285" s="290" t="s">
        <v>2708</v>
      </c>
      <c r="E285" s="290" t="s">
        <v>546</v>
      </c>
      <c r="F285" s="290" t="s">
        <v>2782</v>
      </c>
      <c r="G285" s="290" t="s">
        <v>2785</v>
      </c>
      <c r="H285" s="290" t="s">
        <v>2786</v>
      </c>
      <c r="I285" s="386"/>
      <c r="J285" s="2" t="s">
        <v>4</v>
      </c>
      <c r="K285" s="2" t="s">
        <v>5640</v>
      </c>
      <c r="L285" s="2" t="s">
        <v>5902</v>
      </c>
      <c r="M285" s="2" t="s">
        <v>1984</v>
      </c>
      <c r="N285" s="2"/>
      <c r="O285" s="2"/>
      <c r="P285" s="2"/>
      <c r="Q285" s="2"/>
    </row>
    <row r="286" spans="1:17" ht="16.5" customHeight="1">
      <c r="A286" s="291" t="s">
        <v>356</v>
      </c>
      <c r="B286" s="291" t="s">
        <v>357</v>
      </c>
      <c r="C286" s="290" t="s">
        <v>360</v>
      </c>
      <c r="D286" s="290" t="s">
        <v>2708</v>
      </c>
      <c r="E286" s="290" t="s">
        <v>546</v>
      </c>
      <c r="F286" s="290" t="s">
        <v>2782</v>
      </c>
      <c r="G286" s="290" t="s">
        <v>2787</v>
      </c>
      <c r="H286" s="290" t="s">
        <v>2788</v>
      </c>
      <c r="I286" s="386"/>
      <c r="J286" s="2" t="s">
        <v>4</v>
      </c>
      <c r="K286" s="2" t="s">
        <v>5640</v>
      </c>
      <c r="L286" s="2" t="s">
        <v>5904</v>
      </c>
      <c r="M286" s="2" t="s">
        <v>1986</v>
      </c>
      <c r="N286" s="2"/>
      <c r="O286" s="2"/>
      <c r="P286" s="2"/>
      <c r="Q286" s="2"/>
    </row>
    <row r="287" spans="1:17" ht="16.5" customHeight="1">
      <c r="A287" s="291" t="s">
        <v>356</v>
      </c>
      <c r="B287" s="291" t="s">
        <v>357</v>
      </c>
      <c r="C287" s="290" t="s">
        <v>360</v>
      </c>
      <c r="D287" s="290" t="s">
        <v>2708</v>
      </c>
      <c r="E287" s="290" t="s">
        <v>546</v>
      </c>
      <c r="F287" s="290" t="s">
        <v>2782</v>
      </c>
      <c r="G287" s="290" t="s">
        <v>549</v>
      </c>
      <c r="H287" s="290" t="s">
        <v>2789</v>
      </c>
      <c r="I287" s="386"/>
      <c r="J287" s="2" t="s">
        <v>4</v>
      </c>
      <c r="K287" s="2" t="s">
        <v>5640</v>
      </c>
      <c r="L287" s="2" t="s">
        <v>5906</v>
      </c>
      <c r="M287" s="2" t="s">
        <v>1988</v>
      </c>
      <c r="N287" s="2"/>
      <c r="O287" s="2"/>
      <c r="P287" s="2"/>
      <c r="Q287" s="2"/>
    </row>
    <row r="288" spans="1:17" ht="16.5" customHeight="1">
      <c r="A288" s="291" t="s">
        <v>356</v>
      </c>
      <c r="B288" s="291" t="s">
        <v>357</v>
      </c>
      <c r="C288" s="290" t="s">
        <v>360</v>
      </c>
      <c r="D288" s="290" t="s">
        <v>2708</v>
      </c>
      <c r="E288" s="290" t="s">
        <v>546</v>
      </c>
      <c r="F288" s="290" t="s">
        <v>2782</v>
      </c>
      <c r="G288" s="290" t="s">
        <v>2790</v>
      </c>
      <c r="H288" s="290" t="s">
        <v>2791</v>
      </c>
      <c r="I288" s="386"/>
      <c r="J288" s="2" t="s">
        <v>4</v>
      </c>
      <c r="K288" s="2" t="s">
        <v>5640</v>
      </c>
      <c r="L288" s="2" t="s">
        <v>5908</v>
      </c>
      <c r="M288" s="2" t="s">
        <v>1990</v>
      </c>
      <c r="N288" s="2"/>
      <c r="O288" s="2"/>
      <c r="P288" s="2"/>
      <c r="Q288" s="2"/>
    </row>
    <row r="289" spans="1:17" ht="16.5" customHeight="1">
      <c r="A289" s="291" t="s">
        <v>356</v>
      </c>
      <c r="B289" s="291" t="s">
        <v>357</v>
      </c>
      <c r="C289" s="290" t="s">
        <v>360</v>
      </c>
      <c r="D289" s="290" t="s">
        <v>2708</v>
      </c>
      <c r="E289" s="290" t="s">
        <v>546</v>
      </c>
      <c r="F289" s="290" t="s">
        <v>2782</v>
      </c>
      <c r="G289" s="290" t="s">
        <v>2792</v>
      </c>
      <c r="H289" s="290" t="s">
        <v>2793</v>
      </c>
      <c r="I289" s="386"/>
      <c r="J289" s="2" t="s">
        <v>4</v>
      </c>
      <c r="K289" s="2" t="s">
        <v>5640</v>
      </c>
      <c r="L289" s="2" t="s">
        <v>5910</v>
      </c>
      <c r="M289" s="2" t="s">
        <v>1992</v>
      </c>
      <c r="N289" s="2"/>
      <c r="O289" s="2"/>
      <c r="P289" s="2"/>
      <c r="Q289" s="2"/>
    </row>
    <row r="290" spans="1:17" ht="16.5" customHeight="1">
      <c r="A290" s="291" t="s">
        <v>356</v>
      </c>
      <c r="B290" s="291" t="s">
        <v>357</v>
      </c>
      <c r="C290" s="290" t="s">
        <v>360</v>
      </c>
      <c r="D290" s="290" t="s">
        <v>2708</v>
      </c>
      <c r="E290" s="290" t="s">
        <v>546</v>
      </c>
      <c r="F290" s="290" t="s">
        <v>2782</v>
      </c>
      <c r="G290" s="290" t="s">
        <v>2794</v>
      </c>
      <c r="H290" s="290" t="s">
        <v>2795</v>
      </c>
      <c r="I290" s="386"/>
      <c r="J290" s="2" t="s">
        <v>4</v>
      </c>
      <c r="K290" s="2" t="s">
        <v>5640</v>
      </c>
      <c r="L290" s="2" t="s">
        <v>5912</v>
      </c>
      <c r="M290" s="2" t="s">
        <v>1994</v>
      </c>
      <c r="N290" s="2"/>
      <c r="O290" s="2"/>
      <c r="P290" s="2"/>
      <c r="Q290" s="2"/>
    </row>
    <row r="291" spans="1:17" ht="16.5" customHeight="1">
      <c r="A291" s="291" t="s">
        <v>356</v>
      </c>
      <c r="B291" s="291" t="s">
        <v>357</v>
      </c>
      <c r="C291" s="290" t="s">
        <v>360</v>
      </c>
      <c r="D291" s="290" t="s">
        <v>2708</v>
      </c>
      <c r="E291" s="290" t="s">
        <v>546</v>
      </c>
      <c r="F291" s="290" t="s">
        <v>2782</v>
      </c>
      <c r="G291" s="290" t="s">
        <v>2796</v>
      </c>
      <c r="H291" s="290" t="s">
        <v>2797</v>
      </c>
      <c r="I291" s="386"/>
      <c r="J291" s="2" t="s">
        <v>4</v>
      </c>
      <c r="K291" s="2" t="s">
        <v>5640</v>
      </c>
      <c r="L291" s="2" t="s">
        <v>5914</v>
      </c>
      <c r="M291" s="2" t="s">
        <v>1996</v>
      </c>
      <c r="N291" s="2"/>
      <c r="O291" s="2"/>
      <c r="P291" s="2"/>
      <c r="Q291" s="2"/>
    </row>
    <row r="292" spans="1:17" ht="16.5" customHeight="1">
      <c r="A292" s="291" t="s">
        <v>356</v>
      </c>
      <c r="B292" s="291" t="s">
        <v>357</v>
      </c>
      <c r="C292" s="290" t="s">
        <v>360</v>
      </c>
      <c r="D292" s="290" t="s">
        <v>2708</v>
      </c>
      <c r="E292" s="290" t="s">
        <v>546</v>
      </c>
      <c r="F292" s="290" t="s">
        <v>2782</v>
      </c>
      <c r="G292" s="290" t="s">
        <v>2798</v>
      </c>
      <c r="H292" s="290" t="s">
        <v>2799</v>
      </c>
      <c r="I292" s="386"/>
      <c r="J292" s="2" t="s">
        <v>4</v>
      </c>
      <c r="K292" s="2" t="s">
        <v>5640</v>
      </c>
      <c r="L292" s="2" t="s">
        <v>5916</v>
      </c>
      <c r="M292" s="2" t="s">
        <v>1998</v>
      </c>
      <c r="N292" s="2"/>
      <c r="O292" s="2"/>
      <c r="P292" s="2"/>
      <c r="Q292" s="2"/>
    </row>
    <row r="293" spans="1:17" ht="16.5" customHeight="1">
      <c r="A293" s="291" t="s">
        <v>356</v>
      </c>
      <c r="B293" s="291" t="s">
        <v>357</v>
      </c>
      <c r="C293" s="290" t="s">
        <v>360</v>
      </c>
      <c r="D293" s="290" t="s">
        <v>2708</v>
      </c>
      <c r="E293" s="290" t="s">
        <v>546</v>
      </c>
      <c r="F293" s="290" t="s">
        <v>2782</v>
      </c>
      <c r="G293" s="290" t="s">
        <v>2800</v>
      </c>
      <c r="H293" s="290" t="s">
        <v>2801</v>
      </c>
      <c r="I293" s="386"/>
      <c r="J293" s="2" t="s">
        <v>1</v>
      </c>
      <c r="K293" s="2" t="s">
        <v>5918</v>
      </c>
      <c r="L293" s="2" t="s">
        <v>5919</v>
      </c>
      <c r="M293" s="2" t="s">
        <v>5920</v>
      </c>
      <c r="N293" s="2"/>
      <c r="O293" s="2"/>
      <c r="P293" s="2"/>
      <c r="Q293" s="2"/>
    </row>
    <row r="294" spans="1:17" ht="16.5" customHeight="1">
      <c r="A294" s="291" t="s">
        <v>356</v>
      </c>
      <c r="B294" s="291" t="s">
        <v>357</v>
      </c>
      <c r="C294" s="290" t="s">
        <v>360</v>
      </c>
      <c r="D294" s="290" t="s">
        <v>2708</v>
      </c>
      <c r="E294" s="290" t="s">
        <v>546</v>
      </c>
      <c r="F294" s="290" t="s">
        <v>2782</v>
      </c>
      <c r="G294" s="290" t="s">
        <v>551</v>
      </c>
      <c r="H294" s="290" t="s">
        <v>2802</v>
      </c>
      <c r="I294" s="386"/>
      <c r="J294" s="2" t="s">
        <v>1</v>
      </c>
      <c r="K294" s="2" t="s">
        <v>5918</v>
      </c>
      <c r="L294" s="2" t="s">
        <v>5932</v>
      </c>
      <c r="M294" s="2" t="s">
        <v>5933</v>
      </c>
      <c r="N294" s="2"/>
      <c r="O294" s="2"/>
      <c r="P294" s="2"/>
      <c r="Q294" s="2"/>
    </row>
    <row r="295" spans="1:17" ht="16.5" customHeight="1">
      <c r="A295" s="291" t="s">
        <v>356</v>
      </c>
      <c r="B295" s="291" t="s">
        <v>357</v>
      </c>
      <c r="C295" s="290" t="s">
        <v>360</v>
      </c>
      <c r="D295" s="290" t="s">
        <v>2708</v>
      </c>
      <c r="E295" s="290" t="s">
        <v>546</v>
      </c>
      <c r="F295" s="290" t="s">
        <v>2782</v>
      </c>
      <c r="G295" s="290" t="s">
        <v>550</v>
      </c>
      <c r="H295" s="290" t="s">
        <v>2803</v>
      </c>
      <c r="I295" s="386"/>
      <c r="J295" s="2" t="s">
        <v>1</v>
      </c>
      <c r="K295" s="2" t="s">
        <v>5918</v>
      </c>
      <c r="L295" s="2" t="s">
        <v>5950</v>
      </c>
      <c r="M295" s="2" t="s">
        <v>5951</v>
      </c>
      <c r="N295" s="2"/>
      <c r="O295" s="2"/>
      <c r="P295" s="2"/>
      <c r="Q295" s="2"/>
    </row>
    <row r="296" spans="1:17" ht="16.5" customHeight="1">
      <c r="A296" s="291" t="s">
        <v>356</v>
      </c>
      <c r="B296" s="291" t="s">
        <v>357</v>
      </c>
      <c r="C296" s="290" t="s">
        <v>360</v>
      </c>
      <c r="D296" s="290" t="s">
        <v>2708</v>
      </c>
      <c r="E296" s="290" t="s">
        <v>552</v>
      </c>
      <c r="F296" s="290" t="s">
        <v>2804</v>
      </c>
      <c r="G296" s="290" t="s">
        <v>554</v>
      </c>
      <c r="H296" s="290" t="s">
        <v>2805</v>
      </c>
      <c r="I296" s="386"/>
      <c r="J296" s="2" t="s">
        <v>1</v>
      </c>
      <c r="K296" s="2" t="s">
        <v>5918</v>
      </c>
      <c r="L296" s="2" t="s">
        <v>5961</v>
      </c>
      <c r="M296" s="2" t="s">
        <v>5962</v>
      </c>
      <c r="N296" s="2"/>
      <c r="O296" s="2"/>
      <c r="P296" s="2"/>
      <c r="Q296" s="2"/>
    </row>
    <row r="297" spans="1:17" ht="16.5" customHeight="1">
      <c r="A297" s="291" t="s">
        <v>356</v>
      </c>
      <c r="B297" s="291" t="s">
        <v>357</v>
      </c>
      <c r="C297" s="290" t="s">
        <v>360</v>
      </c>
      <c r="D297" s="290" t="s">
        <v>2708</v>
      </c>
      <c r="E297" s="290" t="s">
        <v>552</v>
      </c>
      <c r="F297" s="290" t="s">
        <v>2804</v>
      </c>
      <c r="G297" s="290" t="s">
        <v>555</v>
      </c>
      <c r="H297" s="290" t="s">
        <v>2806</v>
      </c>
      <c r="I297" s="386"/>
      <c r="J297" s="2" t="s">
        <v>1</v>
      </c>
      <c r="K297" s="2" t="s">
        <v>5918</v>
      </c>
      <c r="L297" s="2" t="s">
        <v>5994</v>
      </c>
      <c r="M297" s="2" t="s">
        <v>5995</v>
      </c>
      <c r="N297" s="2"/>
      <c r="O297" s="2"/>
      <c r="P297" s="2"/>
      <c r="Q297" s="2"/>
    </row>
    <row r="298" spans="1:17" ht="16.5" customHeight="1">
      <c r="A298" s="291" t="s">
        <v>356</v>
      </c>
      <c r="B298" s="291" t="s">
        <v>357</v>
      </c>
      <c r="C298" s="290" t="s">
        <v>360</v>
      </c>
      <c r="D298" s="290" t="s">
        <v>2708</v>
      </c>
      <c r="E298" s="290" t="s">
        <v>552</v>
      </c>
      <c r="F298" s="290" t="s">
        <v>2804</v>
      </c>
      <c r="G298" s="290" t="s">
        <v>553</v>
      </c>
      <c r="H298" s="290" t="s">
        <v>2807</v>
      </c>
      <c r="I298" s="386"/>
      <c r="J298" s="2" t="s">
        <v>1</v>
      </c>
      <c r="K298" s="2" t="s">
        <v>5918</v>
      </c>
      <c r="L298" s="2" t="s">
        <v>6008</v>
      </c>
      <c r="M298" s="2" t="s">
        <v>6009</v>
      </c>
      <c r="N298" s="2"/>
      <c r="O298" s="2"/>
      <c r="P298" s="2"/>
      <c r="Q298" s="2"/>
    </row>
    <row r="299" spans="1:17" ht="16.5" customHeight="1">
      <c r="A299" s="291" t="s">
        <v>356</v>
      </c>
      <c r="B299" s="291" t="s">
        <v>357</v>
      </c>
      <c r="C299" s="290" t="s">
        <v>360</v>
      </c>
      <c r="D299" s="290" t="s">
        <v>2708</v>
      </c>
      <c r="E299" s="290" t="s">
        <v>552</v>
      </c>
      <c r="F299" s="290" t="s">
        <v>2804</v>
      </c>
      <c r="G299" s="290" t="s">
        <v>2808</v>
      </c>
      <c r="H299" s="290" t="s">
        <v>2809</v>
      </c>
      <c r="I299" s="386"/>
      <c r="J299" s="2" t="s">
        <v>1</v>
      </c>
      <c r="K299" s="2" t="s">
        <v>5918</v>
      </c>
      <c r="L299" s="2" t="s">
        <v>6024</v>
      </c>
      <c r="M299" s="2" t="s">
        <v>6025</v>
      </c>
      <c r="N299" s="2"/>
      <c r="O299" s="2"/>
      <c r="P299" s="2"/>
      <c r="Q299" s="2"/>
    </row>
    <row r="300" spans="1:17" ht="16.5" customHeight="1">
      <c r="A300" s="291" t="s">
        <v>356</v>
      </c>
      <c r="B300" s="291" t="s">
        <v>357</v>
      </c>
      <c r="C300" s="290" t="s">
        <v>360</v>
      </c>
      <c r="D300" s="290" t="s">
        <v>2708</v>
      </c>
      <c r="E300" s="290" t="s">
        <v>552</v>
      </c>
      <c r="F300" s="290" t="s">
        <v>2804</v>
      </c>
      <c r="G300" s="290" t="s">
        <v>2810</v>
      </c>
      <c r="H300" s="290" t="s">
        <v>2811</v>
      </c>
      <c r="I300" s="386"/>
      <c r="J300" s="2" t="s">
        <v>1</v>
      </c>
      <c r="K300" s="2" t="s">
        <v>5918</v>
      </c>
      <c r="L300" s="2" t="s">
        <v>6038</v>
      </c>
      <c r="M300" s="2" t="s">
        <v>6039</v>
      </c>
      <c r="N300" s="2"/>
      <c r="O300" s="2"/>
      <c r="P300" s="2"/>
      <c r="Q300" s="2"/>
    </row>
    <row r="301" spans="1:17" ht="16.5" customHeight="1">
      <c r="A301" s="291" t="s">
        <v>356</v>
      </c>
      <c r="B301" s="291" t="s">
        <v>357</v>
      </c>
      <c r="C301" s="290" t="s">
        <v>360</v>
      </c>
      <c r="D301" s="290" t="s">
        <v>2708</v>
      </c>
      <c r="E301" s="290" t="s">
        <v>552</v>
      </c>
      <c r="F301" s="290" t="s">
        <v>2804</v>
      </c>
      <c r="G301" s="290" t="s">
        <v>556</v>
      </c>
      <c r="H301" s="290" t="s">
        <v>2812</v>
      </c>
      <c r="I301" s="386"/>
      <c r="J301" s="2" t="s">
        <v>1</v>
      </c>
      <c r="K301" s="2" t="s">
        <v>5918</v>
      </c>
      <c r="L301" s="2" t="s">
        <v>6051</v>
      </c>
      <c r="M301" s="2" t="s">
        <v>6052</v>
      </c>
      <c r="N301" s="2"/>
      <c r="O301" s="2"/>
      <c r="P301" s="2"/>
      <c r="Q301" s="2"/>
    </row>
    <row r="302" spans="1:17" ht="16.5" customHeight="1">
      <c r="A302" s="291" t="s">
        <v>356</v>
      </c>
      <c r="B302" s="291" t="s">
        <v>357</v>
      </c>
      <c r="C302" s="290" t="s">
        <v>360</v>
      </c>
      <c r="D302" s="290" t="s">
        <v>2708</v>
      </c>
      <c r="E302" s="290" t="s">
        <v>552</v>
      </c>
      <c r="F302" s="290" t="s">
        <v>2804</v>
      </c>
      <c r="G302" s="290" t="s">
        <v>557</v>
      </c>
      <c r="H302" s="290" t="s">
        <v>2813</v>
      </c>
      <c r="I302" s="386"/>
      <c r="J302" s="2" t="s">
        <v>1</v>
      </c>
      <c r="K302" s="2" t="s">
        <v>5918</v>
      </c>
      <c r="L302" s="2" t="s">
        <v>6067</v>
      </c>
      <c r="M302" s="2" t="s">
        <v>6068</v>
      </c>
      <c r="N302" s="2"/>
      <c r="O302" s="2"/>
      <c r="P302" s="2"/>
      <c r="Q302" s="2"/>
    </row>
    <row r="303" spans="1:17" ht="16.5" customHeight="1">
      <c r="A303" s="291" t="s">
        <v>356</v>
      </c>
      <c r="B303" s="291" t="s">
        <v>357</v>
      </c>
      <c r="C303" s="290" t="s">
        <v>360</v>
      </c>
      <c r="D303" s="290" t="s">
        <v>2708</v>
      </c>
      <c r="E303" s="290" t="s">
        <v>552</v>
      </c>
      <c r="F303" s="290" t="s">
        <v>2804</v>
      </c>
      <c r="G303" s="290" t="s">
        <v>2814</v>
      </c>
      <c r="H303" s="290" t="s">
        <v>2815</v>
      </c>
      <c r="I303" s="386"/>
      <c r="J303" s="2" t="s">
        <v>1</v>
      </c>
      <c r="K303" s="2" t="s">
        <v>5918</v>
      </c>
      <c r="L303" s="2" t="s">
        <v>6077</v>
      </c>
      <c r="M303" s="2" t="s">
        <v>6078</v>
      </c>
      <c r="N303" s="2"/>
      <c r="O303" s="2"/>
      <c r="P303" s="2"/>
      <c r="Q303" s="2"/>
    </row>
    <row r="304" spans="1:17" ht="16.5" customHeight="1">
      <c r="A304" s="291" t="s">
        <v>356</v>
      </c>
      <c r="B304" s="291" t="s">
        <v>357</v>
      </c>
      <c r="C304" s="290" t="s">
        <v>360</v>
      </c>
      <c r="D304" s="290" t="s">
        <v>2708</v>
      </c>
      <c r="E304" s="290" t="s">
        <v>552</v>
      </c>
      <c r="F304" s="290" t="s">
        <v>2804</v>
      </c>
      <c r="G304" s="290" t="s">
        <v>2816</v>
      </c>
      <c r="H304" s="290" t="s">
        <v>2817</v>
      </c>
      <c r="I304" s="386"/>
      <c r="J304" s="2" t="s">
        <v>1</v>
      </c>
      <c r="K304" s="2" t="s">
        <v>5918</v>
      </c>
      <c r="L304" s="2" t="s">
        <v>6086</v>
      </c>
      <c r="M304" s="2" t="s">
        <v>6087</v>
      </c>
      <c r="N304" s="2"/>
      <c r="O304" s="2"/>
      <c r="P304" s="2"/>
      <c r="Q304" s="2"/>
    </row>
    <row r="305" spans="1:17" ht="16.5" customHeight="1">
      <c r="A305" s="291" t="s">
        <v>356</v>
      </c>
      <c r="B305" s="291" t="s">
        <v>357</v>
      </c>
      <c r="C305" s="290" t="s">
        <v>360</v>
      </c>
      <c r="D305" s="290" t="s">
        <v>2708</v>
      </c>
      <c r="E305" s="290" t="s">
        <v>552</v>
      </c>
      <c r="F305" s="290" t="s">
        <v>2804</v>
      </c>
      <c r="G305" s="290" t="s">
        <v>559</v>
      </c>
      <c r="H305" s="290" t="s">
        <v>2818</v>
      </c>
      <c r="I305" s="386"/>
      <c r="J305" s="2" t="s">
        <v>1</v>
      </c>
      <c r="K305" s="2" t="s">
        <v>5918</v>
      </c>
      <c r="L305" s="2" t="s">
        <v>6102</v>
      </c>
      <c r="M305" s="2" t="s">
        <v>6103</v>
      </c>
      <c r="N305" s="2"/>
      <c r="O305" s="2"/>
      <c r="P305" s="2"/>
      <c r="Q305" s="2"/>
    </row>
    <row r="306" spans="1:17" ht="16.5" customHeight="1">
      <c r="A306" s="291" t="s">
        <v>356</v>
      </c>
      <c r="B306" s="291" t="s">
        <v>357</v>
      </c>
      <c r="C306" s="290" t="s">
        <v>360</v>
      </c>
      <c r="D306" s="290" t="s">
        <v>2708</v>
      </c>
      <c r="E306" s="290" t="s">
        <v>552</v>
      </c>
      <c r="F306" s="290" t="s">
        <v>2804</v>
      </c>
      <c r="G306" s="290" t="s">
        <v>558</v>
      </c>
      <c r="H306" s="290" t="s">
        <v>2819</v>
      </c>
      <c r="I306" s="386"/>
      <c r="J306" s="2" t="s">
        <v>1</v>
      </c>
      <c r="K306" s="2" t="s">
        <v>5918</v>
      </c>
      <c r="L306" s="2" t="s">
        <v>6113</v>
      </c>
      <c r="M306" s="2" t="s">
        <v>2061</v>
      </c>
      <c r="N306" s="2"/>
      <c r="O306" s="2"/>
      <c r="P306" s="2"/>
      <c r="Q306" s="2"/>
    </row>
    <row r="307" spans="1:17" ht="16.5" customHeight="1">
      <c r="A307" s="291" t="s">
        <v>356</v>
      </c>
      <c r="B307" s="291" t="s">
        <v>357</v>
      </c>
      <c r="C307" s="290" t="s">
        <v>360</v>
      </c>
      <c r="D307" s="290" t="s">
        <v>2708</v>
      </c>
      <c r="E307" s="290" t="s">
        <v>560</v>
      </c>
      <c r="F307" s="290" t="s">
        <v>2820</v>
      </c>
      <c r="G307" s="290" t="s">
        <v>561</v>
      </c>
      <c r="H307" s="290" t="s">
        <v>2821</v>
      </c>
      <c r="I307" s="386"/>
      <c r="J307" s="2" t="s">
        <v>2</v>
      </c>
      <c r="K307" s="2" t="s">
        <v>6115</v>
      </c>
      <c r="L307" s="2" t="s">
        <v>6116</v>
      </c>
      <c r="M307" s="2" t="s">
        <v>6117</v>
      </c>
      <c r="N307" s="2"/>
      <c r="O307" s="2"/>
      <c r="P307" s="2"/>
      <c r="Q307" s="2"/>
    </row>
    <row r="308" spans="1:17" ht="16.5" customHeight="1">
      <c r="A308" s="291" t="s">
        <v>356</v>
      </c>
      <c r="B308" s="291" t="s">
        <v>357</v>
      </c>
      <c r="C308" s="290" t="s">
        <v>360</v>
      </c>
      <c r="D308" s="290" t="s">
        <v>2708</v>
      </c>
      <c r="E308" s="290" t="s">
        <v>560</v>
      </c>
      <c r="F308" s="290" t="s">
        <v>2820</v>
      </c>
      <c r="G308" s="290" t="s">
        <v>562</v>
      </c>
      <c r="H308" s="290" t="s">
        <v>2822</v>
      </c>
      <c r="I308" s="386"/>
      <c r="J308" s="2" t="s">
        <v>2</v>
      </c>
      <c r="K308" s="2" t="s">
        <v>6115</v>
      </c>
      <c r="L308" s="2" t="s">
        <v>6130</v>
      </c>
      <c r="M308" s="2" t="s">
        <v>6131</v>
      </c>
      <c r="N308" s="2"/>
      <c r="O308" s="2"/>
      <c r="P308" s="2"/>
      <c r="Q308" s="2"/>
    </row>
    <row r="309" spans="1:17" ht="16.5" customHeight="1">
      <c r="A309" s="291" t="s">
        <v>356</v>
      </c>
      <c r="B309" s="291" t="s">
        <v>357</v>
      </c>
      <c r="C309" s="290" t="s">
        <v>360</v>
      </c>
      <c r="D309" s="290" t="s">
        <v>2708</v>
      </c>
      <c r="E309" s="290" t="s">
        <v>560</v>
      </c>
      <c r="F309" s="290" t="s">
        <v>2820</v>
      </c>
      <c r="G309" s="290" t="s">
        <v>2823</v>
      </c>
      <c r="H309" s="290" t="s">
        <v>2824</v>
      </c>
      <c r="I309" s="386"/>
      <c r="J309" s="2" t="s">
        <v>2</v>
      </c>
      <c r="K309" s="2" t="s">
        <v>6115</v>
      </c>
      <c r="L309" s="2" t="s">
        <v>6145</v>
      </c>
      <c r="M309" s="2" t="s">
        <v>6146</v>
      </c>
      <c r="N309" s="2"/>
      <c r="O309" s="2"/>
      <c r="P309" s="2"/>
      <c r="Q309" s="2"/>
    </row>
    <row r="310" spans="1:17" ht="16.5" customHeight="1">
      <c r="A310" s="291" t="s">
        <v>356</v>
      </c>
      <c r="B310" s="291" t="s">
        <v>357</v>
      </c>
      <c r="C310" s="290" t="s">
        <v>360</v>
      </c>
      <c r="D310" s="290" t="s">
        <v>2708</v>
      </c>
      <c r="E310" s="290" t="s">
        <v>560</v>
      </c>
      <c r="F310" s="290" t="s">
        <v>2820</v>
      </c>
      <c r="G310" s="290" t="s">
        <v>2825</v>
      </c>
      <c r="H310" s="290" t="s">
        <v>2826</v>
      </c>
      <c r="I310" s="386"/>
      <c r="J310" s="2" t="s">
        <v>2</v>
      </c>
      <c r="K310" s="2" t="s">
        <v>6115</v>
      </c>
      <c r="L310" s="2" t="s">
        <v>6155</v>
      </c>
      <c r="M310" s="2" t="s">
        <v>6156</v>
      </c>
      <c r="N310" s="2"/>
      <c r="O310" s="2"/>
      <c r="P310" s="2"/>
      <c r="Q310" s="2"/>
    </row>
    <row r="311" spans="1:17" ht="16.5" customHeight="1">
      <c r="A311" s="291" t="s">
        <v>356</v>
      </c>
      <c r="B311" s="291" t="s">
        <v>357</v>
      </c>
      <c r="C311" s="290" t="s">
        <v>360</v>
      </c>
      <c r="D311" s="290" t="s">
        <v>2708</v>
      </c>
      <c r="E311" s="290" t="s">
        <v>560</v>
      </c>
      <c r="F311" s="290" t="s">
        <v>2820</v>
      </c>
      <c r="G311" s="290" t="s">
        <v>2827</v>
      </c>
      <c r="H311" s="290" t="s">
        <v>2828</v>
      </c>
      <c r="I311" s="386"/>
      <c r="J311" s="2" t="s">
        <v>2</v>
      </c>
      <c r="K311" s="2" t="s">
        <v>6115</v>
      </c>
      <c r="L311" s="2" t="s">
        <v>6175</v>
      </c>
      <c r="M311" s="2" t="s">
        <v>6176</v>
      </c>
      <c r="N311" s="2"/>
      <c r="O311" s="2"/>
      <c r="P311" s="2"/>
      <c r="Q311" s="2"/>
    </row>
    <row r="312" spans="1:17" ht="16.5" customHeight="1">
      <c r="A312" s="291" t="s">
        <v>356</v>
      </c>
      <c r="B312" s="291" t="s">
        <v>357</v>
      </c>
      <c r="C312" s="290" t="s">
        <v>360</v>
      </c>
      <c r="D312" s="290" t="s">
        <v>2708</v>
      </c>
      <c r="E312" s="290" t="s">
        <v>560</v>
      </c>
      <c r="F312" s="290" t="s">
        <v>2820</v>
      </c>
      <c r="G312" s="290" t="s">
        <v>2829</v>
      </c>
      <c r="H312" s="290" t="s">
        <v>2830</v>
      </c>
      <c r="I312" s="386"/>
      <c r="J312" s="2" t="s">
        <v>2</v>
      </c>
      <c r="K312" s="2" t="s">
        <v>6115</v>
      </c>
      <c r="L312" s="2" t="s">
        <v>6182</v>
      </c>
      <c r="M312" s="2" t="s">
        <v>6183</v>
      </c>
      <c r="N312" s="2"/>
      <c r="O312" s="2"/>
      <c r="P312" s="2"/>
      <c r="Q312" s="2"/>
    </row>
    <row r="313" spans="1:17" ht="16.5" customHeight="1">
      <c r="A313" s="291" t="s">
        <v>356</v>
      </c>
      <c r="B313" s="291" t="s">
        <v>357</v>
      </c>
      <c r="C313" s="290" t="s">
        <v>360</v>
      </c>
      <c r="D313" s="290" t="s">
        <v>2708</v>
      </c>
      <c r="E313" s="290" t="s">
        <v>563</v>
      </c>
      <c r="F313" s="290" t="s">
        <v>2831</v>
      </c>
      <c r="G313" s="290" t="s">
        <v>2832</v>
      </c>
      <c r="H313" s="290" t="s">
        <v>2833</v>
      </c>
      <c r="I313" s="386"/>
      <c r="J313" s="2" t="s">
        <v>2</v>
      </c>
      <c r="K313" s="2" t="s">
        <v>6115</v>
      </c>
      <c r="L313" s="2" t="s">
        <v>6193</v>
      </c>
      <c r="M313" s="2" t="s">
        <v>6194</v>
      </c>
      <c r="N313" s="2"/>
      <c r="O313" s="2"/>
      <c r="P313" s="2"/>
      <c r="Q313" s="2"/>
    </row>
    <row r="314" spans="1:17" ht="16.5" customHeight="1">
      <c r="A314" s="291" t="s">
        <v>356</v>
      </c>
      <c r="B314" s="291" t="s">
        <v>357</v>
      </c>
      <c r="C314" s="290" t="s">
        <v>360</v>
      </c>
      <c r="D314" s="290" t="s">
        <v>2708</v>
      </c>
      <c r="E314" s="290" t="s">
        <v>563</v>
      </c>
      <c r="F314" s="290" t="s">
        <v>2831</v>
      </c>
      <c r="G314" s="290" t="s">
        <v>2834</v>
      </c>
      <c r="H314" s="290" t="s">
        <v>2835</v>
      </c>
      <c r="I314" s="386"/>
      <c r="J314" s="2" t="s">
        <v>2</v>
      </c>
      <c r="K314" s="2" t="s">
        <v>6115</v>
      </c>
      <c r="L314" s="2" t="s">
        <v>6211</v>
      </c>
      <c r="M314" s="2" t="s">
        <v>6212</v>
      </c>
      <c r="N314" s="2"/>
      <c r="O314" s="2"/>
      <c r="P314" s="2"/>
      <c r="Q314" s="2"/>
    </row>
    <row r="315" spans="1:17" ht="16.5" customHeight="1">
      <c r="A315" s="291" t="s">
        <v>356</v>
      </c>
      <c r="B315" s="291" t="s">
        <v>357</v>
      </c>
      <c r="C315" s="290" t="s">
        <v>360</v>
      </c>
      <c r="D315" s="290" t="s">
        <v>2708</v>
      </c>
      <c r="E315" s="290" t="s">
        <v>563</v>
      </c>
      <c r="F315" s="290" t="s">
        <v>2831</v>
      </c>
      <c r="G315" s="290" t="s">
        <v>2836</v>
      </c>
      <c r="H315" s="290" t="s">
        <v>2837</v>
      </c>
      <c r="I315" s="386"/>
      <c r="J315" s="2" t="s">
        <v>2</v>
      </c>
      <c r="K315" s="2" t="s">
        <v>6115</v>
      </c>
      <c r="L315" s="2" t="s">
        <v>6225</v>
      </c>
      <c r="M315" s="2" t="s">
        <v>6226</v>
      </c>
      <c r="N315" s="2"/>
      <c r="O315" s="2"/>
      <c r="P315" s="2"/>
      <c r="Q315" s="2"/>
    </row>
    <row r="316" spans="1:17" ht="16.5" customHeight="1">
      <c r="A316" s="291" t="s">
        <v>356</v>
      </c>
      <c r="B316" s="291" t="s">
        <v>357</v>
      </c>
      <c r="C316" s="290" t="s">
        <v>360</v>
      </c>
      <c r="D316" s="290" t="s">
        <v>2708</v>
      </c>
      <c r="E316" s="290" t="s">
        <v>563</v>
      </c>
      <c r="F316" s="290" t="s">
        <v>2831</v>
      </c>
      <c r="G316" s="290" t="s">
        <v>2838</v>
      </c>
      <c r="H316" s="290" t="s">
        <v>2839</v>
      </c>
      <c r="I316" s="386"/>
      <c r="J316" s="2" t="s">
        <v>2</v>
      </c>
      <c r="K316" s="2" t="s">
        <v>6115</v>
      </c>
      <c r="L316" s="2" t="s">
        <v>6235</v>
      </c>
      <c r="M316" s="2" t="s">
        <v>6236</v>
      </c>
      <c r="N316" s="2"/>
      <c r="O316" s="2"/>
      <c r="P316" s="2"/>
      <c r="Q316" s="2"/>
    </row>
    <row r="317" spans="1:17" ht="16.5" customHeight="1">
      <c r="A317" s="291" t="s">
        <v>356</v>
      </c>
      <c r="B317" s="291" t="s">
        <v>357</v>
      </c>
      <c r="C317" s="290" t="s">
        <v>360</v>
      </c>
      <c r="D317" s="290" t="s">
        <v>2708</v>
      </c>
      <c r="E317" s="290" t="s">
        <v>563</v>
      </c>
      <c r="F317" s="290" t="s">
        <v>2831</v>
      </c>
      <c r="G317" s="290" t="s">
        <v>2840</v>
      </c>
      <c r="H317" s="290" t="s">
        <v>2841</v>
      </c>
      <c r="I317" s="386"/>
      <c r="J317" s="2" t="s">
        <v>2</v>
      </c>
      <c r="K317" s="2" t="s">
        <v>6115</v>
      </c>
      <c r="L317" s="2" t="s">
        <v>6245</v>
      </c>
      <c r="M317" s="2" t="s">
        <v>6246</v>
      </c>
      <c r="N317" s="2"/>
      <c r="O317" s="2"/>
      <c r="P317" s="2"/>
      <c r="Q317" s="2"/>
    </row>
    <row r="318" spans="1:17" ht="16.5" customHeight="1">
      <c r="A318" s="291" t="s">
        <v>356</v>
      </c>
      <c r="B318" s="291" t="s">
        <v>357</v>
      </c>
      <c r="C318" s="290" t="s">
        <v>360</v>
      </c>
      <c r="D318" s="290" t="s">
        <v>2708</v>
      </c>
      <c r="E318" s="290" t="s">
        <v>563</v>
      </c>
      <c r="F318" s="290" t="s">
        <v>2831</v>
      </c>
      <c r="G318" s="290" t="s">
        <v>2842</v>
      </c>
      <c r="H318" s="290" t="s">
        <v>2843</v>
      </c>
      <c r="I318" s="386"/>
      <c r="J318" s="2" t="s">
        <v>2</v>
      </c>
      <c r="K318" s="2" t="s">
        <v>6115</v>
      </c>
      <c r="L318" s="2" t="s">
        <v>6254</v>
      </c>
      <c r="M318" s="2" t="s">
        <v>6255</v>
      </c>
      <c r="N318" s="2"/>
      <c r="O318" s="2"/>
      <c r="P318" s="2"/>
      <c r="Q318" s="2"/>
    </row>
    <row r="319" spans="1:17" ht="16.5" customHeight="1">
      <c r="A319" s="291" t="s">
        <v>356</v>
      </c>
      <c r="B319" s="291" t="s">
        <v>357</v>
      </c>
      <c r="C319" s="290" t="s">
        <v>360</v>
      </c>
      <c r="D319" s="290" t="s">
        <v>2708</v>
      </c>
      <c r="E319" s="290" t="s">
        <v>563</v>
      </c>
      <c r="F319" s="290" t="s">
        <v>2831</v>
      </c>
      <c r="G319" s="290" t="s">
        <v>564</v>
      </c>
      <c r="H319" s="290" t="s">
        <v>2844</v>
      </c>
      <c r="I319" s="386"/>
      <c r="J319" s="2" t="s">
        <v>2</v>
      </c>
      <c r="K319" s="2" t="s">
        <v>6115</v>
      </c>
      <c r="L319" s="2" t="s">
        <v>6261</v>
      </c>
      <c r="M319" s="2" t="s">
        <v>6262</v>
      </c>
      <c r="N319" s="2"/>
      <c r="O319" s="2"/>
      <c r="P319" s="2"/>
      <c r="Q319" s="2"/>
    </row>
    <row r="320" spans="1:17" ht="16.5" customHeight="1">
      <c r="A320" s="291" t="s">
        <v>356</v>
      </c>
      <c r="B320" s="291" t="s">
        <v>357</v>
      </c>
      <c r="C320" s="290" t="s">
        <v>360</v>
      </c>
      <c r="D320" s="290" t="s">
        <v>2708</v>
      </c>
      <c r="E320" s="290" t="s">
        <v>563</v>
      </c>
      <c r="F320" s="290" t="s">
        <v>2831</v>
      </c>
      <c r="G320" s="290" t="s">
        <v>2845</v>
      </c>
      <c r="H320" s="290" t="s">
        <v>2846</v>
      </c>
      <c r="I320" s="386"/>
      <c r="J320" s="2" t="s">
        <v>2</v>
      </c>
      <c r="K320" s="2" t="s">
        <v>6115</v>
      </c>
      <c r="L320" s="2" t="s">
        <v>6270</v>
      </c>
      <c r="M320" s="2" t="s">
        <v>6271</v>
      </c>
      <c r="N320" s="2"/>
      <c r="O320" s="2"/>
      <c r="P320" s="2"/>
      <c r="Q320" s="2"/>
    </row>
    <row r="321" spans="1:17" ht="16.5" customHeight="1">
      <c r="A321" s="291" t="s">
        <v>356</v>
      </c>
      <c r="B321" s="291" t="s">
        <v>357</v>
      </c>
      <c r="C321" s="290" t="s">
        <v>360</v>
      </c>
      <c r="D321" s="290" t="s">
        <v>2708</v>
      </c>
      <c r="E321" s="290" t="s">
        <v>563</v>
      </c>
      <c r="F321" s="290" t="s">
        <v>2831</v>
      </c>
      <c r="G321" s="290" t="s">
        <v>2847</v>
      </c>
      <c r="H321" s="290" t="s">
        <v>2848</v>
      </c>
      <c r="I321" s="386"/>
      <c r="J321" s="2" t="s">
        <v>2</v>
      </c>
      <c r="K321" s="2" t="s">
        <v>6115</v>
      </c>
      <c r="L321" s="2" t="s">
        <v>6298</v>
      </c>
      <c r="M321" s="2" t="s">
        <v>6299</v>
      </c>
      <c r="N321" s="2"/>
      <c r="O321" s="2"/>
      <c r="P321" s="2"/>
      <c r="Q321" s="2"/>
    </row>
    <row r="322" spans="1:17" ht="16.5" customHeight="1">
      <c r="A322" s="291" t="s">
        <v>356</v>
      </c>
      <c r="B322" s="291" t="s">
        <v>357</v>
      </c>
      <c r="C322" s="290" t="s">
        <v>360</v>
      </c>
      <c r="D322" s="290" t="s">
        <v>2708</v>
      </c>
      <c r="E322" s="290" t="s">
        <v>565</v>
      </c>
      <c r="F322" s="290" t="s">
        <v>2849</v>
      </c>
      <c r="G322" s="290" t="s">
        <v>569</v>
      </c>
      <c r="H322" s="290" t="s">
        <v>2850</v>
      </c>
      <c r="I322" s="386"/>
      <c r="J322" s="2" t="s">
        <v>2</v>
      </c>
      <c r="K322" s="2" t="s">
        <v>6115</v>
      </c>
      <c r="L322" s="2" t="s">
        <v>6318</v>
      </c>
      <c r="M322" s="2" t="s">
        <v>6319</v>
      </c>
      <c r="N322" s="2"/>
      <c r="O322" s="2"/>
      <c r="P322" s="2"/>
      <c r="Q322" s="2"/>
    </row>
    <row r="323" spans="1:17" ht="16.5" customHeight="1">
      <c r="A323" s="291" t="s">
        <v>356</v>
      </c>
      <c r="B323" s="291" t="s">
        <v>357</v>
      </c>
      <c r="C323" s="290" t="s">
        <v>360</v>
      </c>
      <c r="D323" s="290" t="s">
        <v>2708</v>
      </c>
      <c r="E323" s="290" t="s">
        <v>565</v>
      </c>
      <c r="F323" s="290" t="s">
        <v>2849</v>
      </c>
      <c r="G323" s="290" t="s">
        <v>568</v>
      </c>
      <c r="H323" s="290" t="s">
        <v>2851</v>
      </c>
      <c r="I323" s="386"/>
      <c r="J323" s="2" t="s">
        <v>2</v>
      </c>
      <c r="K323" s="2" t="s">
        <v>6115</v>
      </c>
      <c r="L323" s="2" t="s">
        <v>6336</v>
      </c>
      <c r="M323" s="2" t="s">
        <v>6337</v>
      </c>
      <c r="N323" s="2"/>
      <c r="O323" s="2"/>
      <c r="P323" s="2"/>
      <c r="Q323" s="2"/>
    </row>
    <row r="324" spans="1:17" ht="16.5" customHeight="1">
      <c r="A324" s="291" t="s">
        <v>356</v>
      </c>
      <c r="B324" s="291" t="s">
        <v>357</v>
      </c>
      <c r="C324" s="290" t="s">
        <v>360</v>
      </c>
      <c r="D324" s="290" t="s">
        <v>2708</v>
      </c>
      <c r="E324" s="290" t="s">
        <v>565</v>
      </c>
      <c r="F324" s="290" t="s">
        <v>2849</v>
      </c>
      <c r="G324" s="290" t="s">
        <v>570</v>
      </c>
      <c r="H324" s="290" t="s">
        <v>2852</v>
      </c>
      <c r="I324" s="386"/>
      <c r="J324" s="2" t="s">
        <v>2</v>
      </c>
      <c r="K324" s="2" t="s">
        <v>6115</v>
      </c>
      <c r="L324" s="2" t="s">
        <v>6347</v>
      </c>
      <c r="M324" s="2" t="s">
        <v>6348</v>
      </c>
      <c r="N324" s="2"/>
      <c r="O324" s="2"/>
      <c r="P324" s="2"/>
      <c r="Q324" s="2"/>
    </row>
    <row r="325" spans="1:17" ht="16.5" customHeight="1">
      <c r="A325" s="291" t="s">
        <v>356</v>
      </c>
      <c r="B325" s="291" t="s">
        <v>357</v>
      </c>
      <c r="C325" s="290" t="s">
        <v>360</v>
      </c>
      <c r="D325" s="290" t="s">
        <v>2708</v>
      </c>
      <c r="E325" s="290" t="s">
        <v>565</v>
      </c>
      <c r="F325" s="290" t="s">
        <v>2849</v>
      </c>
      <c r="G325" s="290" t="s">
        <v>567</v>
      </c>
      <c r="H325" s="290" t="s">
        <v>2853</v>
      </c>
      <c r="I325" s="386"/>
      <c r="J325" s="2" t="s">
        <v>2</v>
      </c>
      <c r="K325" s="2" t="s">
        <v>6115</v>
      </c>
      <c r="L325" s="2" t="s">
        <v>6355</v>
      </c>
      <c r="M325" s="2" t="s">
        <v>6356</v>
      </c>
      <c r="N325" s="2"/>
      <c r="O325" s="2"/>
      <c r="P325" s="2"/>
      <c r="Q325" s="2"/>
    </row>
    <row r="326" spans="1:17" ht="16.5" customHeight="1">
      <c r="A326" s="291" t="s">
        <v>356</v>
      </c>
      <c r="B326" s="291" t="s">
        <v>357</v>
      </c>
      <c r="C326" s="290" t="s">
        <v>360</v>
      </c>
      <c r="D326" s="290" t="s">
        <v>2708</v>
      </c>
      <c r="E326" s="290" t="s">
        <v>565</v>
      </c>
      <c r="F326" s="290" t="s">
        <v>2849</v>
      </c>
      <c r="G326" s="290" t="s">
        <v>2854</v>
      </c>
      <c r="H326" s="290" t="s">
        <v>2855</v>
      </c>
      <c r="I326" s="386"/>
      <c r="J326" s="2" t="s">
        <v>2</v>
      </c>
      <c r="K326" s="2" t="s">
        <v>6115</v>
      </c>
      <c r="L326" s="2" t="s">
        <v>6363</v>
      </c>
      <c r="M326" s="2" t="s">
        <v>2079</v>
      </c>
      <c r="N326" s="2"/>
      <c r="O326" s="2"/>
      <c r="P326" s="2"/>
      <c r="Q326" s="2"/>
    </row>
    <row r="327" spans="1:17" ht="16.5" customHeight="1">
      <c r="A327" s="291" t="s">
        <v>356</v>
      </c>
      <c r="B327" s="291" t="s">
        <v>357</v>
      </c>
      <c r="C327" s="290" t="s">
        <v>360</v>
      </c>
      <c r="D327" s="290" t="s">
        <v>2708</v>
      </c>
      <c r="E327" s="290" t="s">
        <v>565</v>
      </c>
      <c r="F327" s="290" t="s">
        <v>2849</v>
      </c>
      <c r="G327" s="290" t="s">
        <v>2856</v>
      </c>
      <c r="H327" s="290" t="s">
        <v>2857</v>
      </c>
      <c r="I327" s="386"/>
      <c r="J327" s="2" t="s">
        <v>2</v>
      </c>
      <c r="K327" s="2" t="s">
        <v>6115</v>
      </c>
      <c r="L327" s="2" t="s">
        <v>6365</v>
      </c>
      <c r="M327" s="2" t="s">
        <v>1867</v>
      </c>
      <c r="N327" s="2"/>
      <c r="O327" s="2"/>
      <c r="P327" s="2"/>
      <c r="Q327" s="2"/>
    </row>
    <row r="328" spans="1:17" ht="16.5" customHeight="1">
      <c r="A328" s="291" t="s">
        <v>356</v>
      </c>
      <c r="B328" s="291" t="s">
        <v>357</v>
      </c>
      <c r="C328" s="290" t="s">
        <v>360</v>
      </c>
      <c r="D328" s="290" t="s">
        <v>2708</v>
      </c>
      <c r="E328" s="290" t="s">
        <v>565</v>
      </c>
      <c r="F328" s="290" t="s">
        <v>2849</v>
      </c>
      <c r="G328" s="290" t="s">
        <v>566</v>
      </c>
      <c r="H328" s="290" t="s">
        <v>2858</v>
      </c>
      <c r="I328" s="386"/>
      <c r="J328" s="2" t="s">
        <v>3</v>
      </c>
      <c r="K328" s="2" t="s">
        <v>6367</v>
      </c>
      <c r="L328" s="2" t="s">
        <v>6368</v>
      </c>
      <c r="M328" s="2" t="s">
        <v>6369</v>
      </c>
      <c r="N328" s="2"/>
      <c r="O328" s="2"/>
      <c r="P328" s="2"/>
      <c r="Q328" s="2"/>
    </row>
    <row r="329" spans="1:17" ht="16.5" customHeight="1">
      <c r="A329" s="291" t="s">
        <v>356</v>
      </c>
      <c r="B329" s="291" t="s">
        <v>357</v>
      </c>
      <c r="C329" s="290" t="s">
        <v>360</v>
      </c>
      <c r="D329" s="290" t="s">
        <v>2708</v>
      </c>
      <c r="E329" s="290" t="s">
        <v>565</v>
      </c>
      <c r="F329" s="290" t="s">
        <v>2849</v>
      </c>
      <c r="G329" s="290" t="s">
        <v>571</v>
      </c>
      <c r="H329" s="290" t="s">
        <v>2859</v>
      </c>
      <c r="I329" s="386"/>
      <c r="J329" s="2" t="s">
        <v>3</v>
      </c>
      <c r="K329" s="2" t="s">
        <v>6367</v>
      </c>
      <c r="L329" s="2" t="s">
        <v>6380</v>
      </c>
      <c r="M329" s="2" t="s">
        <v>6381</v>
      </c>
      <c r="N329" s="2"/>
      <c r="O329" s="2"/>
      <c r="P329" s="2"/>
      <c r="Q329" s="2"/>
    </row>
    <row r="330" spans="1:17" ht="16.5" customHeight="1">
      <c r="A330" s="291" t="s">
        <v>356</v>
      </c>
      <c r="B330" s="291" t="s">
        <v>357</v>
      </c>
      <c r="C330" s="290" t="s">
        <v>360</v>
      </c>
      <c r="D330" s="290" t="s">
        <v>2708</v>
      </c>
      <c r="E330" s="290" t="s">
        <v>572</v>
      </c>
      <c r="F330" s="290" t="s">
        <v>2860</v>
      </c>
      <c r="G330" s="290" t="s">
        <v>575</v>
      </c>
      <c r="H330" s="290" t="s">
        <v>2861</v>
      </c>
      <c r="I330" s="386"/>
      <c r="J330" s="2" t="s">
        <v>3</v>
      </c>
      <c r="K330" s="2" t="s">
        <v>6367</v>
      </c>
      <c r="L330" s="2" t="s">
        <v>6399</v>
      </c>
      <c r="M330" s="2" t="s">
        <v>6400</v>
      </c>
      <c r="N330" s="2"/>
      <c r="O330" s="2"/>
      <c r="P330" s="2"/>
      <c r="Q330" s="2"/>
    </row>
    <row r="331" spans="1:17" ht="16.5" customHeight="1">
      <c r="A331" s="291" t="s">
        <v>356</v>
      </c>
      <c r="B331" s="291" t="s">
        <v>357</v>
      </c>
      <c r="C331" s="290" t="s">
        <v>360</v>
      </c>
      <c r="D331" s="290" t="s">
        <v>2708</v>
      </c>
      <c r="E331" s="290" t="s">
        <v>572</v>
      </c>
      <c r="F331" s="290" t="s">
        <v>2860</v>
      </c>
      <c r="G331" s="290" t="s">
        <v>574</v>
      </c>
      <c r="H331" s="290" t="s">
        <v>2862</v>
      </c>
      <c r="I331" s="386"/>
      <c r="J331" s="2" t="s">
        <v>3</v>
      </c>
      <c r="K331" s="2" t="s">
        <v>6367</v>
      </c>
      <c r="L331" s="2" t="s">
        <v>6423</v>
      </c>
      <c r="M331" s="2" t="s">
        <v>6424</v>
      </c>
      <c r="N331" s="2"/>
      <c r="O331" s="2"/>
      <c r="P331" s="2"/>
      <c r="Q331" s="2"/>
    </row>
    <row r="332" spans="1:17" ht="16.5" customHeight="1">
      <c r="A332" s="291" t="s">
        <v>356</v>
      </c>
      <c r="B332" s="291" t="s">
        <v>357</v>
      </c>
      <c r="C332" s="290" t="s">
        <v>360</v>
      </c>
      <c r="D332" s="290" t="s">
        <v>2708</v>
      </c>
      <c r="E332" s="290" t="s">
        <v>572</v>
      </c>
      <c r="F332" s="290" t="s">
        <v>2860</v>
      </c>
      <c r="G332" s="290" t="s">
        <v>577</v>
      </c>
      <c r="H332" s="290" t="s">
        <v>2863</v>
      </c>
      <c r="I332" s="386"/>
      <c r="J332" s="2" t="s">
        <v>3</v>
      </c>
      <c r="K332" s="2" t="s">
        <v>6367</v>
      </c>
      <c r="L332" s="2" t="s">
        <v>6447</v>
      </c>
      <c r="M332" s="2" t="s">
        <v>4195</v>
      </c>
      <c r="N332" s="2"/>
      <c r="O332" s="2"/>
      <c r="P332" s="2"/>
      <c r="Q332" s="2"/>
    </row>
    <row r="333" spans="1:17" ht="16.5" customHeight="1">
      <c r="A333" s="291" t="s">
        <v>356</v>
      </c>
      <c r="B333" s="291" t="s">
        <v>357</v>
      </c>
      <c r="C333" s="290" t="s">
        <v>360</v>
      </c>
      <c r="D333" s="290" t="s">
        <v>2708</v>
      </c>
      <c r="E333" s="290" t="s">
        <v>572</v>
      </c>
      <c r="F333" s="290" t="s">
        <v>2860</v>
      </c>
      <c r="G333" s="290" t="s">
        <v>576</v>
      </c>
      <c r="H333" s="290" t="s">
        <v>2864</v>
      </c>
      <c r="I333" s="386"/>
      <c r="J333" s="2" t="s">
        <v>3</v>
      </c>
      <c r="K333" s="2" t="s">
        <v>6367</v>
      </c>
      <c r="L333" s="2" t="s">
        <v>6462</v>
      </c>
      <c r="M333" s="2" t="s">
        <v>6463</v>
      </c>
      <c r="N333" s="2"/>
      <c r="O333" s="2"/>
      <c r="P333" s="2"/>
      <c r="Q333" s="2"/>
    </row>
    <row r="334" spans="1:17" ht="16.5" customHeight="1">
      <c r="A334" s="291" t="s">
        <v>356</v>
      </c>
      <c r="B334" s="291" t="s">
        <v>357</v>
      </c>
      <c r="C334" s="290" t="s">
        <v>360</v>
      </c>
      <c r="D334" s="290" t="s">
        <v>2708</v>
      </c>
      <c r="E334" s="290" t="s">
        <v>572</v>
      </c>
      <c r="F334" s="290" t="s">
        <v>2860</v>
      </c>
      <c r="G334" s="290" t="s">
        <v>578</v>
      </c>
      <c r="H334" s="290" t="s">
        <v>2865</v>
      </c>
      <c r="I334" s="386"/>
      <c r="J334" s="2" t="s">
        <v>3</v>
      </c>
      <c r="K334" s="2" t="s">
        <v>6367</v>
      </c>
      <c r="L334" s="2" t="s">
        <v>6477</v>
      </c>
      <c r="M334" s="2" t="s">
        <v>6478</v>
      </c>
      <c r="N334" s="2"/>
      <c r="O334" s="2"/>
      <c r="P334" s="2"/>
      <c r="Q334" s="2"/>
    </row>
    <row r="335" spans="1:17" ht="16.5" customHeight="1">
      <c r="A335" s="291" t="s">
        <v>356</v>
      </c>
      <c r="B335" s="291" t="s">
        <v>357</v>
      </c>
      <c r="C335" s="290" t="s">
        <v>360</v>
      </c>
      <c r="D335" s="290" t="s">
        <v>2708</v>
      </c>
      <c r="E335" s="290" t="s">
        <v>572</v>
      </c>
      <c r="F335" s="290" t="s">
        <v>2860</v>
      </c>
      <c r="G335" s="290" t="s">
        <v>573</v>
      </c>
      <c r="H335" s="290" t="s">
        <v>2866</v>
      </c>
      <c r="I335" s="386"/>
      <c r="J335" s="2" t="s">
        <v>3</v>
      </c>
      <c r="K335" s="2" t="s">
        <v>6367</v>
      </c>
      <c r="L335" s="2" t="s">
        <v>6494</v>
      </c>
      <c r="M335" s="2" t="s">
        <v>6495</v>
      </c>
      <c r="N335" s="2"/>
      <c r="O335" s="2"/>
      <c r="P335" s="2"/>
      <c r="Q335" s="2"/>
    </row>
    <row r="336" spans="1:17" ht="16.5" customHeight="1">
      <c r="A336" s="291" t="s">
        <v>356</v>
      </c>
      <c r="B336" s="291" t="s">
        <v>357</v>
      </c>
      <c r="C336" s="290" t="s">
        <v>360</v>
      </c>
      <c r="D336" s="290" t="s">
        <v>2708</v>
      </c>
      <c r="E336" s="290" t="s">
        <v>579</v>
      </c>
      <c r="F336" s="290" t="s">
        <v>2867</v>
      </c>
      <c r="G336" s="290" t="s">
        <v>2868</v>
      </c>
      <c r="H336" s="290" t="s">
        <v>2869</v>
      </c>
      <c r="I336" s="386"/>
      <c r="J336" s="2" t="s">
        <v>3</v>
      </c>
      <c r="K336" s="2" t="s">
        <v>6367</v>
      </c>
      <c r="L336" s="2" t="s">
        <v>6505</v>
      </c>
      <c r="M336" s="2" t="s">
        <v>6506</v>
      </c>
      <c r="N336" s="2"/>
      <c r="O336" s="2"/>
      <c r="P336" s="2"/>
      <c r="Q336" s="2"/>
    </row>
    <row r="337" spans="1:17" ht="16.5" customHeight="1">
      <c r="A337" s="291" t="s">
        <v>356</v>
      </c>
      <c r="B337" s="291" t="s">
        <v>357</v>
      </c>
      <c r="C337" s="290" t="s">
        <v>360</v>
      </c>
      <c r="D337" s="290" t="s">
        <v>2708</v>
      </c>
      <c r="E337" s="290" t="s">
        <v>579</v>
      </c>
      <c r="F337" s="290" t="s">
        <v>2867</v>
      </c>
      <c r="G337" s="290" t="s">
        <v>2870</v>
      </c>
      <c r="H337" s="290" t="s">
        <v>2871</v>
      </c>
      <c r="I337" s="386"/>
      <c r="J337" s="2" t="s">
        <v>3</v>
      </c>
      <c r="K337" s="2" t="s">
        <v>6367</v>
      </c>
      <c r="L337" s="2" t="s">
        <v>6527</v>
      </c>
      <c r="M337" s="2" t="s">
        <v>6528</v>
      </c>
      <c r="N337" s="2"/>
      <c r="O337" s="2"/>
      <c r="P337" s="2"/>
      <c r="Q337" s="2"/>
    </row>
    <row r="338" spans="1:17" ht="16.5" customHeight="1">
      <c r="A338" s="291" t="s">
        <v>356</v>
      </c>
      <c r="B338" s="291" t="s">
        <v>357</v>
      </c>
      <c r="C338" s="290" t="s">
        <v>360</v>
      </c>
      <c r="D338" s="290" t="s">
        <v>2708</v>
      </c>
      <c r="E338" s="290" t="s">
        <v>579</v>
      </c>
      <c r="F338" s="290" t="s">
        <v>2867</v>
      </c>
      <c r="G338" s="290" t="s">
        <v>2872</v>
      </c>
      <c r="H338" s="290" t="s">
        <v>2873</v>
      </c>
      <c r="I338" s="386"/>
      <c r="J338" s="2" t="s">
        <v>3</v>
      </c>
      <c r="K338" s="2" t="s">
        <v>6367</v>
      </c>
      <c r="L338" s="2" t="s">
        <v>6558</v>
      </c>
      <c r="M338" s="2" t="s">
        <v>6559</v>
      </c>
      <c r="N338" s="2"/>
      <c r="O338" s="2"/>
      <c r="P338" s="2"/>
      <c r="Q338" s="2"/>
    </row>
    <row r="339" spans="1:17" ht="16.5" customHeight="1">
      <c r="A339" s="291" t="s">
        <v>356</v>
      </c>
      <c r="B339" s="291" t="s">
        <v>357</v>
      </c>
      <c r="C339" s="290" t="s">
        <v>360</v>
      </c>
      <c r="D339" s="290" t="s">
        <v>2708</v>
      </c>
      <c r="E339" s="290" t="s">
        <v>579</v>
      </c>
      <c r="F339" s="290" t="s">
        <v>2867</v>
      </c>
      <c r="G339" s="290" t="s">
        <v>2874</v>
      </c>
      <c r="H339" s="290" t="s">
        <v>2875</v>
      </c>
      <c r="I339" s="386"/>
      <c r="J339" s="2" t="s">
        <v>3</v>
      </c>
      <c r="K339" s="2" t="s">
        <v>6367</v>
      </c>
      <c r="L339" s="2" t="s">
        <v>6574</v>
      </c>
      <c r="M339" s="2" t="s">
        <v>6575</v>
      </c>
      <c r="N339" s="2"/>
      <c r="O339" s="2"/>
      <c r="P339" s="2"/>
      <c r="Q339" s="2"/>
    </row>
    <row r="340" spans="1:17" ht="16.5" customHeight="1">
      <c r="A340" s="291" t="s">
        <v>356</v>
      </c>
      <c r="B340" s="291" t="s">
        <v>357</v>
      </c>
      <c r="C340" s="290" t="s">
        <v>360</v>
      </c>
      <c r="D340" s="290" t="s">
        <v>2708</v>
      </c>
      <c r="E340" s="290" t="s">
        <v>579</v>
      </c>
      <c r="F340" s="290" t="s">
        <v>2867</v>
      </c>
      <c r="G340" s="290" t="s">
        <v>580</v>
      </c>
      <c r="H340" s="290" t="s">
        <v>2876</v>
      </c>
      <c r="I340" s="386"/>
      <c r="J340" s="2" t="s">
        <v>3</v>
      </c>
      <c r="K340" s="2" t="s">
        <v>6367</v>
      </c>
      <c r="L340" s="2" t="s">
        <v>6594</v>
      </c>
      <c r="M340" s="2" t="s">
        <v>6595</v>
      </c>
      <c r="N340" s="2"/>
      <c r="O340" s="2"/>
      <c r="P340" s="2"/>
      <c r="Q340" s="2"/>
    </row>
    <row r="341" spans="1:17" ht="16.5" customHeight="1">
      <c r="A341" s="291" t="s">
        <v>356</v>
      </c>
      <c r="B341" s="291" t="s">
        <v>357</v>
      </c>
      <c r="C341" s="290" t="s">
        <v>360</v>
      </c>
      <c r="D341" s="290" t="s">
        <v>2708</v>
      </c>
      <c r="E341" s="290" t="s">
        <v>579</v>
      </c>
      <c r="F341" s="290" t="s">
        <v>2867</v>
      </c>
      <c r="G341" s="290" t="s">
        <v>2877</v>
      </c>
      <c r="H341" s="290" t="s">
        <v>2878</v>
      </c>
      <c r="I341" s="386"/>
      <c r="J341" s="2" t="s">
        <v>3</v>
      </c>
      <c r="K341" s="2" t="s">
        <v>6367</v>
      </c>
      <c r="L341" s="2" t="s">
        <v>6608</v>
      </c>
      <c r="M341" s="2" t="s">
        <v>6609</v>
      </c>
      <c r="N341" s="2"/>
      <c r="O341" s="2"/>
      <c r="P341" s="2"/>
      <c r="Q341" s="2"/>
    </row>
    <row r="342" spans="1:17" ht="16.5" customHeight="1">
      <c r="A342" s="291" t="s">
        <v>356</v>
      </c>
      <c r="B342" s="291" t="s">
        <v>357</v>
      </c>
      <c r="C342" s="290" t="s">
        <v>360</v>
      </c>
      <c r="D342" s="290" t="s">
        <v>2708</v>
      </c>
      <c r="E342" s="290" t="s">
        <v>579</v>
      </c>
      <c r="F342" s="290" t="s">
        <v>2867</v>
      </c>
      <c r="G342" s="290" t="s">
        <v>2879</v>
      </c>
      <c r="H342" s="290" t="s">
        <v>2880</v>
      </c>
      <c r="I342" s="386"/>
      <c r="J342" s="2" t="s">
        <v>3</v>
      </c>
      <c r="K342" s="2" t="s">
        <v>6367</v>
      </c>
      <c r="L342" s="2" t="s">
        <v>6620</v>
      </c>
      <c r="M342" s="2" t="s">
        <v>6621</v>
      </c>
      <c r="N342" s="2"/>
      <c r="O342" s="2"/>
      <c r="P342" s="2"/>
      <c r="Q342" s="2"/>
    </row>
    <row r="343" spans="1:17" ht="16.5" customHeight="1">
      <c r="A343" s="291" t="s">
        <v>356</v>
      </c>
      <c r="B343" s="291" t="s">
        <v>357</v>
      </c>
      <c r="C343" s="290" t="s">
        <v>360</v>
      </c>
      <c r="D343" s="290" t="s">
        <v>2708</v>
      </c>
      <c r="E343" s="290" t="s">
        <v>581</v>
      </c>
      <c r="F343" s="290" t="s">
        <v>2881</v>
      </c>
      <c r="G343" s="290" t="s">
        <v>584</v>
      </c>
      <c r="H343" s="290" t="s">
        <v>2882</v>
      </c>
      <c r="I343" s="386"/>
      <c r="J343" s="2" t="s">
        <v>3</v>
      </c>
      <c r="K343" s="2" t="s">
        <v>6367</v>
      </c>
      <c r="L343" s="2" t="s">
        <v>6640</v>
      </c>
      <c r="M343" s="2" t="s">
        <v>6641</v>
      </c>
      <c r="N343" s="2"/>
      <c r="O343" s="2"/>
      <c r="P343" s="2"/>
      <c r="Q343" s="2"/>
    </row>
    <row r="344" spans="1:17" ht="16.5" customHeight="1">
      <c r="A344" s="291" t="s">
        <v>356</v>
      </c>
      <c r="B344" s="291" t="s">
        <v>357</v>
      </c>
      <c r="C344" s="290" t="s">
        <v>360</v>
      </c>
      <c r="D344" s="290" t="s">
        <v>2708</v>
      </c>
      <c r="E344" s="290" t="s">
        <v>581</v>
      </c>
      <c r="F344" s="290" t="s">
        <v>2881</v>
      </c>
      <c r="G344" s="290" t="s">
        <v>583</v>
      </c>
      <c r="H344" s="290" t="s">
        <v>2883</v>
      </c>
      <c r="I344" s="386"/>
      <c r="J344" s="2" t="s">
        <v>3</v>
      </c>
      <c r="K344" s="2" t="s">
        <v>6367</v>
      </c>
      <c r="L344" s="2" t="s">
        <v>6651</v>
      </c>
      <c r="M344" s="2" t="s">
        <v>4349</v>
      </c>
      <c r="N344" s="2"/>
      <c r="O344" s="2"/>
      <c r="P344" s="2"/>
      <c r="Q344" s="2"/>
    </row>
    <row r="345" spans="1:17" ht="16.5" customHeight="1">
      <c r="A345" s="291" t="s">
        <v>356</v>
      </c>
      <c r="B345" s="291" t="s">
        <v>357</v>
      </c>
      <c r="C345" s="290" t="s">
        <v>360</v>
      </c>
      <c r="D345" s="290" t="s">
        <v>2708</v>
      </c>
      <c r="E345" s="290" t="s">
        <v>581</v>
      </c>
      <c r="F345" s="290" t="s">
        <v>2881</v>
      </c>
      <c r="G345" s="290" t="s">
        <v>585</v>
      </c>
      <c r="H345" s="290" t="s">
        <v>2884</v>
      </c>
      <c r="I345" s="386"/>
      <c r="J345" s="2" t="s">
        <v>3</v>
      </c>
      <c r="K345" s="2" t="s">
        <v>6367</v>
      </c>
      <c r="L345" s="2" t="s">
        <v>6669</v>
      </c>
      <c r="M345" s="2" t="s">
        <v>6670</v>
      </c>
      <c r="N345" s="2"/>
      <c r="O345" s="2"/>
      <c r="P345" s="2"/>
      <c r="Q345" s="2"/>
    </row>
    <row r="346" spans="1:17" ht="16.5" customHeight="1">
      <c r="A346" s="291" t="s">
        <v>356</v>
      </c>
      <c r="B346" s="291" t="s">
        <v>357</v>
      </c>
      <c r="C346" s="290" t="s">
        <v>360</v>
      </c>
      <c r="D346" s="290" t="s">
        <v>2708</v>
      </c>
      <c r="E346" s="290" t="s">
        <v>581</v>
      </c>
      <c r="F346" s="290" t="s">
        <v>2881</v>
      </c>
      <c r="G346" s="290" t="s">
        <v>582</v>
      </c>
      <c r="H346" s="290" t="s">
        <v>2885</v>
      </c>
      <c r="I346" s="386"/>
      <c r="J346" s="2" t="s">
        <v>3</v>
      </c>
      <c r="K346" s="2" t="s">
        <v>6367</v>
      </c>
      <c r="L346" s="2" t="s">
        <v>6687</v>
      </c>
      <c r="M346" s="2" t="s">
        <v>6688</v>
      </c>
      <c r="N346" s="2"/>
      <c r="O346" s="2"/>
      <c r="P346" s="2"/>
      <c r="Q346" s="2"/>
    </row>
    <row r="347" spans="1:17" ht="16.5" customHeight="1">
      <c r="A347" s="291" t="s">
        <v>356</v>
      </c>
      <c r="B347" s="291" t="s">
        <v>357</v>
      </c>
      <c r="C347" s="290" t="s">
        <v>360</v>
      </c>
      <c r="D347" s="290" t="s">
        <v>2708</v>
      </c>
      <c r="E347" s="290" t="s">
        <v>581</v>
      </c>
      <c r="F347" s="290" t="s">
        <v>2881</v>
      </c>
      <c r="G347" s="290" t="s">
        <v>586</v>
      </c>
      <c r="H347" s="290" t="s">
        <v>2886</v>
      </c>
      <c r="I347" s="386"/>
      <c r="J347" s="2" t="s">
        <v>3</v>
      </c>
      <c r="K347" s="2" t="s">
        <v>6367</v>
      </c>
      <c r="L347" s="2" t="s">
        <v>6709</v>
      </c>
      <c r="M347" s="2" t="s">
        <v>6710</v>
      </c>
      <c r="N347" s="2"/>
      <c r="O347" s="2"/>
      <c r="P347" s="2"/>
      <c r="Q347" s="2"/>
    </row>
    <row r="348" spans="1:17" ht="16.5" customHeight="1">
      <c r="A348" s="291" t="s">
        <v>356</v>
      </c>
      <c r="B348" s="291" t="s">
        <v>357</v>
      </c>
      <c r="C348" s="290" t="s">
        <v>360</v>
      </c>
      <c r="D348" s="290" t="s">
        <v>2708</v>
      </c>
      <c r="E348" s="290" t="s">
        <v>581</v>
      </c>
      <c r="F348" s="290" t="s">
        <v>2881</v>
      </c>
      <c r="G348" s="290" t="s">
        <v>2887</v>
      </c>
      <c r="H348" s="290" t="s">
        <v>2888</v>
      </c>
      <c r="I348" s="386"/>
      <c r="J348" s="2" t="s">
        <v>3</v>
      </c>
      <c r="K348" s="2" t="s">
        <v>6367</v>
      </c>
      <c r="L348" s="2" t="s">
        <v>6725</v>
      </c>
      <c r="M348" s="2" t="s">
        <v>6726</v>
      </c>
      <c r="N348" s="2"/>
      <c r="O348" s="2"/>
      <c r="P348" s="2"/>
      <c r="Q348" s="2"/>
    </row>
    <row r="349" spans="1:17" ht="16.5" customHeight="1">
      <c r="A349" s="291" t="s">
        <v>356</v>
      </c>
      <c r="B349" s="291" t="s">
        <v>357</v>
      </c>
      <c r="C349" s="290" t="s">
        <v>360</v>
      </c>
      <c r="D349" s="290" t="s">
        <v>2708</v>
      </c>
      <c r="E349" s="290" t="s">
        <v>581</v>
      </c>
      <c r="F349" s="290" t="s">
        <v>2881</v>
      </c>
      <c r="G349" s="290" t="s">
        <v>2889</v>
      </c>
      <c r="H349" s="290" t="s">
        <v>2890</v>
      </c>
      <c r="I349" s="386"/>
      <c r="J349" s="2" t="s">
        <v>3</v>
      </c>
      <c r="K349" s="2" t="s">
        <v>6367</v>
      </c>
      <c r="L349" s="2" t="s">
        <v>6767</v>
      </c>
      <c r="M349" s="2" t="s">
        <v>6768</v>
      </c>
      <c r="N349" s="2"/>
      <c r="O349" s="2"/>
      <c r="P349" s="2"/>
      <c r="Q349" s="2"/>
    </row>
    <row r="350" spans="1:17" ht="16.5" customHeight="1">
      <c r="A350" s="291" t="s">
        <v>356</v>
      </c>
      <c r="B350" s="291" t="s">
        <v>357</v>
      </c>
      <c r="C350" s="290" t="s">
        <v>360</v>
      </c>
      <c r="D350" s="290" t="s">
        <v>2708</v>
      </c>
      <c r="E350" s="290" t="s">
        <v>581</v>
      </c>
      <c r="F350" s="290" t="s">
        <v>2881</v>
      </c>
      <c r="G350" s="290" t="s">
        <v>588</v>
      </c>
      <c r="H350" s="290" t="s">
        <v>2891</v>
      </c>
      <c r="I350" s="386"/>
      <c r="J350" s="2" t="s">
        <v>3</v>
      </c>
      <c r="K350" s="2" t="s">
        <v>6367</v>
      </c>
      <c r="L350" s="2" t="s">
        <v>6786</v>
      </c>
      <c r="M350" s="2" t="s">
        <v>6787</v>
      </c>
      <c r="N350" s="2"/>
      <c r="O350" s="2"/>
      <c r="P350" s="2"/>
      <c r="Q350" s="2"/>
    </row>
    <row r="351" spans="1:17" ht="16.5" customHeight="1">
      <c r="A351" s="291" t="s">
        <v>356</v>
      </c>
      <c r="B351" s="291" t="s">
        <v>357</v>
      </c>
      <c r="C351" s="290" t="s">
        <v>360</v>
      </c>
      <c r="D351" s="290" t="s">
        <v>2708</v>
      </c>
      <c r="E351" s="290" t="s">
        <v>581</v>
      </c>
      <c r="F351" s="290" t="s">
        <v>2881</v>
      </c>
      <c r="G351" s="290" t="s">
        <v>587</v>
      </c>
      <c r="H351" s="290" t="s">
        <v>2892</v>
      </c>
      <c r="I351" s="386"/>
      <c r="J351" s="2" t="s">
        <v>3</v>
      </c>
      <c r="K351" s="2" t="s">
        <v>6367</v>
      </c>
      <c r="L351" s="2" t="s">
        <v>6799</v>
      </c>
      <c r="M351" s="2" t="s">
        <v>6800</v>
      </c>
      <c r="N351" s="2"/>
      <c r="O351" s="2"/>
      <c r="P351" s="2"/>
      <c r="Q351" s="2"/>
    </row>
    <row r="352" spans="1:17" ht="16.5" customHeight="1">
      <c r="A352" s="291" t="s">
        <v>356</v>
      </c>
      <c r="B352" s="291" t="s">
        <v>357</v>
      </c>
      <c r="C352" s="290" t="s">
        <v>360</v>
      </c>
      <c r="D352" s="290" t="s">
        <v>2708</v>
      </c>
      <c r="E352" s="290" t="s">
        <v>581</v>
      </c>
      <c r="F352" s="290" t="s">
        <v>2881</v>
      </c>
      <c r="G352" s="290" t="s">
        <v>2893</v>
      </c>
      <c r="H352" s="290" t="s">
        <v>2894</v>
      </c>
      <c r="I352" s="386"/>
      <c r="J352" s="2" t="s">
        <v>3</v>
      </c>
      <c r="K352" s="2" t="s">
        <v>6367</v>
      </c>
      <c r="L352" s="2" t="s">
        <v>6821</v>
      </c>
      <c r="M352" s="2" t="s">
        <v>2568</v>
      </c>
      <c r="N352" s="2"/>
      <c r="O352" s="2"/>
      <c r="P352" s="2"/>
      <c r="Q352" s="2"/>
    </row>
    <row r="353" spans="1:17" ht="16.5" customHeight="1">
      <c r="A353" s="291" t="s">
        <v>356</v>
      </c>
      <c r="B353" s="291" t="s">
        <v>357</v>
      </c>
      <c r="C353" s="290" t="s">
        <v>360</v>
      </c>
      <c r="D353" s="290" t="s">
        <v>2708</v>
      </c>
      <c r="E353" s="290" t="s">
        <v>581</v>
      </c>
      <c r="F353" s="290" t="s">
        <v>2881</v>
      </c>
      <c r="G353" s="290" t="s">
        <v>2895</v>
      </c>
      <c r="H353" s="290" t="s">
        <v>2896</v>
      </c>
      <c r="I353" s="386"/>
      <c r="J353" s="2" t="s">
        <v>3</v>
      </c>
      <c r="K353" s="2" t="s">
        <v>6367</v>
      </c>
      <c r="L353" s="2" t="s">
        <v>6830</v>
      </c>
      <c r="M353" s="2" t="s">
        <v>6831</v>
      </c>
      <c r="N353" s="2"/>
      <c r="O353" s="2"/>
      <c r="P353" s="2"/>
      <c r="Q353" s="2"/>
    </row>
    <row r="354" spans="1:17" ht="16.5" customHeight="1">
      <c r="A354" s="291" t="s">
        <v>356</v>
      </c>
      <c r="B354" s="291" t="s">
        <v>357</v>
      </c>
      <c r="C354" s="290" t="s">
        <v>360</v>
      </c>
      <c r="D354" s="290" t="s">
        <v>2708</v>
      </c>
      <c r="E354" s="290" t="s">
        <v>581</v>
      </c>
      <c r="F354" s="290" t="s">
        <v>2881</v>
      </c>
      <c r="G354" s="290" t="s">
        <v>589</v>
      </c>
      <c r="H354" s="290" t="s">
        <v>2897</v>
      </c>
      <c r="I354" s="386"/>
      <c r="J354" s="2" t="s">
        <v>3</v>
      </c>
      <c r="K354" s="2" t="s">
        <v>6367</v>
      </c>
      <c r="L354" s="2" t="s">
        <v>6844</v>
      </c>
      <c r="M354" s="2" t="s">
        <v>6845</v>
      </c>
      <c r="N354" s="2"/>
      <c r="O354" s="2"/>
      <c r="P354" s="2"/>
      <c r="Q354" s="2"/>
    </row>
    <row r="355" spans="1:17" ht="16.5" customHeight="1">
      <c r="A355" s="291" t="s">
        <v>356</v>
      </c>
      <c r="B355" s="291" t="s">
        <v>357</v>
      </c>
      <c r="C355" s="290" t="s">
        <v>360</v>
      </c>
      <c r="D355" s="290" t="s">
        <v>2708</v>
      </c>
      <c r="E355" s="290" t="s">
        <v>581</v>
      </c>
      <c r="F355" s="290" t="s">
        <v>2881</v>
      </c>
      <c r="G355" s="290" t="s">
        <v>590</v>
      </c>
      <c r="H355" s="290" t="s">
        <v>2898</v>
      </c>
      <c r="I355" s="386"/>
      <c r="J355" s="2" t="s">
        <v>3</v>
      </c>
      <c r="K355" s="2" t="s">
        <v>6367</v>
      </c>
      <c r="L355" s="2" t="s">
        <v>6861</v>
      </c>
      <c r="M355" s="2" t="s">
        <v>6862</v>
      </c>
      <c r="N355" s="2"/>
      <c r="O355" s="2"/>
      <c r="P355" s="2"/>
      <c r="Q355" s="2"/>
    </row>
    <row r="356" spans="1:17" ht="16.5" customHeight="1">
      <c r="A356" s="291" t="s">
        <v>356</v>
      </c>
      <c r="B356" s="291" t="s">
        <v>357</v>
      </c>
      <c r="C356" s="290" t="s">
        <v>360</v>
      </c>
      <c r="D356" s="290" t="s">
        <v>2708</v>
      </c>
      <c r="E356" s="290" t="s">
        <v>591</v>
      </c>
      <c r="F356" s="290" t="s">
        <v>2899</v>
      </c>
      <c r="G356" s="290" t="s">
        <v>594</v>
      </c>
      <c r="H356" s="290" t="s">
        <v>2900</v>
      </c>
      <c r="I356" s="386"/>
      <c r="J356" s="2" t="s">
        <v>3</v>
      </c>
      <c r="K356" s="2" t="s">
        <v>6367</v>
      </c>
      <c r="L356" s="2" t="s">
        <v>6876</v>
      </c>
      <c r="M356" s="2" t="s">
        <v>6877</v>
      </c>
      <c r="N356" s="2"/>
      <c r="O356" s="2"/>
      <c r="P356" s="2"/>
      <c r="Q356" s="2"/>
    </row>
    <row r="357" spans="1:17" ht="16.5" customHeight="1">
      <c r="A357" s="291" t="s">
        <v>356</v>
      </c>
      <c r="B357" s="291" t="s">
        <v>357</v>
      </c>
      <c r="C357" s="290" t="s">
        <v>360</v>
      </c>
      <c r="D357" s="290" t="s">
        <v>2708</v>
      </c>
      <c r="E357" s="290" t="s">
        <v>591</v>
      </c>
      <c r="F357" s="290" t="s">
        <v>2899</v>
      </c>
      <c r="G357" s="290" t="s">
        <v>593</v>
      </c>
      <c r="H357" s="290" t="s">
        <v>2901</v>
      </c>
      <c r="I357" s="386"/>
      <c r="J357" s="2" t="s">
        <v>3</v>
      </c>
      <c r="K357" s="2" t="s">
        <v>6367</v>
      </c>
      <c r="L357" s="2" t="s">
        <v>6884</v>
      </c>
      <c r="M357" s="2" t="s">
        <v>6885</v>
      </c>
      <c r="N357" s="2"/>
      <c r="O357" s="2"/>
      <c r="P357" s="2"/>
      <c r="Q357" s="2"/>
    </row>
    <row r="358" spans="1:17" ht="16.5" customHeight="1">
      <c r="A358" s="291" t="s">
        <v>356</v>
      </c>
      <c r="B358" s="291" t="s">
        <v>357</v>
      </c>
      <c r="C358" s="290" t="s">
        <v>360</v>
      </c>
      <c r="D358" s="290" t="s">
        <v>2708</v>
      </c>
      <c r="E358" s="290" t="s">
        <v>591</v>
      </c>
      <c r="F358" s="290" t="s">
        <v>2899</v>
      </c>
      <c r="G358" s="290" t="s">
        <v>595</v>
      </c>
      <c r="H358" s="290" t="s">
        <v>2902</v>
      </c>
      <c r="I358" s="386"/>
      <c r="J358" s="2" t="s">
        <v>3</v>
      </c>
      <c r="K358" s="2" t="s">
        <v>6367</v>
      </c>
      <c r="L358" s="2" t="s">
        <v>6903</v>
      </c>
      <c r="M358" s="2" t="s">
        <v>6904</v>
      </c>
      <c r="N358" s="2"/>
      <c r="O358" s="2"/>
      <c r="P358" s="2"/>
      <c r="Q358" s="2"/>
    </row>
    <row r="359" spans="1:17" ht="16.5" customHeight="1">
      <c r="A359" s="291" t="s">
        <v>356</v>
      </c>
      <c r="B359" s="291" t="s">
        <v>357</v>
      </c>
      <c r="C359" s="290" t="s">
        <v>360</v>
      </c>
      <c r="D359" s="290" t="s">
        <v>2708</v>
      </c>
      <c r="E359" s="290" t="s">
        <v>591</v>
      </c>
      <c r="F359" s="290" t="s">
        <v>2899</v>
      </c>
      <c r="G359" s="290" t="s">
        <v>592</v>
      </c>
      <c r="H359" s="290" t="s">
        <v>2903</v>
      </c>
      <c r="I359" s="386"/>
      <c r="J359" s="2" t="s">
        <v>3</v>
      </c>
      <c r="K359" s="2" t="s">
        <v>6367</v>
      </c>
      <c r="L359" s="2" t="s">
        <v>6921</v>
      </c>
      <c r="M359" s="2" t="s">
        <v>2272</v>
      </c>
      <c r="N359" s="2"/>
      <c r="O359" s="2"/>
      <c r="P359" s="2"/>
      <c r="Q359" s="2"/>
    </row>
    <row r="360" spans="1:17" ht="16.5" customHeight="1">
      <c r="A360" s="291" t="s">
        <v>356</v>
      </c>
      <c r="B360" s="291" t="s">
        <v>357</v>
      </c>
      <c r="C360" s="290" t="s">
        <v>360</v>
      </c>
      <c r="D360" s="290" t="s">
        <v>2708</v>
      </c>
      <c r="E360" s="290" t="s">
        <v>591</v>
      </c>
      <c r="F360" s="290" t="s">
        <v>2899</v>
      </c>
      <c r="G360" s="290" t="s">
        <v>598</v>
      </c>
      <c r="H360" s="290" t="s">
        <v>2904</v>
      </c>
      <c r="I360" s="386"/>
      <c r="J360" s="2" t="s">
        <v>3</v>
      </c>
      <c r="K360" s="2" t="s">
        <v>6367</v>
      </c>
      <c r="L360" s="2" t="s">
        <v>6923</v>
      </c>
      <c r="M360" s="2" t="s">
        <v>2274</v>
      </c>
      <c r="N360" s="2"/>
      <c r="O360" s="2"/>
      <c r="P360" s="2"/>
      <c r="Q360" s="2"/>
    </row>
    <row r="361" spans="1:17" ht="16.5" customHeight="1">
      <c r="A361" s="291" t="s">
        <v>356</v>
      </c>
      <c r="B361" s="291" t="s">
        <v>357</v>
      </c>
      <c r="C361" s="290" t="s">
        <v>360</v>
      </c>
      <c r="D361" s="290" t="s">
        <v>2708</v>
      </c>
      <c r="E361" s="290" t="s">
        <v>591</v>
      </c>
      <c r="F361" s="290" t="s">
        <v>2899</v>
      </c>
      <c r="G361" s="290" t="s">
        <v>597</v>
      </c>
      <c r="H361" s="290" t="s">
        <v>2905</v>
      </c>
      <c r="I361" s="386"/>
      <c r="J361" s="2" t="s">
        <v>3</v>
      </c>
      <c r="K361" s="2" t="s">
        <v>6367</v>
      </c>
      <c r="L361" s="2" t="s">
        <v>6925</v>
      </c>
      <c r="M361" s="2" t="s">
        <v>1421</v>
      </c>
      <c r="N361" s="2"/>
      <c r="O361" s="2"/>
      <c r="P361" s="2"/>
      <c r="Q361" s="2"/>
    </row>
    <row r="362" spans="1:17" ht="16.5" customHeight="1">
      <c r="A362" s="291" t="s">
        <v>356</v>
      </c>
      <c r="B362" s="291" t="s">
        <v>357</v>
      </c>
      <c r="C362" s="290" t="s">
        <v>360</v>
      </c>
      <c r="D362" s="290" t="s">
        <v>2708</v>
      </c>
      <c r="E362" s="290" t="s">
        <v>591</v>
      </c>
      <c r="F362" s="290" t="s">
        <v>2899</v>
      </c>
      <c r="G362" s="290" t="s">
        <v>599</v>
      </c>
      <c r="H362" s="290" t="s">
        <v>2906</v>
      </c>
      <c r="I362" s="386"/>
      <c r="J362" s="2" t="s">
        <v>3</v>
      </c>
      <c r="K362" s="2" t="s">
        <v>6367</v>
      </c>
      <c r="L362" s="2" t="s">
        <v>6927</v>
      </c>
      <c r="M362" s="2" t="s">
        <v>2277</v>
      </c>
      <c r="N362" s="2"/>
      <c r="O362" s="2"/>
      <c r="P362" s="2"/>
      <c r="Q362" s="2"/>
    </row>
    <row r="363" spans="1:17" ht="16.5" customHeight="1">
      <c r="A363" s="291" t="s">
        <v>356</v>
      </c>
      <c r="B363" s="291" t="s">
        <v>357</v>
      </c>
      <c r="C363" s="290" t="s">
        <v>360</v>
      </c>
      <c r="D363" s="290" t="s">
        <v>2708</v>
      </c>
      <c r="E363" s="290" t="s">
        <v>591</v>
      </c>
      <c r="F363" s="290" t="s">
        <v>2899</v>
      </c>
      <c r="G363" s="290" t="s">
        <v>596</v>
      </c>
      <c r="H363" s="290" t="s">
        <v>2907</v>
      </c>
      <c r="I363" s="386"/>
      <c r="J363" s="2" t="s">
        <v>10</v>
      </c>
      <c r="K363" s="2" t="s">
        <v>6929</v>
      </c>
      <c r="L363" s="2" t="s">
        <v>6930</v>
      </c>
      <c r="M363" s="2" t="s">
        <v>6931</v>
      </c>
      <c r="N363" s="2"/>
      <c r="O363" s="2"/>
      <c r="P363" s="2"/>
      <c r="Q363" s="2"/>
    </row>
    <row r="364" spans="1:17" ht="16.5" customHeight="1">
      <c r="A364" s="291" t="s">
        <v>356</v>
      </c>
      <c r="B364" s="291" t="s">
        <v>357</v>
      </c>
      <c r="C364" s="290" t="s">
        <v>360</v>
      </c>
      <c r="D364" s="290" t="s">
        <v>2708</v>
      </c>
      <c r="E364" s="290" t="s">
        <v>591</v>
      </c>
      <c r="F364" s="290" t="s">
        <v>2899</v>
      </c>
      <c r="G364" s="290" t="s">
        <v>600</v>
      </c>
      <c r="H364" s="290" t="s">
        <v>2908</v>
      </c>
      <c r="I364" s="386"/>
      <c r="J364" s="2" t="s">
        <v>10</v>
      </c>
      <c r="K364" s="2" t="s">
        <v>6929</v>
      </c>
      <c r="L364" s="2" t="s">
        <v>6942</v>
      </c>
      <c r="M364" s="2" t="s">
        <v>6943</v>
      </c>
      <c r="N364" s="2"/>
      <c r="O364" s="2"/>
      <c r="P364" s="2"/>
      <c r="Q364" s="2"/>
    </row>
    <row r="365" spans="1:17" ht="16.5" customHeight="1">
      <c r="A365" s="291" t="s">
        <v>356</v>
      </c>
      <c r="B365" s="291" t="s">
        <v>357</v>
      </c>
      <c r="C365" s="290" t="s">
        <v>360</v>
      </c>
      <c r="D365" s="290" t="s">
        <v>2708</v>
      </c>
      <c r="E365" s="290" t="s">
        <v>601</v>
      </c>
      <c r="F365" s="290" t="s">
        <v>2909</v>
      </c>
      <c r="G365" s="290" t="s">
        <v>603</v>
      </c>
      <c r="H365" s="290" t="s">
        <v>2910</v>
      </c>
      <c r="I365" s="386"/>
      <c r="J365" s="2" t="s">
        <v>10</v>
      </c>
      <c r="K365" s="2" t="s">
        <v>6929</v>
      </c>
      <c r="L365" s="2" t="s">
        <v>6962</v>
      </c>
      <c r="M365" s="2" t="s">
        <v>6963</v>
      </c>
      <c r="N365" s="2"/>
      <c r="O365" s="2"/>
      <c r="P365" s="2"/>
      <c r="Q365" s="2"/>
    </row>
    <row r="366" spans="1:17" ht="16.5" customHeight="1">
      <c r="A366" s="291" t="s">
        <v>356</v>
      </c>
      <c r="B366" s="291" t="s">
        <v>357</v>
      </c>
      <c r="C366" s="290" t="s">
        <v>360</v>
      </c>
      <c r="D366" s="290" t="s">
        <v>2708</v>
      </c>
      <c r="E366" s="290" t="s">
        <v>601</v>
      </c>
      <c r="F366" s="290" t="s">
        <v>2909</v>
      </c>
      <c r="G366" s="290" t="s">
        <v>602</v>
      </c>
      <c r="H366" s="290" t="s">
        <v>2911</v>
      </c>
      <c r="I366" s="386"/>
      <c r="J366" s="2" t="s">
        <v>10</v>
      </c>
      <c r="K366" s="2" t="s">
        <v>6929</v>
      </c>
      <c r="L366" s="2" t="s">
        <v>2283</v>
      </c>
      <c r="M366" s="2" t="s">
        <v>6981</v>
      </c>
      <c r="N366" s="2"/>
    </row>
    <row r="367" spans="1:17" ht="16.5" customHeight="1">
      <c r="A367" s="291" t="s">
        <v>356</v>
      </c>
      <c r="B367" s="291" t="s">
        <v>357</v>
      </c>
      <c r="C367" s="290" t="s">
        <v>360</v>
      </c>
      <c r="D367" s="290" t="s">
        <v>2708</v>
      </c>
      <c r="E367" s="290" t="s">
        <v>601</v>
      </c>
      <c r="F367" s="290" t="s">
        <v>2909</v>
      </c>
      <c r="G367" s="290" t="s">
        <v>605</v>
      </c>
      <c r="H367" s="290" t="s">
        <v>2912</v>
      </c>
      <c r="I367" s="386"/>
      <c r="J367" s="2" t="s">
        <v>10</v>
      </c>
      <c r="K367" s="2" t="s">
        <v>6929</v>
      </c>
      <c r="L367" s="2" t="s">
        <v>7000</v>
      </c>
      <c r="M367" s="2" t="s">
        <v>7001</v>
      </c>
      <c r="N367" s="2"/>
    </row>
    <row r="368" spans="1:17" ht="16.5" customHeight="1">
      <c r="A368" s="291" t="s">
        <v>356</v>
      </c>
      <c r="B368" s="291" t="s">
        <v>357</v>
      </c>
      <c r="C368" s="290" t="s">
        <v>360</v>
      </c>
      <c r="D368" s="290" t="s">
        <v>2708</v>
      </c>
      <c r="E368" s="290" t="s">
        <v>601</v>
      </c>
      <c r="F368" s="290" t="s">
        <v>2909</v>
      </c>
      <c r="G368" s="290" t="s">
        <v>604</v>
      </c>
      <c r="H368" s="290" t="s">
        <v>2913</v>
      </c>
      <c r="I368" s="386"/>
      <c r="J368" s="2" t="s">
        <v>10</v>
      </c>
      <c r="K368" s="2" t="s">
        <v>6929</v>
      </c>
      <c r="L368" s="2" t="s">
        <v>7017</v>
      </c>
      <c r="M368" s="2" t="s">
        <v>7018</v>
      </c>
      <c r="N368" s="2"/>
    </row>
    <row r="369" spans="1:14" ht="16.5" customHeight="1">
      <c r="A369" s="291" t="s">
        <v>356</v>
      </c>
      <c r="B369" s="291" t="s">
        <v>357</v>
      </c>
      <c r="C369" s="290" t="s">
        <v>360</v>
      </c>
      <c r="D369" s="290" t="s">
        <v>2708</v>
      </c>
      <c r="E369" s="290" t="s">
        <v>601</v>
      </c>
      <c r="F369" s="290" t="s">
        <v>2909</v>
      </c>
      <c r="G369" s="290" t="s">
        <v>606</v>
      </c>
      <c r="H369" s="290" t="s">
        <v>2914</v>
      </c>
      <c r="I369" s="386"/>
      <c r="J369" s="2" t="s">
        <v>10</v>
      </c>
      <c r="K369" s="2" t="s">
        <v>6929</v>
      </c>
      <c r="L369" s="2" t="s">
        <v>7046</v>
      </c>
      <c r="M369" s="2" t="s">
        <v>7047</v>
      </c>
      <c r="N369" s="2"/>
    </row>
    <row r="370" spans="1:14" ht="16.5" customHeight="1">
      <c r="A370" s="291" t="s">
        <v>356</v>
      </c>
      <c r="B370" s="291" t="s">
        <v>357</v>
      </c>
      <c r="C370" s="290" t="s">
        <v>360</v>
      </c>
      <c r="D370" s="290" t="s">
        <v>2708</v>
      </c>
      <c r="E370" s="290" t="s">
        <v>601</v>
      </c>
      <c r="F370" s="290" t="s">
        <v>2909</v>
      </c>
      <c r="G370" s="290" t="s">
        <v>2915</v>
      </c>
      <c r="H370" s="290" t="s">
        <v>2916</v>
      </c>
      <c r="I370" s="386"/>
      <c r="J370" s="2" t="s">
        <v>10</v>
      </c>
      <c r="K370" s="2" t="s">
        <v>6929</v>
      </c>
      <c r="L370" s="2" t="s">
        <v>7069</v>
      </c>
      <c r="M370" s="2" t="s">
        <v>7070</v>
      </c>
      <c r="N370" s="2"/>
    </row>
    <row r="371" spans="1:14" ht="16.5" customHeight="1">
      <c r="A371" s="291" t="s">
        <v>356</v>
      </c>
      <c r="B371" s="291" t="s">
        <v>357</v>
      </c>
      <c r="C371" s="290" t="s">
        <v>360</v>
      </c>
      <c r="D371" s="290" t="s">
        <v>2708</v>
      </c>
      <c r="E371" s="290" t="s">
        <v>601</v>
      </c>
      <c r="F371" s="290" t="s">
        <v>2909</v>
      </c>
      <c r="G371" s="290" t="s">
        <v>2917</v>
      </c>
      <c r="H371" s="290" t="s">
        <v>2918</v>
      </c>
      <c r="I371" s="386"/>
      <c r="J371" s="2" t="s">
        <v>10</v>
      </c>
      <c r="K371" s="2" t="s">
        <v>6929</v>
      </c>
      <c r="L371" s="2" t="s">
        <v>7081</v>
      </c>
      <c r="M371" s="2" t="s">
        <v>7082</v>
      </c>
      <c r="N371" s="2"/>
    </row>
    <row r="372" spans="1:14" ht="16.5" customHeight="1">
      <c r="A372" s="291" t="s">
        <v>356</v>
      </c>
      <c r="B372" s="291" t="s">
        <v>357</v>
      </c>
      <c r="C372" s="290" t="s">
        <v>360</v>
      </c>
      <c r="D372" s="290" t="s">
        <v>2708</v>
      </c>
      <c r="E372" s="290" t="s">
        <v>607</v>
      </c>
      <c r="F372" s="290" t="s">
        <v>2919</v>
      </c>
      <c r="G372" s="290" t="s">
        <v>608</v>
      </c>
      <c r="H372" s="290" t="s">
        <v>2920</v>
      </c>
      <c r="I372" s="386"/>
      <c r="J372" s="2" t="s">
        <v>10</v>
      </c>
      <c r="K372" s="2" t="s">
        <v>6929</v>
      </c>
      <c r="L372" s="2" t="s">
        <v>7103</v>
      </c>
      <c r="M372" s="2" t="s">
        <v>7104</v>
      </c>
      <c r="N372" s="2"/>
    </row>
    <row r="373" spans="1:14" ht="16.5" customHeight="1">
      <c r="A373" s="291" t="s">
        <v>356</v>
      </c>
      <c r="B373" s="291" t="s">
        <v>357</v>
      </c>
      <c r="C373" s="290" t="s">
        <v>360</v>
      </c>
      <c r="D373" s="290" t="s">
        <v>2708</v>
      </c>
      <c r="E373" s="290" t="s">
        <v>607</v>
      </c>
      <c r="F373" s="290" t="s">
        <v>2919</v>
      </c>
      <c r="G373" s="290" t="s">
        <v>611</v>
      </c>
      <c r="H373" s="290" t="s">
        <v>2921</v>
      </c>
      <c r="I373" s="386"/>
      <c r="J373" s="2" t="s">
        <v>10</v>
      </c>
      <c r="K373" s="2" t="s">
        <v>6929</v>
      </c>
      <c r="L373" s="2" t="s">
        <v>7119</v>
      </c>
      <c r="M373" s="2" t="s">
        <v>7120</v>
      </c>
      <c r="N373" s="2"/>
    </row>
    <row r="374" spans="1:14" ht="16.5" customHeight="1">
      <c r="A374" s="291" t="s">
        <v>356</v>
      </c>
      <c r="B374" s="291" t="s">
        <v>357</v>
      </c>
      <c r="C374" s="290" t="s">
        <v>360</v>
      </c>
      <c r="D374" s="290" t="s">
        <v>2708</v>
      </c>
      <c r="E374" s="290" t="s">
        <v>607</v>
      </c>
      <c r="F374" s="290" t="s">
        <v>2919</v>
      </c>
      <c r="G374" s="290" t="s">
        <v>610</v>
      </c>
      <c r="H374" s="290" t="s">
        <v>2922</v>
      </c>
      <c r="I374" s="386"/>
      <c r="J374" s="2" t="s">
        <v>10</v>
      </c>
      <c r="K374" s="2" t="s">
        <v>6929</v>
      </c>
      <c r="L374" s="2" t="s">
        <v>7131</v>
      </c>
      <c r="M374" s="2" t="s">
        <v>7132</v>
      </c>
      <c r="N374" s="2"/>
    </row>
    <row r="375" spans="1:14" ht="16.5" customHeight="1">
      <c r="A375" s="291" t="s">
        <v>356</v>
      </c>
      <c r="B375" s="291" t="s">
        <v>357</v>
      </c>
      <c r="C375" s="290" t="s">
        <v>360</v>
      </c>
      <c r="D375" s="290" t="s">
        <v>2708</v>
      </c>
      <c r="E375" s="290" t="s">
        <v>607</v>
      </c>
      <c r="F375" s="290" t="s">
        <v>2919</v>
      </c>
      <c r="G375" s="290" t="s">
        <v>612</v>
      </c>
      <c r="H375" s="290" t="s">
        <v>2923</v>
      </c>
      <c r="I375" s="386"/>
      <c r="J375" s="2" t="s">
        <v>10</v>
      </c>
      <c r="K375" s="2" t="s">
        <v>6929</v>
      </c>
      <c r="L375" s="2" t="s">
        <v>7145</v>
      </c>
      <c r="M375" s="2" t="s">
        <v>7146</v>
      </c>
      <c r="N375" s="2"/>
    </row>
    <row r="376" spans="1:14" ht="16.5" customHeight="1">
      <c r="A376" s="291" t="s">
        <v>356</v>
      </c>
      <c r="B376" s="291" t="s">
        <v>357</v>
      </c>
      <c r="C376" s="290" t="s">
        <v>360</v>
      </c>
      <c r="D376" s="290" t="s">
        <v>2708</v>
      </c>
      <c r="E376" s="290" t="s">
        <v>607</v>
      </c>
      <c r="F376" s="290" t="s">
        <v>2919</v>
      </c>
      <c r="G376" s="290" t="s">
        <v>609</v>
      </c>
      <c r="H376" s="290" t="s">
        <v>2924</v>
      </c>
      <c r="I376" s="386"/>
      <c r="J376" s="2" t="s">
        <v>10</v>
      </c>
      <c r="K376" s="2" t="s">
        <v>6929</v>
      </c>
      <c r="L376" s="2" t="s">
        <v>7152</v>
      </c>
      <c r="M376" s="2" t="s">
        <v>7153</v>
      </c>
      <c r="N376" s="2"/>
    </row>
    <row r="377" spans="1:14" ht="16.5" customHeight="1">
      <c r="A377" s="291" t="s">
        <v>356</v>
      </c>
      <c r="B377" s="291" t="s">
        <v>357</v>
      </c>
      <c r="C377" s="290" t="s">
        <v>360</v>
      </c>
      <c r="D377" s="290" t="s">
        <v>2708</v>
      </c>
      <c r="E377" s="290" t="s">
        <v>613</v>
      </c>
      <c r="F377" s="290" t="s">
        <v>2925</v>
      </c>
      <c r="G377" s="290" t="s">
        <v>616</v>
      </c>
      <c r="H377" s="290" t="s">
        <v>2926</v>
      </c>
      <c r="I377" s="386"/>
      <c r="J377" s="2" t="s">
        <v>10</v>
      </c>
      <c r="K377" s="2" t="s">
        <v>6929</v>
      </c>
      <c r="L377" s="2" t="s">
        <v>7176</v>
      </c>
      <c r="M377" s="2" t="s">
        <v>7177</v>
      </c>
      <c r="N377" s="2"/>
    </row>
    <row r="378" spans="1:14" ht="16.5" customHeight="1">
      <c r="A378" s="291" t="s">
        <v>356</v>
      </c>
      <c r="B378" s="291" t="s">
        <v>357</v>
      </c>
      <c r="C378" s="290" t="s">
        <v>360</v>
      </c>
      <c r="D378" s="290" t="s">
        <v>2708</v>
      </c>
      <c r="E378" s="290" t="s">
        <v>613</v>
      </c>
      <c r="F378" s="290" t="s">
        <v>2925</v>
      </c>
      <c r="G378" s="290" t="s">
        <v>617</v>
      </c>
      <c r="H378" s="290" t="s">
        <v>2927</v>
      </c>
      <c r="I378" s="386"/>
      <c r="J378" s="2" t="s">
        <v>10</v>
      </c>
      <c r="K378" s="2" t="s">
        <v>6929</v>
      </c>
      <c r="L378" s="2" t="s">
        <v>7193</v>
      </c>
      <c r="M378" s="2" t="s">
        <v>7194</v>
      </c>
      <c r="N378" s="2"/>
    </row>
    <row r="379" spans="1:14" ht="16.5" customHeight="1">
      <c r="A379" s="291" t="s">
        <v>356</v>
      </c>
      <c r="B379" s="291" t="s">
        <v>357</v>
      </c>
      <c r="C379" s="290" t="s">
        <v>360</v>
      </c>
      <c r="D379" s="290" t="s">
        <v>2708</v>
      </c>
      <c r="E379" s="290" t="s">
        <v>613</v>
      </c>
      <c r="F379" s="290" t="s">
        <v>2925</v>
      </c>
      <c r="G379" s="290" t="s">
        <v>615</v>
      </c>
      <c r="H379" s="290" t="s">
        <v>2928</v>
      </c>
      <c r="I379" s="386"/>
      <c r="J379" s="2" t="s">
        <v>10</v>
      </c>
      <c r="K379" s="2" t="s">
        <v>6929</v>
      </c>
      <c r="L379" s="2" t="s">
        <v>7204</v>
      </c>
      <c r="M379" s="2" t="s">
        <v>7205</v>
      </c>
      <c r="N379" s="2"/>
    </row>
    <row r="380" spans="1:14" ht="16.5" customHeight="1">
      <c r="A380" s="291" t="s">
        <v>356</v>
      </c>
      <c r="B380" s="291" t="s">
        <v>357</v>
      </c>
      <c r="C380" s="290" t="s">
        <v>360</v>
      </c>
      <c r="D380" s="290" t="s">
        <v>2708</v>
      </c>
      <c r="E380" s="290" t="s">
        <v>613</v>
      </c>
      <c r="F380" s="290" t="s">
        <v>2925</v>
      </c>
      <c r="G380" s="290" t="s">
        <v>2929</v>
      </c>
      <c r="H380" s="290" t="s">
        <v>2930</v>
      </c>
      <c r="I380" s="386"/>
      <c r="J380" s="2" t="s">
        <v>10</v>
      </c>
      <c r="K380" s="2" t="s">
        <v>6929</v>
      </c>
      <c r="L380" s="2" t="s">
        <v>7220</v>
      </c>
      <c r="M380" s="2" t="s">
        <v>7221</v>
      </c>
      <c r="N380" s="2"/>
    </row>
    <row r="381" spans="1:14" ht="16.5" customHeight="1">
      <c r="A381" s="291" t="s">
        <v>356</v>
      </c>
      <c r="B381" s="291" t="s">
        <v>357</v>
      </c>
      <c r="C381" s="290" t="s">
        <v>360</v>
      </c>
      <c r="D381" s="290" t="s">
        <v>2708</v>
      </c>
      <c r="E381" s="290" t="s">
        <v>613</v>
      </c>
      <c r="F381" s="290" t="s">
        <v>2925</v>
      </c>
      <c r="G381" s="290" t="s">
        <v>2931</v>
      </c>
      <c r="H381" s="290" t="s">
        <v>2932</v>
      </c>
      <c r="I381" s="386"/>
      <c r="J381" s="2" t="s">
        <v>10</v>
      </c>
      <c r="K381" s="2" t="s">
        <v>6929</v>
      </c>
      <c r="L381" s="2" t="s">
        <v>7237</v>
      </c>
      <c r="M381" s="2" t="s">
        <v>2335</v>
      </c>
      <c r="N381" s="2"/>
    </row>
    <row r="382" spans="1:14" ht="16.5" customHeight="1">
      <c r="A382" s="291" t="s">
        <v>356</v>
      </c>
      <c r="B382" s="291" t="s">
        <v>357</v>
      </c>
      <c r="C382" s="290" t="s">
        <v>360</v>
      </c>
      <c r="D382" s="290" t="s">
        <v>2708</v>
      </c>
      <c r="E382" s="290" t="s">
        <v>613</v>
      </c>
      <c r="F382" s="290" t="s">
        <v>2925</v>
      </c>
      <c r="G382" s="290" t="s">
        <v>618</v>
      </c>
      <c r="H382" s="290" t="s">
        <v>2933</v>
      </c>
      <c r="I382" s="386"/>
      <c r="J382" s="2" t="s">
        <v>10</v>
      </c>
      <c r="K382" s="2" t="s">
        <v>6929</v>
      </c>
      <c r="L382" s="2" t="s">
        <v>2336</v>
      </c>
      <c r="M382" s="2" t="s">
        <v>2338</v>
      </c>
      <c r="N382" s="2"/>
    </row>
    <row r="383" spans="1:14" ht="16.5" customHeight="1">
      <c r="A383" s="291" t="s">
        <v>356</v>
      </c>
      <c r="B383" s="291" t="s">
        <v>357</v>
      </c>
      <c r="C383" s="290" t="s">
        <v>360</v>
      </c>
      <c r="D383" s="290" t="s">
        <v>2708</v>
      </c>
      <c r="E383" s="290" t="s">
        <v>613</v>
      </c>
      <c r="F383" s="290" t="s">
        <v>2925</v>
      </c>
      <c r="G383" s="290" t="s">
        <v>2934</v>
      </c>
      <c r="H383" s="290" t="s">
        <v>2935</v>
      </c>
      <c r="I383" s="386"/>
      <c r="J383" s="2" t="s">
        <v>10</v>
      </c>
      <c r="K383" s="2" t="s">
        <v>6929</v>
      </c>
      <c r="L383" s="2" t="s">
        <v>7240</v>
      </c>
      <c r="M383" s="2" t="s">
        <v>2340</v>
      </c>
      <c r="N383" s="2"/>
    </row>
    <row r="384" spans="1:14" ht="16.5" customHeight="1">
      <c r="A384" s="291" t="s">
        <v>356</v>
      </c>
      <c r="B384" s="291" t="s">
        <v>357</v>
      </c>
      <c r="C384" s="290" t="s">
        <v>360</v>
      </c>
      <c r="D384" s="290" t="s">
        <v>2708</v>
      </c>
      <c r="E384" s="290" t="s">
        <v>613</v>
      </c>
      <c r="F384" s="290" t="s">
        <v>2925</v>
      </c>
      <c r="G384" s="290" t="s">
        <v>2936</v>
      </c>
      <c r="H384" s="290" t="s">
        <v>2937</v>
      </c>
      <c r="I384" s="386"/>
      <c r="J384" s="2" t="s">
        <v>7242</v>
      </c>
      <c r="K384" s="2" t="s">
        <v>7242</v>
      </c>
      <c r="L384" s="2" t="s">
        <v>7242</v>
      </c>
      <c r="M384" s="2" t="s">
        <v>7242</v>
      </c>
      <c r="N384" s="2"/>
    </row>
    <row r="385" spans="1:14" ht="16.5" customHeight="1">
      <c r="A385" s="291" t="s">
        <v>356</v>
      </c>
      <c r="B385" s="291" t="s">
        <v>357</v>
      </c>
      <c r="C385" s="290" t="s">
        <v>360</v>
      </c>
      <c r="D385" s="290" t="s">
        <v>2708</v>
      </c>
      <c r="E385" s="290" t="s">
        <v>613</v>
      </c>
      <c r="F385" s="290" t="s">
        <v>2925</v>
      </c>
      <c r="G385" s="290" t="s">
        <v>614</v>
      </c>
      <c r="H385" s="290" t="s">
        <v>2938</v>
      </c>
      <c r="I385" s="386"/>
      <c r="J385"/>
      <c r="K385"/>
      <c r="L385"/>
      <c r="M385"/>
      <c r="N385" s="2"/>
    </row>
    <row r="386" spans="1:14" ht="16.5" customHeight="1">
      <c r="A386" s="291" t="s">
        <v>356</v>
      </c>
      <c r="B386" s="291" t="s">
        <v>357</v>
      </c>
      <c r="C386" s="290" t="s">
        <v>360</v>
      </c>
      <c r="D386" s="290" t="s">
        <v>2708</v>
      </c>
      <c r="E386" s="290" t="s">
        <v>613</v>
      </c>
      <c r="F386" s="290" t="s">
        <v>2925</v>
      </c>
      <c r="G386" s="290" t="s">
        <v>2939</v>
      </c>
      <c r="H386" s="290" t="s">
        <v>2940</v>
      </c>
      <c r="I386" s="386"/>
      <c r="J386" s="2"/>
      <c r="N386" s="2"/>
    </row>
    <row r="387" spans="1:14" ht="16.5" customHeight="1">
      <c r="A387" s="291" t="s">
        <v>356</v>
      </c>
      <c r="B387" s="291" t="s">
        <v>357</v>
      </c>
      <c r="C387" s="290" t="s">
        <v>360</v>
      </c>
      <c r="D387" s="290" t="s">
        <v>2708</v>
      </c>
      <c r="E387" s="290" t="s">
        <v>613</v>
      </c>
      <c r="F387" s="290" t="s">
        <v>2925</v>
      </c>
      <c r="G387" s="290" t="s">
        <v>2941</v>
      </c>
      <c r="H387" s="290" t="s">
        <v>2942</v>
      </c>
      <c r="I387" s="386"/>
      <c r="J387" s="2"/>
      <c r="N387" s="2"/>
    </row>
    <row r="388" spans="1:14" ht="16.5" customHeight="1">
      <c r="A388" s="291" t="s">
        <v>356</v>
      </c>
      <c r="B388" s="291" t="s">
        <v>357</v>
      </c>
      <c r="C388" s="290" t="s">
        <v>360</v>
      </c>
      <c r="D388" s="290" t="s">
        <v>2708</v>
      </c>
      <c r="E388" s="290" t="s">
        <v>613</v>
      </c>
      <c r="F388" s="290" t="s">
        <v>2925</v>
      </c>
      <c r="G388" s="290" t="s">
        <v>620</v>
      </c>
      <c r="H388" s="290" t="s">
        <v>2943</v>
      </c>
      <c r="I388" s="386"/>
      <c r="J388" s="2"/>
      <c r="N388" s="2"/>
    </row>
    <row r="389" spans="1:14" ht="16.5" customHeight="1">
      <c r="A389" s="291" t="s">
        <v>356</v>
      </c>
      <c r="B389" s="291" t="s">
        <v>357</v>
      </c>
      <c r="C389" s="290" t="s">
        <v>360</v>
      </c>
      <c r="D389" s="290" t="s">
        <v>2708</v>
      </c>
      <c r="E389" s="290" t="s">
        <v>613</v>
      </c>
      <c r="F389" s="290" t="s">
        <v>2925</v>
      </c>
      <c r="G389" s="290" t="s">
        <v>619</v>
      </c>
      <c r="H389" s="290" t="s">
        <v>2944</v>
      </c>
      <c r="I389" s="386"/>
      <c r="J389" s="2"/>
      <c r="N389" s="2"/>
    </row>
    <row r="390" spans="1:14" ht="16.5" customHeight="1">
      <c r="A390" s="291" t="s">
        <v>356</v>
      </c>
      <c r="B390" s="291" t="s">
        <v>357</v>
      </c>
      <c r="C390" s="290" t="s">
        <v>360</v>
      </c>
      <c r="D390" s="290" t="s">
        <v>2708</v>
      </c>
      <c r="E390" s="290" t="s">
        <v>613</v>
      </c>
      <c r="F390" s="290" t="s">
        <v>2925</v>
      </c>
      <c r="G390" s="290" t="s">
        <v>2945</v>
      </c>
      <c r="H390" s="290" t="s">
        <v>2946</v>
      </c>
      <c r="I390" s="386"/>
      <c r="J390" s="2"/>
      <c r="N390" s="2"/>
    </row>
    <row r="391" spans="1:14" ht="16.5" customHeight="1">
      <c r="A391" s="291" t="s">
        <v>356</v>
      </c>
      <c r="B391" s="291" t="s">
        <v>357</v>
      </c>
      <c r="C391" s="290" t="s">
        <v>360</v>
      </c>
      <c r="D391" s="290" t="s">
        <v>2708</v>
      </c>
      <c r="E391" s="290" t="s">
        <v>613</v>
      </c>
      <c r="F391" s="290" t="s">
        <v>2925</v>
      </c>
      <c r="G391" s="290" t="s">
        <v>2947</v>
      </c>
      <c r="H391" s="290" t="s">
        <v>2948</v>
      </c>
      <c r="I391" s="386"/>
      <c r="J391" s="2"/>
      <c r="N391" s="2"/>
    </row>
    <row r="392" spans="1:14" ht="16.5" customHeight="1">
      <c r="A392" s="291" t="s">
        <v>356</v>
      </c>
      <c r="B392" s="291" t="s">
        <v>357</v>
      </c>
      <c r="C392" s="290" t="s">
        <v>360</v>
      </c>
      <c r="D392" s="290" t="s">
        <v>2708</v>
      </c>
      <c r="E392" s="290" t="s">
        <v>613</v>
      </c>
      <c r="F392" s="290" t="s">
        <v>2925</v>
      </c>
      <c r="G392" s="290" t="s">
        <v>2949</v>
      </c>
      <c r="H392" s="290" t="s">
        <v>2950</v>
      </c>
      <c r="I392" s="386"/>
      <c r="J392" s="2"/>
      <c r="N392" s="2"/>
    </row>
    <row r="393" spans="1:14" ht="16.5" customHeight="1">
      <c r="A393" s="291" t="s">
        <v>356</v>
      </c>
      <c r="B393" s="291" t="s">
        <v>357</v>
      </c>
      <c r="C393" s="290" t="s">
        <v>360</v>
      </c>
      <c r="D393" s="290" t="s">
        <v>2708</v>
      </c>
      <c r="E393" s="290" t="s">
        <v>613</v>
      </c>
      <c r="F393" s="290" t="s">
        <v>2925</v>
      </c>
      <c r="G393" s="290" t="s">
        <v>2951</v>
      </c>
      <c r="H393" s="290" t="s">
        <v>2952</v>
      </c>
      <c r="I393" s="386"/>
      <c r="J393" s="2"/>
      <c r="N393" s="2"/>
    </row>
    <row r="394" spans="1:14" ht="16.5" customHeight="1">
      <c r="A394" s="291" t="s">
        <v>356</v>
      </c>
      <c r="B394" s="291" t="s">
        <v>357</v>
      </c>
      <c r="C394" s="290" t="s">
        <v>360</v>
      </c>
      <c r="D394" s="290" t="s">
        <v>2708</v>
      </c>
      <c r="E394" s="290" t="s">
        <v>613</v>
      </c>
      <c r="F394" s="290" t="s">
        <v>2925</v>
      </c>
      <c r="G394" s="290" t="s">
        <v>621</v>
      </c>
      <c r="H394" s="290" t="s">
        <v>2953</v>
      </c>
      <c r="I394" s="386"/>
      <c r="J394" s="2"/>
      <c r="N394" s="2"/>
    </row>
    <row r="395" spans="1:14" ht="16.5" customHeight="1">
      <c r="A395" s="291" t="s">
        <v>356</v>
      </c>
      <c r="B395" s="291" t="s">
        <v>357</v>
      </c>
      <c r="C395" s="290" t="s">
        <v>360</v>
      </c>
      <c r="D395" s="290" t="s">
        <v>2708</v>
      </c>
      <c r="E395" s="290" t="s">
        <v>623</v>
      </c>
      <c r="F395" s="290" t="s">
        <v>2954</v>
      </c>
      <c r="G395" s="290" t="s">
        <v>2955</v>
      </c>
      <c r="H395" s="290" t="s">
        <v>2956</v>
      </c>
      <c r="I395" s="386"/>
      <c r="J395" s="2"/>
      <c r="N395" s="2"/>
    </row>
    <row r="396" spans="1:14" ht="16.5" customHeight="1">
      <c r="A396" s="291" t="s">
        <v>356</v>
      </c>
      <c r="B396" s="291" t="s">
        <v>357</v>
      </c>
      <c r="C396" s="290" t="s">
        <v>360</v>
      </c>
      <c r="D396" s="290" t="s">
        <v>2708</v>
      </c>
      <c r="E396" s="290" t="s">
        <v>623</v>
      </c>
      <c r="F396" s="290" t="s">
        <v>2954</v>
      </c>
      <c r="G396" s="290" t="s">
        <v>2957</v>
      </c>
      <c r="H396" s="290" t="s">
        <v>2958</v>
      </c>
      <c r="I396" s="386"/>
      <c r="J396" s="2"/>
      <c r="N396" s="2"/>
    </row>
    <row r="397" spans="1:14" ht="16.5" customHeight="1">
      <c r="A397" s="291" t="s">
        <v>356</v>
      </c>
      <c r="B397" s="291" t="s">
        <v>357</v>
      </c>
      <c r="C397" s="290" t="s">
        <v>360</v>
      </c>
      <c r="D397" s="290" t="s">
        <v>2708</v>
      </c>
      <c r="E397" s="290" t="s">
        <v>623</v>
      </c>
      <c r="F397" s="290" t="s">
        <v>2954</v>
      </c>
      <c r="G397" s="290" t="s">
        <v>624</v>
      </c>
      <c r="H397" s="290" t="s">
        <v>2959</v>
      </c>
      <c r="I397" s="386"/>
      <c r="J397" s="2"/>
      <c r="N397" s="2"/>
    </row>
    <row r="398" spans="1:14" ht="16.5" customHeight="1">
      <c r="A398" s="291" t="s">
        <v>356</v>
      </c>
      <c r="B398" s="291" t="s">
        <v>357</v>
      </c>
      <c r="C398" s="290" t="s">
        <v>360</v>
      </c>
      <c r="D398" s="290" t="s">
        <v>2708</v>
      </c>
      <c r="E398" s="290" t="s">
        <v>623</v>
      </c>
      <c r="F398" s="290" t="s">
        <v>2954</v>
      </c>
      <c r="G398" s="290" t="s">
        <v>2960</v>
      </c>
      <c r="H398" s="290" t="s">
        <v>2961</v>
      </c>
      <c r="I398" s="386"/>
      <c r="J398" s="2"/>
      <c r="N398" s="2"/>
    </row>
    <row r="399" spans="1:14" ht="16.5" customHeight="1">
      <c r="A399" s="291" t="s">
        <v>356</v>
      </c>
      <c r="B399" s="291" t="s">
        <v>357</v>
      </c>
      <c r="C399" s="290" t="s">
        <v>360</v>
      </c>
      <c r="D399" s="290" t="s">
        <v>2708</v>
      </c>
      <c r="E399" s="290" t="s">
        <v>623</v>
      </c>
      <c r="F399" s="290" t="s">
        <v>2954</v>
      </c>
      <c r="G399" s="290" t="s">
        <v>2962</v>
      </c>
      <c r="H399" s="290" t="s">
        <v>2963</v>
      </c>
      <c r="I399" s="386"/>
      <c r="J399" s="2"/>
      <c r="N399" s="2"/>
    </row>
    <row r="400" spans="1:14" ht="16.5" customHeight="1">
      <c r="A400" s="291" t="s">
        <v>356</v>
      </c>
      <c r="B400" s="291" t="s">
        <v>357</v>
      </c>
      <c r="C400" s="290" t="s">
        <v>360</v>
      </c>
      <c r="D400" s="290" t="s">
        <v>2708</v>
      </c>
      <c r="E400" s="290" t="s">
        <v>623</v>
      </c>
      <c r="F400" s="290" t="s">
        <v>2954</v>
      </c>
      <c r="G400" s="290" t="s">
        <v>2964</v>
      </c>
      <c r="H400" s="290" t="s">
        <v>2965</v>
      </c>
      <c r="I400" s="386"/>
      <c r="J400" s="2"/>
      <c r="N400" s="2"/>
    </row>
    <row r="401" spans="1:14" ht="16.5" customHeight="1">
      <c r="A401" s="291" t="s">
        <v>356</v>
      </c>
      <c r="B401" s="291" t="s">
        <v>357</v>
      </c>
      <c r="C401" s="290" t="s">
        <v>360</v>
      </c>
      <c r="D401" s="290" t="s">
        <v>2708</v>
      </c>
      <c r="E401" s="290" t="s">
        <v>623</v>
      </c>
      <c r="F401" s="290" t="s">
        <v>2954</v>
      </c>
      <c r="G401" s="290" t="s">
        <v>2966</v>
      </c>
      <c r="H401" s="290" t="s">
        <v>2967</v>
      </c>
      <c r="I401" s="386"/>
      <c r="J401" s="2"/>
      <c r="N401" s="2"/>
    </row>
    <row r="402" spans="1:14" ht="16.5" customHeight="1">
      <c r="A402" s="291" t="s">
        <v>356</v>
      </c>
      <c r="B402" s="291" t="s">
        <v>357</v>
      </c>
      <c r="C402" s="290" t="s">
        <v>360</v>
      </c>
      <c r="D402" s="290" t="s">
        <v>2708</v>
      </c>
      <c r="E402" s="290" t="s">
        <v>623</v>
      </c>
      <c r="F402" s="290" t="s">
        <v>2954</v>
      </c>
      <c r="G402" s="290" t="s">
        <v>625</v>
      </c>
      <c r="H402" s="290" t="s">
        <v>2863</v>
      </c>
      <c r="I402" s="386"/>
      <c r="J402" s="2"/>
      <c r="N402" s="2"/>
    </row>
    <row r="403" spans="1:14" ht="16.5" customHeight="1">
      <c r="A403" s="291" t="s">
        <v>356</v>
      </c>
      <c r="B403" s="291" t="s">
        <v>357</v>
      </c>
      <c r="C403" s="290" t="s">
        <v>360</v>
      </c>
      <c r="D403" s="290" t="s">
        <v>2708</v>
      </c>
      <c r="E403" s="290" t="s">
        <v>623</v>
      </c>
      <c r="F403" s="290" t="s">
        <v>2954</v>
      </c>
      <c r="G403" s="290" t="s">
        <v>2968</v>
      </c>
      <c r="H403" s="290" t="s">
        <v>2969</v>
      </c>
      <c r="I403" s="386"/>
      <c r="J403" s="2"/>
      <c r="N403" s="2"/>
    </row>
    <row r="404" spans="1:14" ht="16.5" customHeight="1">
      <c r="A404" s="291" t="s">
        <v>356</v>
      </c>
      <c r="B404" s="291" t="s">
        <v>357</v>
      </c>
      <c r="C404" s="290" t="s">
        <v>360</v>
      </c>
      <c r="D404" s="290" t="s">
        <v>2708</v>
      </c>
      <c r="E404" s="290" t="s">
        <v>623</v>
      </c>
      <c r="F404" s="290" t="s">
        <v>2954</v>
      </c>
      <c r="G404" s="290" t="s">
        <v>2970</v>
      </c>
      <c r="H404" s="290" t="s">
        <v>2971</v>
      </c>
      <c r="I404" s="386"/>
      <c r="J404" s="2"/>
      <c r="N404" s="2"/>
    </row>
    <row r="405" spans="1:14" ht="16.5" customHeight="1">
      <c r="A405" s="291" t="s">
        <v>356</v>
      </c>
      <c r="B405" s="291" t="s">
        <v>357</v>
      </c>
      <c r="C405" s="290" t="s">
        <v>360</v>
      </c>
      <c r="D405" s="290" t="s">
        <v>2708</v>
      </c>
      <c r="E405" s="290" t="s">
        <v>626</v>
      </c>
      <c r="F405" s="290" t="s">
        <v>628</v>
      </c>
      <c r="G405" s="290" t="s">
        <v>627</v>
      </c>
      <c r="H405" s="290" t="s">
        <v>2972</v>
      </c>
      <c r="I405" s="386"/>
      <c r="J405" s="2"/>
      <c r="N405" s="2"/>
    </row>
    <row r="406" spans="1:14" ht="16.5" customHeight="1">
      <c r="A406" s="291" t="s">
        <v>356</v>
      </c>
      <c r="B406" s="291" t="s">
        <v>357</v>
      </c>
      <c r="C406" s="290" t="s">
        <v>360</v>
      </c>
      <c r="D406" s="290" t="s">
        <v>2708</v>
      </c>
      <c r="E406" s="290" t="s">
        <v>629</v>
      </c>
      <c r="F406" s="290" t="s">
        <v>543</v>
      </c>
      <c r="G406" s="290" t="s">
        <v>630</v>
      </c>
      <c r="H406" s="290" t="s">
        <v>2973</v>
      </c>
      <c r="I406" s="386"/>
      <c r="J406" s="2"/>
      <c r="N406" s="2"/>
    </row>
    <row r="407" spans="1:14" ht="16.5" customHeight="1">
      <c r="A407" s="291" t="s">
        <v>356</v>
      </c>
      <c r="B407" s="291" t="s">
        <v>357</v>
      </c>
      <c r="C407" s="290" t="s">
        <v>360</v>
      </c>
      <c r="D407" s="290" t="s">
        <v>2708</v>
      </c>
      <c r="E407" s="290" t="s">
        <v>631</v>
      </c>
      <c r="F407" s="290" t="s">
        <v>633</v>
      </c>
      <c r="G407" s="290" t="s">
        <v>632</v>
      </c>
      <c r="H407" s="290" t="s">
        <v>2974</v>
      </c>
      <c r="I407" s="386"/>
      <c r="J407" s="2"/>
      <c r="N407" s="2"/>
    </row>
    <row r="408" spans="1:14" ht="16.5" customHeight="1">
      <c r="A408" s="291" t="s">
        <v>356</v>
      </c>
      <c r="B408" s="291" t="s">
        <v>357</v>
      </c>
      <c r="C408" s="290" t="s">
        <v>360</v>
      </c>
      <c r="D408" s="290" t="s">
        <v>2708</v>
      </c>
      <c r="E408" s="290" t="s">
        <v>634</v>
      </c>
      <c r="F408" s="290" t="s">
        <v>622</v>
      </c>
      <c r="G408" s="290" t="s">
        <v>635</v>
      </c>
      <c r="H408" s="290" t="s">
        <v>2975</v>
      </c>
      <c r="I408" s="386"/>
      <c r="J408" s="2"/>
      <c r="N408" s="2"/>
    </row>
    <row r="409" spans="1:14" ht="16.5" customHeight="1">
      <c r="A409" s="291" t="s">
        <v>356</v>
      </c>
      <c r="B409" s="291" t="s">
        <v>357</v>
      </c>
      <c r="C409" s="290" t="s">
        <v>636</v>
      </c>
      <c r="D409" s="290" t="s">
        <v>2976</v>
      </c>
      <c r="E409" s="290" t="s">
        <v>637</v>
      </c>
      <c r="F409" s="290" t="s">
        <v>2977</v>
      </c>
      <c r="G409" s="290" t="s">
        <v>640</v>
      </c>
      <c r="H409" s="290" t="s">
        <v>2978</v>
      </c>
      <c r="I409" s="386"/>
      <c r="J409" s="2"/>
      <c r="N409" s="2"/>
    </row>
    <row r="410" spans="1:14" ht="16.5" customHeight="1">
      <c r="A410" s="291" t="s">
        <v>356</v>
      </c>
      <c r="B410" s="291" t="s">
        <v>357</v>
      </c>
      <c r="C410" s="290" t="s">
        <v>636</v>
      </c>
      <c r="D410" s="290" t="s">
        <v>2976</v>
      </c>
      <c r="E410" s="290" t="s">
        <v>637</v>
      </c>
      <c r="F410" s="290" t="s">
        <v>2977</v>
      </c>
      <c r="G410" s="290" t="s">
        <v>639</v>
      </c>
      <c r="H410" s="290" t="s">
        <v>2979</v>
      </c>
      <c r="I410" s="386"/>
      <c r="J410" s="2"/>
      <c r="N410" s="2"/>
    </row>
    <row r="411" spans="1:14" ht="16.5" customHeight="1">
      <c r="A411" s="291" t="s">
        <v>356</v>
      </c>
      <c r="B411" s="291" t="s">
        <v>357</v>
      </c>
      <c r="C411" s="290" t="s">
        <v>636</v>
      </c>
      <c r="D411" s="290" t="s">
        <v>2976</v>
      </c>
      <c r="E411" s="290" t="s">
        <v>637</v>
      </c>
      <c r="F411" s="290" t="s">
        <v>2977</v>
      </c>
      <c r="G411" s="290" t="s">
        <v>643</v>
      </c>
      <c r="H411" s="290" t="s">
        <v>2980</v>
      </c>
      <c r="I411" s="386"/>
      <c r="J411" s="2"/>
      <c r="N411" s="2"/>
    </row>
    <row r="412" spans="1:14" ht="16.5" customHeight="1">
      <c r="A412" s="291" t="s">
        <v>356</v>
      </c>
      <c r="B412" s="291" t="s">
        <v>357</v>
      </c>
      <c r="C412" s="290" t="s">
        <v>636</v>
      </c>
      <c r="D412" s="290" t="s">
        <v>2976</v>
      </c>
      <c r="E412" s="290" t="s">
        <v>637</v>
      </c>
      <c r="F412" s="290" t="s">
        <v>2977</v>
      </c>
      <c r="G412" s="290" t="s">
        <v>642</v>
      </c>
      <c r="H412" s="290" t="s">
        <v>2981</v>
      </c>
      <c r="I412" s="386"/>
      <c r="J412" s="2"/>
      <c r="N412" s="2"/>
    </row>
    <row r="413" spans="1:14" ht="16.5" customHeight="1">
      <c r="A413" s="291" t="s">
        <v>356</v>
      </c>
      <c r="B413" s="291" t="s">
        <v>357</v>
      </c>
      <c r="C413" s="290" t="s">
        <v>636</v>
      </c>
      <c r="D413" s="290" t="s">
        <v>2976</v>
      </c>
      <c r="E413" s="290" t="s">
        <v>637</v>
      </c>
      <c r="F413" s="290" t="s">
        <v>2977</v>
      </c>
      <c r="G413" s="290" t="s">
        <v>645</v>
      </c>
      <c r="H413" s="290" t="s">
        <v>2982</v>
      </c>
      <c r="I413" s="386"/>
      <c r="J413" s="2"/>
      <c r="N413" s="2"/>
    </row>
    <row r="414" spans="1:14" ht="16.5" customHeight="1">
      <c r="A414" s="291" t="s">
        <v>356</v>
      </c>
      <c r="B414" s="291" t="s">
        <v>357</v>
      </c>
      <c r="C414" s="290" t="s">
        <v>636</v>
      </c>
      <c r="D414" s="290" t="s">
        <v>2976</v>
      </c>
      <c r="E414" s="290" t="s">
        <v>637</v>
      </c>
      <c r="F414" s="290" t="s">
        <v>2977</v>
      </c>
      <c r="G414" s="290" t="s">
        <v>641</v>
      </c>
      <c r="H414" s="290" t="s">
        <v>2983</v>
      </c>
      <c r="I414" s="386"/>
      <c r="J414" s="2"/>
      <c r="N414" s="2"/>
    </row>
    <row r="415" spans="1:14" ht="16.5" customHeight="1">
      <c r="A415" s="291" t="s">
        <v>356</v>
      </c>
      <c r="B415" s="291" t="s">
        <v>357</v>
      </c>
      <c r="C415" s="290" t="s">
        <v>636</v>
      </c>
      <c r="D415" s="290" t="s">
        <v>2976</v>
      </c>
      <c r="E415" s="290" t="s">
        <v>637</v>
      </c>
      <c r="F415" s="290" t="s">
        <v>2977</v>
      </c>
      <c r="G415" s="290" t="s">
        <v>647</v>
      </c>
      <c r="H415" s="290" t="s">
        <v>2984</v>
      </c>
      <c r="I415" s="386"/>
      <c r="J415" s="2"/>
      <c r="N415" s="2"/>
    </row>
    <row r="416" spans="1:14" ht="16.5" customHeight="1">
      <c r="A416" s="291" t="s">
        <v>356</v>
      </c>
      <c r="B416" s="291" t="s">
        <v>357</v>
      </c>
      <c r="C416" s="290" t="s">
        <v>636</v>
      </c>
      <c r="D416" s="290" t="s">
        <v>2976</v>
      </c>
      <c r="E416" s="290" t="s">
        <v>637</v>
      </c>
      <c r="F416" s="290" t="s">
        <v>2977</v>
      </c>
      <c r="G416" s="290" t="s">
        <v>646</v>
      </c>
      <c r="H416" s="290" t="s">
        <v>2985</v>
      </c>
      <c r="I416" s="386"/>
      <c r="J416" s="2"/>
      <c r="N416" s="2"/>
    </row>
    <row r="417" spans="1:14" ht="16.5" customHeight="1">
      <c r="A417" s="291" t="s">
        <v>356</v>
      </c>
      <c r="B417" s="291" t="s">
        <v>357</v>
      </c>
      <c r="C417" s="290" t="s">
        <v>636</v>
      </c>
      <c r="D417" s="290" t="s">
        <v>2976</v>
      </c>
      <c r="E417" s="290" t="s">
        <v>637</v>
      </c>
      <c r="F417" s="290" t="s">
        <v>2977</v>
      </c>
      <c r="G417" s="290" t="s">
        <v>648</v>
      </c>
      <c r="H417" s="290" t="s">
        <v>2986</v>
      </c>
      <c r="I417" s="386"/>
      <c r="J417" s="2"/>
      <c r="N417" s="2"/>
    </row>
    <row r="418" spans="1:14" ht="16.5" customHeight="1">
      <c r="A418" s="291" t="s">
        <v>356</v>
      </c>
      <c r="B418" s="291" t="s">
        <v>357</v>
      </c>
      <c r="C418" s="290" t="s">
        <v>636</v>
      </c>
      <c r="D418" s="290" t="s">
        <v>2976</v>
      </c>
      <c r="E418" s="290" t="s">
        <v>637</v>
      </c>
      <c r="F418" s="290" t="s">
        <v>2977</v>
      </c>
      <c r="G418" s="290" t="s">
        <v>638</v>
      </c>
      <c r="H418" s="290" t="s">
        <v>2987</v>
      </c>
      <c r="I418" s="386"/>
      <c r="J418" s="2"/>
      <c r="N418" s="2"/>
    </row>
    <row r="419" spans="1:14" ht="16.5" customHeight="1">
      <c r="A419" s="291" t="s">
        <v>356</v>
      </c>
      <c r="B419" s="291" t="s">
        <v>357</v>
      </c>
      <c r="C419" s="290" t="s">
        <v>636</v>
      </c>
      <c r="D419" s="290" t="s">
        <v>2976</v>
      </c>
      <c r="E419" s="290" t="s">
        <v>637</v>
      </c>
      <c r="F419" s="290" t="s">
        <v>2977</v>
      </c>
      <c r="G419" s="290" t="s">
        <v>652</v>
      </c>
      <c r="H419" s="290" t="s">
        <v>2988</v>
      </c>
      <c r="I419" s="386"/>
      <c r="J419" s="2"/>
      <c r="N419" s="2"/>
    </row>
    <row r="420" spans="1:14" ht="16.5" customHeight="1">
      <c r="A420" s="291" t="s">
        <v>356</v>
      </c>
      <c r="B420" s="291" t="s">
        <v>357</v>
      </c>
      <c r="C420" s="290" t="s">
        <v>636</v>
      </c>
      <c r="D420" s="290" t="s">
        <v>2976</v>
      </c>
      <c r="E420" s="290" t="s">
        <v>637</v>
      </c>
      <c r="F420" s="290" t="s">
        <v>2977</v>
      </c>
      <c r="G420" s="290" t="s">
        <v>651</v>
      </c>
      <c r="H420" s="290" t="s">
        <v>2989</v>
      </c>
      <c r="I420" s="386"/>
      <c r="J420" s="2"/>
      <c r="N420" s="2"/>
    </row>
    <row r="421" spans="1:14" ht="16.5" customHeight="1">
      <c r="A421" s="291" t="s">
        <v>356</v>
      </c>
      <c r="B421" s="291" t="s">
        <v>357</v>
      </c>
      <c r="C421" s="290" t="s">
        <v>636</v>
      </c>
      <c r="D421" s="290" t="s">
        <v>2976</v>
      </c>
      <c r="E421" s="290" t="s">
        <v>637</v>
      </c>
      <c r="F421" s="290" t="s">
        <v>2977</v>
      </c>
      <c r="G421" s="290" t="s">
        <v>653</v>
      </c>
      <c r="H421" s="290" t="s">
        <v>2990</v>
      </c>
      <c r="I421" s="386"/>
      <c r="J421" s="2"/>
      <c r="N421" s="2"/>
    </row>
    <row r="422" spans="1:14" ht="16.5" customHeight="1">
      <c r="A422" s="291" t="s">
        <v>356</v>
      </c>
      <c r="B422" s="291" t="s">
        <v>357</v>
      </c>
      <c r="C422" s="290" t="s">
        <v>636</v>
      </c>
      <c r="D422" s="290" t="s">
        <v>2976</v>
      </c>
      <c r="E422" s="290" t="s">
        <v>637</v>
      </c>
      <c r="F422" s="290" t="s">
        <v>2977</v>
      </c>
      <c r="G422" s="290" t="s">
        <v>650</v>
      </c>
      <c r="H422" s="290" t="s">
        <v>2991</v>
      </c>
      <c r="I422" s="386"/>
      <c r="J422" s="2"/>
      <c r="N422" s="2"/>
    </row>
    <row r="423" spans="1:14" ht="16.5" customHeight="1">
      <c r="A423" s="291" t="s">
        <v>356</v>
      </c>
      <c r="B423" s="291" t="s">
        <v>357</v>
      </c>
      <c r="C423" s="290" t="s">
        <v>636</v>
      </c>
      <c r="D423" s="290" t="s">
        <v>2976</v>
      </c>
      <c r="E423" s="290" t="s">
        <v>637</v>
      </c>
      <c r="F423" s="290" t="s">
        <v>2977</v>
      </c>
      <c r="G423" s="290" t="s">
        <v>655</v>
      </c>
      <c r="H423" s="290" t="s">
        <v>2992</v>
      </c>
      <c r="I423" s="386"/>
      <c r="J423" s="2"/>
      <c r="N423" s="2"/>
    </row>
    <row r="424" spans="1:14" ht="16.5" customHeight="1">
      <c r="A424" s="291" t="s">
        <v>356</v>
      </c>
      <c r="B424" s="291" t="s">
        <v>357</v>
      </c>
      <c r="C424" s="290" t="s">
        <v>636</v>
      </c>
      <c r="D424" s="290" t="s">
        <v>2976</v>
      </c>
      <c r="E424" s="290" t="s">
        <v>637</v>
      </c>
      <c r="F424" s="290" t="s">
        <v>2977</v>
      </c>
      <c r="G424" s="290" t="s">
        <v>654</v>
      </c>
      <c r="H424" s="290" t="s">
        <v>2993</v>
      </c>
      <c r="I424" s="386"/>
      <c r="J424" s="2"/>
      <c r="N424" s="2"/>
    </row>
    <row r="425" spans="1:14" ht="16.5" customHeight="1">
      <c r="A425" s="291" t="s">
        <v>356</v>
      </c>
      <c r="B425" s="291" t="s">
        <v>357</v>
      </c>
      <c r="C425" s="290" t="s">
        <v>636</v>
      </c>
      <c r="D425" s="290" t="s">
        <v>2976</v>
      </c>
      <c r="E425" s="290" t="s">
        <v>637</v>
      </c>
      <c r="F425" s="290" t="s">
        <v>2977</v>
      </c>
      <c r="G425" s="290" t="s">
        <v>656</v>
      </c>
      <c r="H425" s="290" t="s">
        <v>2994</v>
      </c>
      <c r="I425" s="386"/>
      <c r="J425" s="2"/>
      <c r="N425" s="2"/>
    </row>
    <row r="426" spans="1:14" ht="16.5" customHeight="1">
      <c r="A426" s="291" t="s">
        <v>356</v>
      </c>
      <c r="B426" s="291" t="s">
        <v>357</v>
      </c>
      <c r="C426" s="290" t="s">
        <v>636</v>
      </c>
      <c r="D426" s="290" t="s">
        <v>2976</v>
      </c>
      <c r="E426" s="290" t="s">
        <v>637</v>
      </c>
      <c r="F426" s="290" t="s">
        <v>2977</v>
      </c>
      <c r="G426" s="290" t="s">
        <v>649</v>
      </c>
      <c r="H426" s="290" t="s">
        <v>2995</v>
      </c>
      <c r="I426" s="386"/>
      <c r="J426" s="2"/>
      <c r="N426" s="2"/>
    </row>
    <row r="427" spans="1:14" ht="16.5" customHeight="1">
      <c r="A427" s="291" t="s">
        <v>356</v>
      </c>
      <c r="B427" s="291" t="s">
        <v>357</v>
      </c>
      <c r="C427" s="290" t="s">
        <v>636</v>
      </c>
      <c r="D427" s="290" t="s">
        <v>2976</v>
      </c>
      <c r="E427" s="290" t="s">
        <v>637</v>
      </c>
      <c r="F427" s="290" t="s">
        <v>2977</v>
      </c>
      <c r="G427" s="290" t="s">
        <v>657</v>
      </c>
      <c r="H427" s="290" t="s">
        <v>2996</v>
      </c>
      <c r="I427" s="386"/>
      <c r="J427" s="2"/>
      <c r="N427" s="2"/>
    </row>
    <row r="428" spans="1:14" ht="16.5" customHeight="1">
      <c r="A428" s="291" t="s">
        <v>356</v>
      </c>
      <c r="B428" s="291" t="s">
        <v>357</v>
      </c>
      <c r="C428" s="290" t="s">
        <v>636</v>
      </c>
      <c r="D428" s="290" t="s">
        <v>2976</v>
      </c>
      <c r="E428" s="290" t="s">
        <v>658</v>
      </c>
      <c r="F428" s="290" t="s">
        <v>2997</v>
      </c>
      <c r="G428" s="290" t="s">
        <v>660</v>
      </c>
      <c r="H428" s="290" t="s">
        <v>2998</v>
      </c>
      <c r="I428" s="386"/>
      <c r="J428" s="2"/>
      <c r="N428" s="2"/>
    </row>
    <row r="429" spans="1:14" ht="16.5" customHeight="1">
      <c r="A429" s="291" t="s">
        <v>356</v>
      </c>
      <c r="B429" s="291" t="s">
        <v>357</v>
      </c>
      <c r="C429" s="290" t="s">
        <v>636</v>
      </c>
      <c r="D429" s="290" t="s">
        <v>2976</v>
      </c>
      <c r="E429" s="290" t="s">
        <v>658</v>
      </c>
      <c r="F429" s="290" t="s">
        <v>2997</v>
      </c>
      <c r="G429" s="290" t="s">
        <v>659</v>
      </c>
      <c r="H429" s="290" t="s">
        <v>2999</v>
      </c>
      <c r="I429" s="386"/>
      <c r="J429" s="2"/>
      <c r="N429" s="2"/>
    </row>
    <row r="430" spans="1:14" ht="16.5" customHeight="1">
      <c r="A430" s="291" t="s">
        <v>356</v>
      </c>
      <c r="B430" s="291" t="s">
        <v>357</v>
      </c>
      <c r="C430" s="290" t="s">
        <v>636</v>
      </c>
      <c r="D430" s="290" t="s">
        <v>2976</v>
      </c>
      <c r="E430" s="290" t="s">
        <v>658</v>
      </c>
      <c r="F430" s="290" t="s">
        <v>2997</v>
      </c>
      <c r="G430" s="290" t="s">
        <v>662</v>
      </c>
      <c r="H430" s="290" t="s">
        <v>3000</v>
      </c>
      <c r="I430" s="386"/>
      <c r="J430" s="2"/>
      <c r="N430" s="2"/>
    </row>
    <row r="431" spans="1:14" ht="16.5" customHeight="1">
      <c r="A431" s="291" t="s">
        <v>356</v>
      </c>
      <c r="B431" s="291" t="s">
        <v>357</v>
      </c>
      <c r="C431" s="290" t="s">
        <v>636</v>
      </c>
      <c r="D431" s="290" t="s">
        <v>2976</v>
      </c>
      <c r="E431" s="290" t="s">
        <v>658</v>
      </c>
      <c r="F431" s="290" t="s">
        <v>2997</v>
      </c>
      <c r="G431" s="290" t="s">
        <v>661</v>
      </c>
      <c r="H431" s="290" t="s">
        <v>3001</v>
      </c>
      <c r="I431" s="386"/>
      <c r="J431" s="2"/>
      <c r="N431" s="2"/>
    </row>
    <row r="432" spans="1:14" ht="16.5" customHeight="1">
      <c r="A432" s="291" t="s">
        <v>356</v>
      </c>
      <c r="B432" s="291" t="s">
        <v>357</v>
      </c>
      <c r="C432" s="290" t="s">
        <v>636</v>
      </c>
      <c r="D432" s="290" t="s">
        <v>2976</v>
      </c>
      <c r="E432" s="290" t="s">
        <v>658</v>
      </c>
      <c r="F432" s="290" t="s">
        <v>2997</v>
      </c>
      <c r="G432" s="290" t="s">
        <v>3002</v>
      </c>
      <c r="H432" s="290" t="s">
        <v>3003</v>
      </c>
      <c r="I432" s="386"/>
      <c r="J432" s="2"/>
      <c r="N432" s="2"/>
    </row>
    <row r="433" spans="1:14" ht="16.5" customHeight="1">
      <c r="A433" s="291" t="s">
        <v>356</v>
      </c>
      <c r="B433" s="291" t="s">
        <v>357</v>
      </c>
      <c r="C433" s="290" t="s">
        <v>636</v>
      </c>
      <c r="D433" s="290" t="s">
        <v>2976</v>
      </c>
      <c r="E433" s="290" t="s">
        <v>658</v>
      </c>
      <c r="F433" s="290" t="s">
        <v>2997</v>
      </c>
      <c r="G433" s="290" t="s">
        <v>3004</v>
      </c>
      <c r="H433" s="290" t="s">
        <v>3005</v>
      </c>
      <c r="I433" s="386"/>
      <c r="J433" s="2"/>
      <c r="N433" s="2"/>
    </row>
    <row r="434" spans="1:14" ht="16.5" customHeight="1">
      <c r="A434" s="291" t="s">
        <v>356</v>
      </c>
      <c r="B434" s="291" t="s">
        <v>357</v>
      </c>
      <c r="C434" s="290" t="s">
        <v>636</v>
      </c>
      <c r="D434" s="290" t="s">
        <v>2976</v>
      </c>
      <c r="E434" s="290" t="s">
        <v>658</v>
      </c>
      <c r="F434" s="290" t="s">
        <v>2997</v>
      </c>
      <c r="G434" s="389" t="s">
        <v>7379</v>
      </c>
      <c r="H434" s="290" t="s">
        <v>7373</v>
      </c>
      <c r="I434" s="386"/>
      <c r="J434" s="2"/>
      <c r="N434" s="2"/>
    </row>
    <row r="435" spans="1:14" ht="16.5" customHeight="1">
      <c r="A435" s="291" t="s">
        <v>356</v>
      </c>
      <c r="B435" s="291" t="s">
        <v>357</v>
      </c>
      <c r="C435" s="290" t="s">
        <v>636</v>
      </c>
      <c r="D435" s="290" t="s">
        <v>2976</v>
      </c>
      <c r="E435" s="290" t="s">
        <v>658</v>
      </c>
      <c r="F435" s="290" t="s">
        <v>2997</v>
      </c>
      <c r="G435" s="389" t="s">
        <v>7380</v>
      </c>
      <c r="H435" s="290" t="s">
        <v>7374</v>
      </c>
      <c r="I435" s="386"/>
      <c r="J435" s="2"/>
      <c r="N435" s="2"/>
    </row>
    <row r="436" spans="1:14" ht="16.5" customHeight="1">
      <c r="A436" s="291" t="s">
        <v>356</v>
      </c>
      <c r="B436" s="291" t="s">
        <v>357</v>
      </c>
      <c r="C436" s="290" t="s">
        <v>636</v>
      </c>
      <c r="D436" s="290" t="s">
        <v>2976</v>
      </c>
      <c r="E436" s="290" t="s">
        <v>658</v>
      </c>
      <c r="F436" s="290" t="s">
        <v>2997</v>
      </c>
      <c r="G436" s="290" t="s">
        <v>3006</v>
      </c>
      <c r="H436" s="290" t="s">
        <v>3007</v>
      </c>
      <c r="I436" s="386"/>
      <c r="J436" s="2"/>
      <c r="N436" s="2"/>
    </row>
    <row r="437" spans="1:14" ht="16.5" customHeight="1">
      <c r="A437" s="291" t="s">
        <v>356</v>
      </c>
      <c r="B437" s="291" t="s">
        <v>357</v>
      </c>
      <c r="C437" s="290" t="s">
        <v>636</v>
      </c>
      <c r="D437" s="290" t="s">
        <v>2976</v>
      </c>
      <c r="E437" s="290" t="s">
        <v>658</v>
      </c>
      <c r="F437" s="290" t="s">
        <v>2997</v>
      </c>
      <c r="G437" s="290" t="s">
        <v>3008</v>
      </c>
      <c r="H437" s="290" t="s">
        <v>3009</v>
      </c>
      <c r="I437" s="386"/>
      <c r="J437" s="2"/>
      <c r="N437" s="2"/>
    </row>
    <row r="438" spans="1:14" ht="16.5" customHeight="1">
      <c r="A438" s="291" t="s">
        <v>356</v>
      </c>
      <c r="B438" s="291" t="s">
        <v>357</v>
      </c>
      <c r="C438" s="290" t="s">
        <v>636</v>
      </c>
      <c r="D438" s="290" t="s">
        <v>2976</v>
      </c>
      <c r="E438" s="290" t="s">
        <v>658</v>
      </c>
      <c r="F438" s="290" t="s">
        <v>2997</v>
      </c>
      <c r="G438" s="290" t="s">
        <v>664</v>
      </c>
      <c r="H438" s="290" t="s">
        <v>3010</v>
      </c>
      <c r="I438" s="386"/>
      <c r="J438" s="2"/>
      <c r="N438" s="2"/>
    </row>
    <row r="439" spans="1:14" ht="16.5" customHeight="1">
      <c r="A439" s="291" t="s">
        <v>356</v>
      </c>
      <c r="B439" s="291" t="s">
        <v>357</v>
      </c>
      <c r="C439" s="290" t="s">
        <v>636</v>
      </c>
      <c r="D439" s="290" t="s">
        <v>2976</v>
      </c>
      <c r="E439" s="290" t="s">
        <v>658</v>
      </c>
      <c r="F439" s="290" t="s">
        <v>2997</v>
      </c>
      <c r="G439" s="290" t="s">
        <v>665</v>
      </c>
      <c r="H439" s="290" t="s">
        <v>3011</v>
      </c>
      <c r="I439" s="386"/>
      <c r="J439" s="2"/>
      <c r="N439" s="2"/>
    </row>
    <row r="440" spans="1:14" ht="16.5" customHeight="1">
      <c r="A440" s="291" t="s">
        <v>356</v>
      </c>
      <c r="B440" s="291" t="s">
        <v>357</v>
      </c>
      <c r="C440" s="290" t="s">
        <v>636</v>
      </c>
      <c r="D440" s="290" t="s">
        <v>2976</v>
      </c>
      <c r="E440" s="290" t="s">
        <v>658</v>
      </c>
      <c r="F440" s="290" t="s">
        <v>2997</v>
      </c>
      <c r="G440" s="290" t="s">
        <v>663</v>
      </c>
      <c r="H440" s="290" t="s">
        <v>3012</v>
      </c>
      <c r="I440" s="386"/>
      <c r="J440" s="2"/>
      <c r="N440" s="2"/>
    </row>
    <row r="441" spans="1:14" ht="16.5" customHeight="1">
      <c r="A441" s="291" t="s">
        <v>356</v>
      </c>
      <c r="B441" s="291" t="s">
        <v>357</v>
      </c>
      <c r="C441" s="290" t="s">
        <v>636</v>
      </c>
      <c r="D441" s="290" t="s">
        <v>2976</v>
      </c>
      <c r="E441" s="290" t="s">
        <v>658</v>
      </c>
      <c r="F441" s="290" t="s">
        <v>2997</v>
      </c>
      <c r="G441" s="290" t="s">
        <v>666</v>
      </c>
      <c r="H441" s="290" t="s">
        <v>3013</v>
      </c>
      <c r="I441" s="386"/>
      <c r="J441" s="2"/>
      <c r="N441" s="2"/>
    </row>
    <row r="442" spans="1:14" ht="16.5" customHeight="1">
      <c r="A442" s="291" t="s">
        <v>356</v>
      </c>
      <c r="B442" s="291" t="s">
        <v>357</v>
      </c>
      <c r="C442" s="290" t="s">
        <v>636</v>
      </c>
      <c r="D442" s="290" t="s">
        <v>2976</v>
      </c>
      <c r="E442" s="290" t="s">
        <v>658</v>
      </c>
      <c r="F442" s="290" t="s">
        <v>2997</v>
      </c>
      <c r="G442" s="290" t="s">
        <v>3014</v>
      </c>
      <c r="H442" s="290" t="s">
        <v>3015</v>
      </c>
      <c r="I442" s="386"/>
      <c r="J442" s="2"/>
      <c r="N442" s="2"/>
    </row>
    <row r="443" spans="1:14" ht="16.5" customHeight="1">
      <c r="A443" s="291" t="s">
        <v>356</v>
      </c>
      <c r="B443" s="291" t="s">
        <v>357</v>
      </c>
      <c r="C443" s="290" t="s">
        <v>636</v>
      </c>
      <c r="D443" s="290" t="s">
        <v>2976</v>
      </c>
      <c r="E443" s="290" t="s">
        <v>658</v>
      </c>
      <c r="F443" s="290" t="s">
        <v>2997</v>
      </c>
      <c r="G443" s="290" t="s">
        <v>3016</v>
      </c>
      <c r="H443" s="290" t="s">
        <v>3017</v>
      </c>
      <c r="I443" s="386"/>
      <c r="J443" s="2"/>
      <c r="N443" s="2"/>
    </row>
    <row r="444" spans="1:14" ht="16.5" customHeight="1">
      <c r="A444" s="291" t="s">
        <v>356</v>
      </c>
      <c r="B444" s="291" t="s">
        <v>357</v>
      </c>
      <c r="C444" s="290" t="s">
        <v>636</v>
      </c>
      <c r="D444" s="290" t="s">
        <v>2976</v>
      </c>
      <c r="E444" s="290" t="s">
        <v>658</v>
      </c>
      <c r="F444" s="290" t="s">
        <v>2997</v>
      </c>
      <c r="G444" s="290" t="s">
        <v>668</v>
      </c>
      <c r="H444" s="290" t="s">
        <v>3018</v>
      </c>
      <c r="I444" s="386"/>
      <c r="J444" s="2"/>
      <c r="N444" s="2"/>
    </row>
    <row r="445" spans="1:14" ht="16.5" customHeight="1">
      <c r="A445" s="291" t="s">
        <v>356</v>
      </c>
      <c r="B445" s="291" t="s">
        <v>357</v>
      </c>
      <c r="C445" s="290" t="s">
        <v>636</v>
      </c>
      <c r="D445" s="290" t="s">
        <v>2976</v>
      </c>
      <c r="E445" s="290" t="s">
        <v>658</v>
      </c>
      <c r="F445" s="290" t="s">
        <v>2997</v>
      </c>
      <c r="G445" s="290" t="s">
        <v>667</v>
      </c>
      <c r="H445" s="290" t="s">
        <v>3019</v>
      </c>
      <c r="I445" s="386"/>
      <c r="J445" s="2"/>
      <c r="N445" s="2"/>
    </row>
    <row r="446" spans="1:14" ht="16.5" customHeight="1">
      <c r="A446" s="291" t="s">
        <v>356</v>
      </c>
      <c r="B446" s="291" t="s">
        <v>357</v>
      </c>
      <c r="C446" s="290" t="s">
        <v>636</v>
      </c>
      <c r="D446" s="290" t="s">
        <v>2976</v>
      </c>
      <c r="E446" s="290" t="s">
        <v>669</v>
      </c>
      <c r="F446" s="290" t="s">
        <v>3020</v>
      </c>
      <c r="G446" s="290" t="s">
        <v>670</v>
      </c>
      <c r="H446" s="290" t="s">
        <v>3021</v>
      </c>
      <c r="I446" s="386"/>
      <c r="J446" s="2"/>
      <c r="N446" s="2"/>
    </row>
    <row r="447" spans="1:14" ht="16.5" customHeight="1">
      <c r="A447" s="291" t="s">
        <v>356</v>
      </c>
      <c r="B447" s="291" t="s">
        <v>357</v>
      </c>
      <c r="C447" s="290" t="s">
        <v>636</v>
      </c>
      <c r="D447" s="290" t="s">
        <v>2976</v>
      </c>
      <c r="E447" s="290" t="s">
        <v>669</v>
      </c>
      <c r="F447" s="290" t="s">
        <v>3020</v>
      </c>
      <c r="G447" s="290" t="s">
        <v>675</v>
      </c>
      <c r="H447" s="290" t="s">
        <v>3022</v>
      </c>
      <c r="I447" s="386"/>
      <c r="J447" s="2"/>
      <c r="N447" s="2"/>
    </row>
    <row r="448" spans="1:14" ht="16.5" customHeight="1">
      <c r="A448" s="291" t="s">
        <v>356</v>
      </c>
      <c r="B448" s="291" t="s">
        <v>357</v>
      </c>
      <c r="C448" s="290" t="s">
        <v>636</v>
      </c>
      <c r="D448" s="290" t="s">
        <v>2976</v>
      </c>
      <c r="E448" s="290" t="s">
        <v>669</v>
      </c>
      <c r="F448" s="290" t="s">
        <v>3020</v>
      </c>
      <c r="G448" s="290" t="s">
        <v>673</v>
      </c>
      <c r="H448" s="290" t="s">
        <v>3023</v>
      </c>
      <c r="I448" s="386"/>
      <c r="J448" s="2"/>
      <c r="N448" s="2"/>
    </row>
    <row r="449" spans="1:14" ht="16.5" customHeight="1">
      <c r="A449" s="291" t="s">
        <v>356</v>
      </c>
      <c r="B449" s="291" t="s">
        <v>357</v>
      </c>
      <c r="C449" s="290" t="s">
        <v>636</v>
      </c>
      <c r="D449" s="290" t="s">
        <v>2976</v>
      </c>
      <c r="E449" s="290" t="s">
        <v>669</v>
      </c>
      <c r="F449" s="290" t="s">
        <v>3020</v>
      </c>
      <c r="G449" s="290" t="s">
        <v>676</v>
      </c>
      <c r="H449" s="290" t="s">
        <v>3024</v>
      </c>
      <c r="I449" s="386"/>
      <c r="J449" s="2"/>
      <c r="N449" s="2"/>
    </row>
    <row r="450" spans="1:14" ht="16.5" customHeight="1">
      <c r="A450" s="291" t="s">
        <v>356</v>
      </c>
      <c r="B450" s="291" t="s">
        <v>357</v>
      </c>
      <c r="C450" s="290" t="s">
        <v>636</v>
      </c>
      <c r="D450" s="290" t="s">
        <v>2976</v>
      </c>
      <c r="E450" s="290" t="s">
        <v>669</v>
      </c>
      <c r="F450" s="290" t="s">
        <v>3020</v>
      </c>
      <c r="G450" s="290" t="s">
        <v>672</v>
      </c>
      <c r="H450" s="290" t="s">
        <v>3025</v>
      </c>
      <c r="I450" s="386"/>
      <c r="J450" s="2"/>
      <c r="N450" s="2"/>
    </row>
    <row r="451" spans="1:14" ht="16.5" customHeight="1">
      <c r="A451" s="291" t="s">
        <v>356</v>
      </c>
      <c r="B451" s="291" t="s">
        <v>357</v>
      </c>
      <c r="C451" s="290" t="s">
        <v>636</v>
      </c>
      <c r="D451" s="290" t="s">
        <v>2976</v>
      </c>
      <c r="E451" s="290" t="s">
        <v>669</v>
      </c>
      <c r="F451" s="290" t="s">
        <v>3020</v>
      </c>
      <c r="G451" s="290" t="s">
        <v>678</v>
      </c>
      <c r="H451" s="290" t="s">
        <v>3026</v>
      </c>
      <c r="I451" s="386"/>
      <c r="J451" s="2"/>
      <c r="N451" s="2"/>
    </row>
    <row r="452" spans="1:14" ht="16.5" customHeight="1">
      <c r="A452" s="291" t="s">
        <v>356</v>
      </c>
      <c r="B452" s="291" t="s">
        <v>357</v>
      </c>
      <c r="C452" s="290" t="s">
        <v>636</v>
      </c>
      <c r="D452" s="290" t="s">
        <v>2976</v>
      </c>
      <c r="E452" s="290" t="s">
        <v>669</v>
      </c>
      <c r="F452" s="290" t="s">
        <v>3020</v>
      </c>
      <c r="G452" s="290" t="s">
        <v>677</v>
      </c>
      <c r="H452" s="290" t="s">
        <v>3027</v>
      </c>
      <c r="I452" s="386"/>
      <c r="J452" s="2"/>
      <c r="N452" s="2"/>
    </row>
    <row r="453" spans="1:14" ht="16.5" customHeight="1">
      <c r="A453" s="291" t="s">
        <v>356</v>
      </c>
      <c r="B453" s="291" t="s">
        <v>357</v>
      </c>
      <c r="C453" s="290" t="s">
        <v>636</v>
      </c>
      <c r="D453" s="290" t="s">
        <v>2976</v>
      </c>
      <c r="E453" s="290" t="s">
        <v>669</v>
      </c>
      <c r="F453" s="290" t="s">
        <v>3020</v>
      </c>
      <c r="G453" s="290" t="s">
        <v>679</v>
      </c>
      <c r="H453" s="290" t="s">
        <v>3028</v>
      </c>
      <c r="I453" s="386"/>
      <c r="J453" s="2"/>
      <c r="N453" s="2"/>
    </row>
    <row r="454" spans="1:14" ht="16.5" customHeight="1">
      <c r="A454" s="291" t="s">
        <v>356</v>
      </c>
      <c r="B454" s="291" t="s">
        <v>357</v>
      </c>
      <c r="C454" s="290" t="s">
        <v>636</v>
      </c>
      <c r="D454" s="290" t="s">
        <v>2976</v>
      </c>
      <c r="E454" s="290" t="s">
        <v>669</v>
      </c>
      <c r="F454" s="290" t="s">
        <v>3020</v>
      </c>
      <c r="G454" s="290" t="s">
        <v>671</v>
      </c>
      <c r="H454" s="290" t="s">
        <v>3029</v>
      </c>
      <c r="I454" s="386"/>
      <c r="J454" s="2"/>
      <c r="N454" s="2"/>
    </row>
    <row r="455" spans="1:14" ht="16.5" customHeight="1">
      <c r="A455" s="291" t="s">
        <v>356</v>
      </c>
      <c r="B455" s="291" t="s">
        <v>357</v>
      </c>
      <c r="C455" s="290" t="s">
        <v>636</v>
      </c>
      <c r="D455" s="290" t="s">
        <v>2976</v>
      </c>
      <c r="E455" s="290" t="s">
        <v>669</v>
      </c>
      <c r="F455" s="290" t="s">
        <v>3020</v>
      </c>
      <c r="G455" s="290" t="s">
        <v>681</v>
      </c>
      <c r="H455" s="290" t="s">
        <v>3030</v>
      </c>
      <c r="I455" s="386"/>
      <c r="J455" s="2"/>
      <c r="N455" s="2"/>
    </row>
    <row r="456" spans="1:14" ht="16.5" customHeight="1">
      <c r="A456" s="291" t="s">
        <v>356</v>
      </c>
      <c r="B456" s="291" t="s">
        <v>357</v>
      </c>
      <c r="C456" s="290" t="s">
        <v>636</v>
      </c>
      <c r="D456" s="290" t="s">
        <v>2976</v>
      </c>
      <c r="E456" s="290" t="s">
        <v>669</v>
      </c>
      <c r="F456" s="290" t="s">
        <v>3020</v>
      </c>
      <c r="G456" s="290" t="s">
        <v>3031</v>
      </c>
      <c r="H456" s="290" t="s">
        <v>3032</v>
      </c>
      <c r="I456" s="386"/>
      <c r="J456" s="2"/>
      <c r="N456" s="2"/>
    </row>
    <row r="457" spans="1:14" ht="16.5" customHeight="1">
      <c r="A457" s="291" t="s">
        <v>356</v>
      </c>
      <c r="B457" s="291" t="s">
        <v>357</v>
      </c>
      <c r="C457" s="290" t="s">
        <v>636</v>
      </c>
      <c r="D457" s="290" t="s">
        <v>2976</v>
      </c>
      <c r="E457" s="290" t="s">
        <v>669</v>
      </c>
      <c r="F457" s="290" t="s">
        <v>3020</v>
      </c>
      <c r="G457" s="290" t="s">
        <v>3033</v>
      </c>
      <c r="H457" s="290" t="s">
        <v>3034</v>
      </c>
      <c r="I457" s="386"/>
      <c r="J457" s="2"/>
      <c r="N457" s="2"/>
    </row>
    <row r="458" spans="1:14" ht="16.5" customHeight="1">
      <c r="A458" s="291" t="s">
        <v>356</v>
      </c>
      <c r="B458" s="291" t="s">
        <v>357</v>
      </c>
      <c r="C458" s="290" t="s">
        <v>636</v>
      </c>
      <c r="D458" s="290" t="s">
        <v>2976</v>
      </c>
      <c r="E458" s="290" t="s">
        <v>669</v>
      </c>
      <c r="F458" s="290" t="s">
        <v>3020</v>
      </c>
      <c r="G458" s="290" t="s">
        <v>682</v>
      </c>
      <c r="H458" s="290" t="s">
        <v>3035</v>
      </c>
      <c r="I458" s="386"/>
      <c r="J458" s="2"/>
      <c r="N458" s="2"/>
    </row>
    <row r="459" spans="1:14" ht="16.5" customHeight="1">
      <c r="A459" s="291" t="s">
        <v>356</v>
      </c>
      <c r="B459" s="291" t="s">
        <v>357</v>
      </c>
      <c r="C459" s="290" t="s">
        <v>636</v>
      </c>
      <c r="D459" s="290" t="s">
        <v>2976</v>
      </c>
      <c r="E459" s="290" t="s">
        <v>669</v>
      </c>
      <c r="F459" s="290" t="s">
        <v>3020</v>
      </c>
      <c r="G459" s="290" t="s">
        <v>680</v>
      </c>
      <c r="H459" s="290" t="s">
        <v>3036</v>
      </c>
      <c r="I459" s="386"/>
      <c r="J459" s="2"/>
      <c r="N459" s="2"/>
    </row>
    <row r="460" spans="1:14" ht="16.5" customHeight="1">
      <c r="A460" s="291" t="s">
        <v>356</v>
      </c>
      <c r="B460" s="291" t="s">
        <v>357</v>
      </c>
      <c r="C460" s="290" t="s">
        <v>636</v>
      </c>
      <c r="D460" s="290" t="s">
        <v>2976</v>
      </c>
      <c r="E460" s="290" t="s">
        <v>669</v>
      </c>
      <c r="F460" s="290" t="s">
        <v>3020</v>
      </c>
      <c r="G460" s="290" t="s">
        <v>683</v>
      </c>
      <c r="H460" s="290" t="s">
        <v>3037</v>
      </c>
      <c r="I460" s="386"/>
      <c r="J460" s="2"/>
      <c r="N460" s="2"/>
    </row>
    <row r="461" spans="1:14" ht="16.5" customHeight="1">
      <c r="A461" s="291" t="s">
        <v>356</v>
      </c>
      <c r="B461" s="291" t="s">
        <v>357</v>
      </c>
      <c r="C461" s="290" t="s">
        <v>636</v>
      </c>
      <c r="D461" s="290" t="s">
        <v>2976</v>
      </c>
      <c r="E461" s="290" t="s">
        <v>669</v>
      </c>
      <c r="F461" s="290" t="s">
        <v>3020</v>
      </c>
      <c r="G461" s="290" t="s">
        <v>3038</v>
      </c>
      <c r="H461" s="290" t="s">
        <v>3039</v>
      </c>
      <c r="I461" s="386"/>
      <c r="J461" s="2"/>
      <c r="N461" s="2"/>
    </row>
    <row r="462" spans="1:14" ht="16.5" customHeight="1">
      <c r="A462" s="291" t="s">
        <v>356</v>
      </c>
      <c r="B462" s="291" t="s">
        <v>357</v>
      </c>
      <c r="C462" s="290" t="s">
        <v>636</v>
      </c>
      <c r="D462" s="290" t="s">
        <v>2976</v>
      </c>
      <c r="E462" s="290" t="s">
        <v>669</v>
      </c>
      <c r="F462" s="290" t="s">
        <v>3020</v>
      </c>
      <c r="G462" s="290" t="s">
        <v>3040</v>
      </c>
      <c r="H462" s="290" t="s">
        <v>3041</v>
      </c>
      <c r="I462" s="386"/>
      <c r="J462" s="2"/>
      <c r="N462" s="2"/>
    </row>
    <row r="463" spans="1:14" ht="16.5" customHeight="1">
      <c r="A463" s="291" t="s">
        <v>356</v>
      </c>
      <c r="B463" s="291" t="s">
        <v>357</v>
      </c>
      <c r="C463" s="290" t="s">
        <v>636</v>
      </c>
      <c r="D463" s="290" t="s">
        <v>2976</v>
      </c>
      <c r="E463" s="290" t="s">
        <v>684</v>
      </c>
      <c r="F463" s="290" t="s">
        <v>3042</v>
      </c>
      <c r="G463" s="290" t="s">
        <v>685</v>
      </c>
      <c r="H463" s="290" t="s">
        <v>3043</v>
      </c>
      <c r="I463" s="386"/>
      <c r="J463" s="2"/>
      <c r="N463" s="2"/>
    </row>
    <row r="464" spans="1:14" ht="16.5" customHeight="1">
      <c r="A464" s="291" t="s">
        <v>356</v>
      </c>
      <c r="B464" s="291" t="s">
        <v>357</v>
      </c>
      <c r="C464" s="290" t="s">
        <v>636</v>
      </c>
      <c r="D464" s="290" t="s">
        <v>2976</v>
      </c>
      <c r="E464" s="290" t="s">
        <v>684</v>
      </c>
      <c r="F464" s="290" t="s">
        <v>3042</v>
      </c>
      <c r="G464" s="290" t="s">
        <v>688</v>
      </c>
      <c r="H464" s="290" t="s">
        <v>3044</v>
      </c>
      <c r="I464" s="386"/>
      <c r="J464" s="2"/>
      <c r="N464" s="2"/>
    </row>
    <row r="465" spans="1:14" ht="16.5" customHeight="1">
      <c r="A465" s="291" t="s">
        <v>356</v>
      </c>
      <c r="B465" s="291" t="s">
        <v>357</v>
      </c>
      <c r="C465" s="290" t="s">
        <v>636</v>
      </c>
      <c r="D465" s="290" t="s">
        <v>2976</v>
      </c>
      <c r="E465" s="290" t="s">
        <v>684</v>
      </c>
      <c r="F465" s="290" t="s">
        <v>3042</v>
      </c>
      <c r="G465" s="290" t="s">
        <v>687</v>
      </c>
      <c r="H465" s="290" t="s">
        <v>3045</v>
      </c>
      <c r="I465" s="386"/>
      <c r="J465" s="2"/>
      <c r="N465" s="2"/>
    </row>
    <row r="466" spans="1:14" ht="16.5" customHeight="1">
      <c r="A466" s="291" t="s">
        <v>356</v>
      </c>
      <c r="B466" s="291" t="s">
        <v>357</v>
      </c>
      <c r="C466" s="290" t="s">
        <v>636</v>
      </c>
      <c r="D466" s="290" t="s">
        <v>2976</v>
      </c>
      <c r="E466" s="290" t="s">
        <v>684</v>
      </c>
      <c r="F466" s="290" t="s">
        <v>3042</v>
      </c>
      <c r="G466" s="290" t="s">
        <v>689</v>
      </c>
      <c r="H466" s="290" t="s">
        <v>3046</v>
      </c>
      <c r="I466" s="386"/>
      <c r="J466" s="2"/>
      <c r="N466" s="2"/>
    </row>
    <row r="467" spans="1:14" ht="16.5" customHeight="1">
      <c r="A467" s="291" t="s">
        <v>356</v>
      </c>
      <c r="B467" s="291" t="s">
        <v>357</v>
      </c>
      <c r="C467" s="290" t="s">
        <v>636</v>
      </c>
      <c r="D467" s="290" t="s">
        <v>2976</v>
      </c>
      <c r="E467" s="290" t="s">
        <v>684</v>
      </c>
      <c r="F467" s="290" t="s">
        <v>3042</v>
      </c>
      <c r="G467" s="290" t="s">
        <v>686</v>
      </c>
      <c r="H467" s="290" t="s">
        <v>3047</v>
      </c>
      <c r="I467" s="386"/>
      <c r="J467" s="2"/>
      <c r="N467" s="2"/>
    </row>
    <row r="468" spans="1:14" ht="16.5" customHeight="1">
      <c r="A468" s="291" t="s">
        <v>356</v>
      </c>
      <c r="B468" s="291" t="s">
        <v>357</v>
      </c>
      <c r="C468" s="290" t="s">
        <v>636</v>
      </c>
      <c r="D468" s="290" t="s">
        <v>2976</v>
      </c>
      <c r="E468" s="290" t="s">
        <v>684</v>
      </c>
      <c r="F468" s="290" t="s">
        <v>3042</v>
      </c>
      <c r="G468" s="290" t="s">
        <v>691</v>
      </c>
      <c r="H468" s="290" t="s">
        <v>3048</v>
      </c>
      <c r="I468" s="386"/>
      <c r="J468" s="2"/>
      <c r="N468" s="2"/>
    </row>
    <row r="469" spans="1:14" ht="16.5" customHeight="1">
      <c r="A469" s="291" t="s">
        <v>356</v>
      </c>
      <c r="B469" s="291" t="s">
        <v>357</v>
      </c>
      <c r="C469" s="290" t="s">
        <v>636</v>
      </c>
      <c r="D469" s="290" t="s">
        <v>2976</v>
      </c>
      <c r="E469" s="290" t="s">
        <v>684</v>
      </c>
      <c r="F469" s="290" t="s">
        <v>3042</v>
      </c>
      <c r="G469" s="290" t="s">
        <v>690</v>
      </c>
      <c r="H469" s="290" t="s">
        <v>3049</v>
      </c>
      <c r="I469" s="386"/>
      <c r="J469" s="2"/>
      <c r="N469" s="2"/>
    </row>
    <row r="470" spans="1:14" ht="16.5" customHeight="1">
      <c r="A470" s="291" t="s">
        <v>356</v>
      </c>
      <c r="B470" s="291" t="s">
        <v>357</v>
      </c>
      <c r="C470" s="290" t="s">
        <v>636</v>
      </c>
      <c r="D470" s="290" t="s">
        <v>2976</v>
      </c>
      <c r="E470" s="290" t="s">
        <v>684</v>
      </c>
      <c r="F470" s="290" t="s">
        <v>3042</v>
      </c>
      <c r="G470" s="290" t="s">
        <v>692</v>
      </c>
      <c r="H470" s="290" t="s">
        <v>3050</v>
      </c>
      <c r="I470" s="386"/>
      <c r="J470" s="2"/>
      <c r="N470" s="2"/>
    </row>
    <row r="471" spans="1:14" ht="16.5" customHeight="1">
      <c r="A471" s="291" t="s">
        <v>356</v>
      </c>
      <c r="B471" s="291" t="s">
        <v>357</v>
      </c>
      <c r="C471" s="290" t="s">
        <v>636</v>
      </c>
      <c r="D471" s="290" t="s">
        <v>2976</v>
      </c>
      <c r="E471" s="290" t="s">
        <v>693</v>
      </c>
      <c r="F471" s="290" t="s">
        <v>3051</v>
      </c>
      <c r="G471" s="290" t="s">
        <v>696</v>
      </c>
      <c r="H471" s="290" t="s">
        <v>3052</v>
      </c>
      <c r="I471" s="386"/>
      <c r="J471" s="2"/>
      <c r="N471" s="2"/>
    </row>
    <row r="472" spans="1:14" ht="16.5" customHeight="1">
      <c r="A472" s="291" t="s">
        <v>356</v>
      </c>
      <c r="B472" s="291" t="s">
        <v>357</v>
      </c>
      <c r="C472" s="290" t="s">
        <v>636</v>
      </c>
      <c r="D472" s="290" t="s">
        <v>2976</v>
      </c>
      <c r="E472" s="290" t="s">
        <v>693</v>
      </c>
      <c r="F472" s="290" t="s">
        <v>3051</v>
      </c>
      <c r="G472" s="290" t="s">
        <v>695</v>
      </c>
      <c r="H472" s="290" t="s">
        <v>3053</v>
      </c>
      <c r="I472" s="386"/>
      <c r="J472" s="2"/>
      <c r="N472" s="2"/>
    </row>
    <row r="473" spans="1:14" ht="16.5" customHeight="1">
      <c r="A473" s="291" t="s">
        <v>356</v>
      </c>
      <c r="B473" s="291" t="s">
        <v>357</v>
      </c>
      <c r="C473" s="290" t="s">
        <v>636</v>
      </c>
      <c r="D473" s="290" t="s">
        <v>2976</v>
      </c>
      <c r="E473" s="290" t="s">
        <v>693</v>
      </c>
      <c r="F473" s="290" t="s">
        <v>3051</v>
      </c>
      <c r="G473" s="290" t="s">
        <v>697</v>
      </c>
      <c r="H473" s="290" t="s">
        <v>3054</v>
      </c>
      <c r="I473" s="386"/>
      <c r="J473" s="2"/>
      <c r="N473" s="2"/>
    </row>
    <row r="474" spans="1:14" ht="16.5" customHeight="1">
      <c r="A474" s="291" t="s">
        <v>356</v>
      </c>
      <c r="B474" s="291" t="s">
        <v>357</v>
      </c>
      <c r="C474" s="290" t="s">
        <v>636</v>
      </c>
      <c r="D474" s="290" t="s">
        <v>2976</v>
      </c>
      <c r="E474" s="290" t="s">
        <v>693</v>
      </c>
      <c r="F474" s="290" t="s">
        <v>3051</v>
      </c>
      <c r="G474" s="290" t="s">
        <v>694</v>
      </c>
      <c r="H474" s="290" t="s">
        <v>3055</v>
      </c>
      <c r="I474" s="386"/>
      <c r="J474" s="2"/>
      <c r="N474" s="2"/>
    </row>
    <row r="475" spans="1:14" ht="16.5" customHeight="1">
      <c r="A475" s="291" t="s">
        <v>356</v>
      </c>
      <c r="B475" s="291" t="s">
        <v>357</v>
      </c>
      <c r="C475" s="290" t="s">
        <v>636</v>
      </c>
      <c r="D475" s="290" t="s">
        <v>2976</v>
      </c>
      <c r="E475" s="290" t="s">
        <v>693</v>
      </c>
      <c r="F475" s="290" t="s">
        <v>3051</v>
      </c>
      <c r="G475" s="290" t="s">
        <v>3056</v>
      </c>
      <c r="H475" s="290" t="s">
        <v>3057</v>
      </c>
      <c r="I475" s="386"/>
      <c r="J475" s="2"/>
      <c r="N475" s="2"/>
    </row>
    <row r="476" spans="1:14" ht="16.5" customHeight="1">
      <c r="A476" s="291" t="s">
        <v>356</v>
      </c>
      <c r="B476" s="291" t="s">
        <v>357</v>
      </c>
      <c r="C476" s="290" t="s">
        <v>636</v>
      </c>
      <c r="D476" s="290" t="s">
        <v>2976</v>
      </c>
      <c r="E476" s="290" t="s">
        <v>693</v>
      </c>
      <c r="F476" s="290" t="s">
        <v>3051</v>
      </c>
      <c r="G476" s="290" t="s">
        <v>3058</v>
      </c>
      <c r="H476" s="290" t="s">
        <v>3059</v>
      </c>
      <c r="I476" s="386"/>
      <c r="J476" s="2"/>
      <c r="N476" s="2"/>
    </row>
    <row r="477" spans="1:14" ht="16.5" customHeight="1">
      <c r="A477" s="291" t="s">
        <v>356</v>
      </c>
      <c r="B477" s="291" t="s">
        <v>357</v>
      </c>
      <c r="C477" s="290" t="s">
        <v>636</v>
      </c>
      <c r="D477" s="290" t="s">
        <v>2976</v>
      </c>
      <c r="E477" s="290" t="s">
        <v>693</v>
      </c>
      <c r="F477" s="290" t="s">
        <v>3051</v>
      </c>
      <c r="G477" s="290" t="s">
        <v>3060</v>
      </c>
      <c r="H477" s="290" t="s">
        <v>3061</v>
      </c>
      <c r="I477" s="386"/>
      <c r="J477" s="2"/>
      <c r="N477" s="2"/>
    </row>
    <row r="478" spans="1:14" ht="16.5" customHeight="1">
      <c r="A478" s="291" t="s">
        <v>356</v>
      </c>
      <c r="B478" s="291" t="s">
        <v>357</v>
      </c>
      <c r="C478" s="290" t="s">
        <v>636</v>
      </c>
      <c r="D478" s="290" t="s">
        <v>2976</v>
      </c>
      <c r="E478" s="290" t="s">
        <v>693</v>
      </c>
      <c r="F478" s="290" t="s">
        <v>3051</v>
      </c>
      <c r="G478" s="290" t="s">
        <v>3062</v>
      </c>
      <c r="H478" s="290" t="s">
        <v>3063</v>
      </c>
      <c r="I478" s="386"/>
      <c r="J478" s="2"/>
      <c r="N478" s="2"/>
    </row>
    <row r="479" spans="1:14" ht="16.5" customHeight="1">
      <c r="A479" s="291" t="s">
        <v>356</v>
      </c>
      <c r="B479" s="291" t="s">
        <v>357</v>
      </c>
      <c r="C479" s="290" t="s">
        <v>636</v>
      </c>
      <c r="D479" s="290" t="s">
        <v>2976</v>
      </c>
      <c r="E479" s="290" t="s">
        <v>693</v>
      </c>
      <c r="F479" s="290" t="s">
        <v>3051</v>
      </c>
      <c r="G479" s="290" t="s">
        <v>698</v>
      </c>
      <c r="H479" s="290" t="s">
        <v>3064</v>
      </c>
      <c r="I479" s="386"/>
      <c r="J479" s="2"/>
      <c r="N479" s="2"/>
    </row>
    <row r="480" spans="1:14" ht="16.5" customHeight="1">
      <c r="A480" s="291" t="s">
        <v>356</v>
      </c>
      <c r="B480" s="291" t="s">
        <v>357</v>
      </c>
      <c r="C480" s="290" t="s">
        <v>636</v>
      </c>
      <c r="D480" s="290" t="s">
        <v>2976</v>
      </c>
      <c r="E480" s="290" t="s">
        <v>699</v>
      </c>
      <c r="F480" s="290" t="s">
        <v>3065</v>
      </c>
      <c r="G480" s="290" t="s">
        <v>702</v>
      </c>
      <c r="H480" s="290" t="s">
        <v>3066</v>
      </c>
      <c r="I480" s="386"/>
      <c r="J480" s="2"/>
      <c r="N480" s="2"/>
    </row>
    <row r="481" spans="1:14" ht="16.5" customHeight="1">
      <c r="A481" s="291" t="s">
        <v>356</v>
      </c>
      <c r="B481" s="291" t="s">
        <v>357</v>
      </c>
      <c r="C481" s="290" t="s">
        <v>636</v>
      </c>
      <c r="D481" s="290" t="s">
        <v>2976</v>
      </c>
      <c r="E481" s="290" t="s">
        <v>699</v>
      </c>
      <c r="F481" s="290" t="s">
        <v>3065</v>
      </c>
      <c r="G481" s="290" t="s">
        <v>701</v>
      </c>
      <c r="H481" s="290" t="s">
        <v>3067</v>
      </c>
      <c r="I481" s="386"/>
      <c r="J481" s="2"/>
      <c r="N481" s="2"/>
    </row>
    <row r="482" spans="1:14" ht="16.5" customHeight="1">
      <c r="A482" s="291" t="s">
        <v>356</v>
      </c>
      <c r="B482" s="291" t="s">
        <v>357</v>
      </c>
      <c r="C482" s="290" t="s">
        <v>636</v>
      </c>
      <c r="D482" s="290" t="s">
        <v>2976</v>
      </c>
      <c r="E482" s="290" t="s">
        <v>699</v>
      </c>
      <c r="F482" s="290" t="s">
        <v>3065</v>
      </c>
      <c r="G482" s="290" t="s">
        <v>705</v>
      </c>
      <c r="H482" s="290" t="s">
        <v>3068</v>
      </c>
      <c r="I482" s="386"/>
      <c r="J482" s="2"/>
      <c r="N482" s="2"/>
    </row>
    <row r="483" spans="1:14" ht="16.5" customHeight="1">
      <c r="A483" s="291" t="s">
        <v>356</v>
      </c>
      <c r="B483" s="291" t="s">
        <v>357</v>
      </c>
      <c r="C483" s="290" t="s">
        <v>636</v>
      </c>
      <c r="D483" s="290" t="s">
        <v>2976</v>
      </c>
      <c r="E483" s="290" t="s">
        <v>699</v>
      </c>
      <c r="F483" s="290" t="s">
        <v>3065</v>
      </c>
      <c r="G483" s="290" t="s">
        <v>704</v>
      </c>
      <c r="H483" s="290" t="s">
        <v>3069</v>
      </c>
      <c r="I483" s="386"/>
      <c r="J483" s="2"/>
      <c r="N483" s="2"/>
    </row>
    <row r="484" spans="1:14" ht="16.5" customHeight="1">
      <c r="A484" s="291" t="s">
        <v>356</v>
      </c>
      <c r="B484" s="291" t="s">
        <v>357</v>
      </c>
      <c r="C484" s="290" t="s">
        <v>636</v>
      </c>
      <c r="D484" s="290" t="s">
        <v>2976</v>
      </c>
      <c r="E484" s="290" t="s">
        <v>699</v>
      </c>
      <c r="F484" s="290" t="s">
        <v>3065</v>
      </c>
      <c r="G484" s="290" t="s">
        <v>706</v>
      </c>
      <c r="H484" s="290" t="s">
        <v>3070</v>
      </c>
      <c r="I484" s="386"/>
      <c r="J484" s="2"/>
      <c r="N484" s="2"/>
    </row>
    <row r="485" spans="1:14" ht="16.5" customHeight="1">
      <c r="A485" s="291" t="s">
        <v>356</v>
      </c>
      <c r="B485" s="291" t="s">
        <v>357</v>
      </c>
      <c r="C485" s="290" t="s">
        <v>636</v>
      </c>
      <c r="D485" s="290" t="s">
        <v>2976</v>
      </c>
      <c r="E485" s="290" t="s">
        <v>699</v>
      </c>
      <c r="F485" s="290" t="s">
        <v>3065</v>
      </c>
      <c r="G485" s="290" t="s">
        <v>700</v>
      </c>
      <c r="H485" s="290" t="s">
        <v>3071</v>
      </c>
      <c r="I485" s="386"/>
      <c r="J485" s="2"/>
      <c r="N485" s="2"/>
    </row>
    <row r="486" spans="1:14" ht="16.5" customHeight="1">
      <c r="A486" s="291" t="s">
        <v>356</v>
      </c>
      <c r="B486" s="291" t="s">
        <v>357</v>
      </c>
      <c r="C486" s="290" t="s">
        <v>636</v>
      </c>
      <c r="D486" s="290" t="s">
        <v>2976</v>
      </c>
      <c r="E486" s="290" t="s">
        <v>699</v>
      </c>
      <c r="F486" s="290" t="s">
        <v>3065</v>
      </c>
      <c r="G486" s="290" t="s">
        <v>709</v>
      </c>
      <c r="H486" s="290" t="s">
        <v>3072</v>
      </c>
      <c r="I486" s="386"/>
      <c r="J486" s="2"/>
      <c r="N486" s="2"/>
    </row>
    <row r="487" spans="1:14" ht="16.5" customHeight="1">
      <c r="A487" s="291" t="s">
        <v>356</v>
      </c>
      <c r="B487" s="291" t="s">
        <v>357</v>
      </c>
      <c r="C487" s="290" t="s">
        <v>636</v>
      </c>
      <c r="D487" s="290" t="s">
        <v>2976</v>
      </c>
      <c r="E487" s="290" t="s">
        <v>699</v>
      </c>
      <c r="F487" s="290" t="s">
        <v>3065</v>
      </c>
      <c r="G487" s="290" t="s">
        <v>708</v>
      </c>
      <c r="H487" s="290" t="s">
        <v>3073</v>
      </c>
      <c r="I487" s="386"/>
      <c r="J487" s="2"/>
      <c r="N487" s="2"/>
    </row>
    <row r="488" spans="1:14" ht="16.5" customHeight="1">
      <c r="A488" s="291" t="s">
        <v>356</v>
      </c>
      <c r="B488" s="291" t="s">
        <v>357</v>
      </c>
      <c r="C488" s="290" t="s">
        <v>636</v>
      </c>
      <c r="D488" s="290" t="s">
        <v>2976</v>
      </c>
      <c r="E488" s="290" t="s">
        <v>699</v>
      </c>
      <c r="F488" s="290" t="s">
        <v>3065</v>
      </c>
      <c r="G488" s="290" t="s">
        <v>703</v>
      </c>
      <c r="H488" s="290" t="s">
        <v>3074</v>
      </c>
      <c r="I488" s="386"/>
      <c r="J488" s="2"/>
      <c r="N488" s="2"/>
    </row>
    <row r="489" spans="1:14" ht="16.5" customHeight="1">
      <c r="A489" s="291" t="s">
        <v>356</v>
      </c>
      <c r="B489" s="291" t="s">
        <v>357</v>
      </c>
      <c r="C489" s="290" t="s">
        <v>636</v>
      </c>
      <c r="D489" s="290" t="s">
        <v>2976</v>
      </c>
      <c r="E489" s="290" t="s">
        <v>699</v>
      </c>
      <c r="F489" s="290" t="s">
        <v>3065</v>
      </c>
      <c r="G489" s="290" t="s">
        <v>707</v>
      </c>
      <c r="H489" s="290" t="s">
        <v>3075</v>
      </c>
      <c r="I489" s="386"/>
      <c r="J489" s="2"/>
      <c r="N489" s="2"/>
    </row>
    <row r="490" spans="1:14" ht="16.5" customHeight="1">
      <c r="A490" s="291" t="s">
        <v>356</v>
      </c>
      <c r="B490" s="291" t="s">
        <v>357</v>
      </c>
      <c r="C490" s="290" t="s">
        <v>636</v>
      </c>
      <c r="D490" s="290" t="s">
        <v>2976</v>
      </c>
      <c r="E490" s="290" t="s">
        <v>710</v>
      </c>
      <c r="F490" s="290" t="s">
        <v>3076</v>
      </c>
      <c r="G490" s="290" t="s">
        <v>711</v>
      </c>
      <c r="H490" s="290" t="s">
        <v>3077</v>
      </c>
      <c r="I490" s="386"/>
      <c r="J490" s="2"/>
      <c r="N490" s="2"/>
    </row>
    <row r="491" spans="1:14" ht="16.5" customHeight="1">
      <c r="A491" s="291" t="s">
        <v>356</v>
      </c>
      <c r="B491" s="291" t="s">
        <v>357</v>
      </c>
      <c r="C491" s="290" t="s">
        <v>636</v>
      </c>
      <c r="D491" s="290" t="s">
        <v>2976</v>
      </c>
      <c r="E491" s="290" t="s">
        <v>710</v>
      </c>
      <c r="F491" s="290" t="s">
        <v>3076</v>
      </c>
      <c r="G491" s="290" t="s">
        <v>3078</v>
      </c>
      <c r="H491" s="290" t="s">
        <v>3079</v>
      </c>
      <c r="I491" s="386"/>
      <c r="J491" s="2"/>
      <c r="N491" s="2"/>
    </row>
    <row r="492" spans="1:14" ht="16.5" customHeight="1">
      <c r="A492" s="291" t="s">
        <v>356</v>
      </c>
      <c r="B492" s="291" t="s">
        <v>357</v>
      </c>
      <c r="C492" s="290" t="s">
        <v>636</v>
      </c>
      <c r="D492" s="290" t="s">
        <v>2976</v>
      </c>
      <c r="E492" s="290" t="s">
        <v>710</v>
      </c>
      <c r="F492" s="290" t="s">
        <v>3076</v>
      </c>
      <c r="G492" s="290" t="s">
        <v>3080</v>
      </c>
      <c r="H492" s="290" t="s">
        <v>3081</v>
      </c>
      <c r="I492" s="386"/>
      <c r="J492" s="2"/>
      <c r="N492" s="2"/>
    </row>
    <row r="493" spans="1:14" ht="16.5" customHeight="1">
      <c r="A493" s="291" t="s">
        <v>356</v>
      </c>
      <c r="B493" s="291" t="s">
        <v>357</v>
      </c>
      <c r="C493" s="290" t="s">
        <v>636</v>
      </c>
      <c r="D493" s="290" t="s">
        <v>2976</v>
      </c>
      <c r="E493" s="290" t="s">
        <v>710</v>
      </c>
      <c r="F493" s="290" t="s">
        <v>3076</v>
      </c>
      <c r="G493" s="290" t="s">
        <v>714</v>
      </c>
      <c r="H493" s="290" t="s">
        <v>3082</v>
      </c>
      <c r="I493" s="386"/>
      <c r="J493" s="2"/>
      <c r="N493" s="2"/>
    </row>
    <row r="494" spans="1:14" ht="16.5" customHeight="1">
      <c r="A494" s="291" t="s">
        <v>356</v>
      </c>
      <c r="B494" s="291" t="s">
        <v>357</v>
      </c>
      <c r="C494" s="290" t="s">
        <v>636</v>
      </c>
      <c r="D494" s="290" t="s">
        <v>2976</v>
      </c>
      <c r="E494" s="290" t="s">
        <v>710</v>
      </c>
      <c r="F494" s="290" t="s">
        <v>3076</v>
      </c>
      <c r="G494" s="290" t="s">
        <v>715</v>
      </c>
      <c r="H494" s="290" t="s">
        <v>3083</v>
      </c>
      <c r="I494" s="386"/>
      <c r="J494" s="2"/>
      <c r="N494" s="2"/>
    </row>
    <row r="495" spans="1:14" ht="16.5" customHeight="1">
      <c r="A495" s="291" t="s">
        <v>356</v>
      </c>
      <c r="B495" s="291" t="s">
        <v>357</v>
      </c>
      <c r="C495" s="290" t="s">
        <v>636</v>
      </c>
      <c r="D495" s="290" t="s">
        <v>2976</v>
      </c>
      <c r="E495" s="290" t="s">
        <v>710</v>
      </c>
      <c r="F495" s="290" t="s">
        <v>3076</v>
      </c>
      <c r="G495" s="290" t="s">
        <v>713</v>
      </c>
      <c r="H495" s="290" t="s">
        <v>3084</v>
      </c>
      <c r="I495" s="386"/>
      <c r="J495" s="2"/>
      <c r="N495" s="2"/>
    </row>
    <row r="496" spans="1:14" ht="16.5" customHeight="1">
      <c r="A496" s="291" t="s">
        <v>356</v>
      </c>
      <c r="B496" s="291" t="s">
        <v>357</v>
      </c>
      <c r="C496" s="290" t="s">
        <v>636</v>
      </c>
      <c r="D496" s="290" t="s">
        <v>2976</v>
      </c>
      <c r="E496" s="290" t="s">
        <v>710</v>
      </c>
      <c r="F496" s="290" t="s">
        <v>3076</v>
      </c>
      <c r="G496" s="290" t="s">
        <v>717</v>
      </c>
      <c r="H496" s="290" t="s">
        <v>3085</v>
      </c>
      <c r="I496" s="386"/>
      <c r="J496" s="2"/>
      <c r="N496" s="2"/>
    </row>
    <row r="497" spans="1:14" ht="16.5" customHeight="1">
      <c r="A497" s="291" t="s">
        <v>356</v>
      </c>
      <c r="B497" s="291" t="s">
        <v>357</v>
      </c>
      <c r="C497" s="290" t="s">
        <v>636</v>
      </c>
      <c r="D497" s="290" t="s">
        <v>2976</v>
      </c>
      <c r="E497" s="290" t="s">
        <v>710</v>
      </c>
      <c r="F497" s="290" t="s">
        <v>3076</v>
      </c>
      <c r="G497" s="290" t="s">
        <v>716</v>
      </c>
      <c r="H497" s="290" t="s">
        <v>3086</v>
      </c>
      <c r="I497" s="386"/>
      <c r="J497" s="2"/>
      <c r="N497" s="2"/>
    </row>
    <row r="498" spans="1:14" ht="16.5" customHeight="1">
      <c r="A498" s="291" t="s">
        <v>356</v>
      </c>
      <c r="B498" s="291" t="s">
        <v>357</v>
      </c>
      <c r="C498" s="290" t="s">
        <v>636</v>
      </c>
      <c r="D498" s="290" t="s">
        <v>2976</v>
      </c>
      <c r="E498" s="290" t="s">
        <v>710</v>
      </c>
      <c r="F498" s="290" t="s">
        <v>3076</v>
      </c>
      <c r="G498" s="290" t="s">
        <v>3087</v>
      </c>
      <c r="H498" s="290" t="s">
        <v>3088</v>
      </c>
      <c r="I498" s="386"/>
      <c r="J498" s="2"/>
      <c r="N498" s="2"/>
    </row>
    <row r="499" spans="1:14" ht="16.5" customHeight="1">
      <c r="A499" s="291" t="s">
        <v>356</v>
      </c>
      <c r="B499" s="291" t="s">
        <v>357</v>
      </c>
      <c r="C499" s="290" t="s">
        <v>636</v>
      </c>
      <c r="D499" s="290" t="s">
        <v>2976</v>
      </c>
      <c r="E499" s="290" t="s">
        <v>710</v>
      </c>
      <c r="F499" s="290" t="s">
        <v>3076</v>
      </c>
      <c r="G499" s="290" t="s">
        <v>3089</v>
      </c>
      <c r="H499" s="290" t="s">
        <v>3090</v>
      </c>
      <c r="I499" s="386"/>
      <c r="J499" s="2"/>
      <c r="N499" s="2"/>
    </row>
    <row r="500" spans="1:14" ht="16.5" customHeight="1">
      <c r="A500" s="291" t="s">
        <v>356</v>
      </c>
      <c r="B500" s="291" t="s">
        <v>357</v>
      </c>
      <c r="C500" s="290" t="s">
        <v>636</v>
      </c>
      <c r="D500" s="290" t="s">
        <v>2976</v>
      </c>
      <c r="E500" s="290" t="s">
        <v>710</v>
      </c>
      <c r="F500" s="290" t="s">
        <v>3076</v>
      </c>
      <c r="G500" s="290" t="s">
        <v>712</v>
      </c>
      <c r="H500" s="290" t="s">
        <v>3091</v>
      </c>
      <c r="I500" s="386"/>
      <c r="J500" s="2"/>
      <c r="N500" s="2"/>
    </row>
    <row r="501" spans="1:14" ht="16.5" customHeight="1">
      <c r="A501" s="291" t="s">
        <v>356</v>
      </c>
      <c r="B501" s="291" t="s">
        <v>357</v>
      </c>
      <c r="C501" s="290" t="s">
        <v>636</v>
      </c>
      <c r="D501" s="290" t="s">
        <v>2976</v>
      </c>
      <c r="E501" s="290" t="s">
        <v>710</v>
      </c>
      <c r="F501" s="290" t="s">
        <v>3076</v>
      </c>
      <c r="G501" s="290" t="s">
        <v>718</v>
      </c>
      <c r="H501" s="290" t="s">
        <v>3092</v>
      </c>
      <c r="I501" s="386"/>
      <c r="J501" s="2"/>
      <c r="N501" s="2"/>
    </row>
    <row r="502" spans="1:14" ht="16.5" customHeight="1">
      <c r="A502" s="291" t="s">
        <v>356</v>
      </c>
      <c r="B502" s="291" t="s">
        <v>357</v>
      </c>
      <c r="C502" s="290" t="s">
        <v>636</v>
      </c>
      <c r="D502" s="290" t="s">
        <v>2976</v>
      </c>
      <c r="E502" s="290" t="s">
        <v>719</v>
      </c>
      <c r="F502" s="290" t="s">
        <v>3093</v>
      </c>
      <c r="G502" s="290" t="s">
        <v>721</v>
      </c>
      <c r="H502" s="290" t="s">
        <v>3094</v>
      </c>
      <c r="I502" s="386"/>
      <c r="J502" s="2"/>
      <c r="N502" s="2"/>
    </row>
    <row r="503" spans="1:14" ht="16.5" customHeight="1">
      <c r="A503" s="291" t="s">
        <v>356</v>
      </c>
      <c r="B503" s="291" t="s">
        <v>357</v>
      </c>
      <c r="C503" s="290" t="s">
        <v>636</v>
      </c>
      <c r="D503" s="290" t="s">
        <v>2976</v>
      </c>
      <c r="E503" s="290" t="s">
        <v>719</v>
      </c>
      <c r="F503" s="290" t="s">
        <v>3093</v>
      </c>
      <c r="G503" s="290" t="s">
        <v>720</v>
      </c>
      <c r="H503" s="290" t="s">
        <v>3095</v>
      </c>
      <c r="I503" s="386"/>
      <c r="J503" s="2"/>
      <c r="N503" s="2"/>
    </row>
    <row r="504" spans="1:14" ht="16.5" customHeight="1">
      <c r="A504" s="291" t="s">
        <v>356</v>
      </c>
      <c r="B504" s="291" t="s">
        <v>357</v>
      </c>
      <c r="C504" s="290" t="s">
        <v>636</v>
      </c>
      <c r="D504" s="290" t="s">
        <v>2976</v>
      </c>
      <c r="E504" s="290" t="s">
        <v>719</v>
      </c>
      <c r="F504" s="290" t="s">
        <v>3093</v>
      </c>
      <c r="G504" s="290" t="s">
        <v>723</v>
      </c>
      <c r="H504" s="290" t="s">
        <v>3096</v>
      </c>
      <c r="I504" s="386"/>
      <c r="J504" s="2"/>
      <c r="N504" s="2"/>
    </row>
    <row r="505" spans="1:14" ht="16.5" customHeight="1">
      <c r="A505" s="291" t="s">
        <v>356</v>
      </c>
      <c r="B505" s="291" t="s">
        <v>357</v>
      </c>
      <c r="C505" s="290" t="s">
        <v>636</v>
      </c>
      <c r="D505" s="290" t="s">
        <v>2976</v>
      </c>
      <c r="E505" s="290" t="s">
        <v>719</v>
      </c>
      <c r="F505" s="290" t="s">
        <v>3093</v>
      </c>
      <c r="G505" s="290" t="s">
        <v>722</v>
      </c>
      <c r="H505" s="290" t="s">
        <v>3097</v>
      </c>
      <c r="I505" s="386"/>
      <c r="J505" s="2"/>
      <c r="N505" s="2"/>
    </row>
    <row r="506" spans="1:14" ht="16.5" customHeight="1">
      <c r="A506" s="291" t="s">
        <v>356</v>
      </c>
      <c r="B506" s="291" t="s">
        <v>357</v>
      </c>
      <c r="C506" s="290" t="s">
        <v>636</v>
      </c>
      <c r="D506" s="290" t="s">
        <v>2976</v>
      </c>
      <c r="E506" s="290" t="s">
        <v>719</v>
      </c>
      <c r="F506" s="290" t="s">
        <v>3093</v>
      </c>
      <c r="G506" s="389" t="s">
        <v>7381</v>
      </c>
      <c r="H506" s="290" t="s">
        <v>7375</v>
      </c>
      <c r="I506" s="386"/>
      <c r="J506" s="2"/>
      <c r="N506" s="2"/>
    </row>
    <row r="507" spans="1:14" ht="16.5" customHeight="1">
      <c r="B507" s="291" t="s">
        <v>357</v>
      </c>
      <c r="C507" s="290" t="s">
        <v>636</v>
      </c>
      <c r="D507" s="290" t="s">
        <v>2976</v>
      </c>
      <c r="E507" s="290" t="s">
        <v>719</v>
      </c>
      <c r="F507" s="290" t="s">
        <v>3093</v>
      </c>
      <c r="G507" s="389" t="s">
        <v>7382</v>
      </c>
      <c r="H507" s="290" t="s">
        <v>7376</v>
      </c>
      <c r="I507" s="386"/>
      <c r="J507" s="2"/>
      <c r="N507" s="2"/>
    </row>
    <row r="508" spans="1:14" ht="16.5" customHeight="1">
      <c r="A508" s="291" t="s">
        <v>356</v>
      </c>
      <c r="B508" s="291" t="s">
        <v>357</v>
      </c>
      <c r="C508" s="290" t="s">
        <v>636</v>
      </c>
      <c r="D508" s="290" t="s">
        <v>2976</v>
      </c>
      <c r="E508" s="290" t="s">
        <v>719</v>
      </c>
      <c r="F508" s="290" t="s">
        <v>3093</v>
      </c>
      <c r="G508" s="290" t="s">
        <v>3098</v>
      </c>
      <c r="H508" s="290" t="s">
        <v>3099</v>
      </c>
      <c r="I508" s="386"/>
      <c r="J508" s="2"/>
      <c r="N508" s="2"/>
    </row>
    <row r="509" spans="1:14" ht="16.5" customHeight="1">
      <c r="A509" s="291" t="s">
        <v>356</v>
      </c>
      <c r="B509" s="291" t="s">
        <v>357</v>
      </c>
      <c r="C509" s="290" t="s">
        <v>636</v>
      </c>
      <c r="D509" s="290" t="s">
        <v>2976</v>
      </c>
      <c r="E509" s="290" t="s">
        <v>719</v>
      </c>
      <c r="F509" s="290" t="s">
        <v>3093</v>
      </c>
      <c r="G509" s="290" t="s">
        <v>3100</v>
      </c>
      <c r="H509" s="290" t="s">
        <v>3101</v>
      </c>
      <c r="I509" s="386"/>
      <c r="J509" s="2"/>
      <c r="N509" s="2"/>
    </row>
    <row r="510" spans="1:14" ht="16.5" customHeight="1">
      <c r="A510" s="291" t="s">
        <v>356</v>
      </c>
      <c r="B510" s="291" t="s">
        <v>357</v>
      </c>
      <c r="C510" s="290" t="s">
        <v>636</v>
      </c>
      <c r="D510" s="290" t="s">
        <v>2976</v>
      </c>
      <c r="E510" s="290" t="s">
        <v>719</v>
      </c>
      <c r="F510" s="290" t="s">
        <v>3093</v>
      </c>
      <c r="G510" s="290" t="s">
        <v>725</v>
      </c>
      <c r="H510" s="290" t="s">
        <v>3102</v>
      </c>
      <c r="I510" s="386"/>
      <c r="J510" s="2"/>
      <c r="N510" s="2"/>
    </row>
    <row r="511" spans="1:14" ht="16.5" customHeight="1">
      <c r="A511" s="291" t="s">
        <v>356</v>
      </c>
      <c r="B511" s="291" t="s">
        <v>357</v>
      </c>
      <c r="C511" s="290" t="s">
        <v>636</v>
      </c>
      <c r="D511" s="290" t="s">
        <v>2976</v>
      </c>
      <c r="E511" s="290" t="s">
        <v>719</v>
      </c>
      <c r="F511" s="290" t="s">
        <v>3093</v>
      </c>
      <c r="G511" s="290" t="s">
        <v>724</v>
      </c>
      <c r="H511" s="290" t="s">
        <v>3103</v>
      </c>
      <c r="I511" s="386"/>
      <c r="J511" s="2"/>
      <c r="N511" s="2"/>
    </row>
    <row r="512" spans="1:14" ht="16.5" customHeight="1">
      <c r="A512" s="291" t="s">
        <v>356</v>
      </c>
      <c r="B512" s="291" t="s">
        <v>357</v>
      </c>
      <c r="C512" s="290" t="s">
        <v>636</v>
      </c>
      <c r="D512" s="290" t="s">
        <v>2976</v>
      </c>
      <c r="E512" s="290" t="s">
        <v>719</v>
      </c>
      <c r="F512" s="290" t="s">
        <v>3093</v>
      </c>
      <c r="G512" s="290" t="s">
        <v>726</v>
      </c>
      <c r="H512" s="290" t="s">
        <v>3104</v>
      </c>
      <c r="I512" s="386"/>
      <c r="J512" s="2"/>
      <c r="N512" s="2"/>
    </row>
    <row r="513" spans="1:14" ht="16.5" customHeight="1">
      <c r="A513" s="291" t="s">
        <v>356</v>
      </c>
      <c r="B513" s="291" t="s">
        <v>357</v>
      </c>
      <c r="C513" s="290" t="s">
        <v>636</v>
      </c>
      <c r="D513" s="290" t="s">
        <v>2976</v>
      </c>
      <c r="E513" s="290" t="s">
        <v>719</v>
      </c>
      <c r="F513" s="290" t="s">
        <v>3093</v>
      </c>
      <c r="G513" s="290" t="s">
        <v>3105</v>
      </c>
      <c r="H513" s="290" t="s">
        <v>3106</v>
      </c>
      <c r="I513" s="386"/>
      <c r="J513" s="2"/>
      <c r="N513" s="2"/>
    </row>
    <row r="514" spans="1:14" ht="16.5" customHeight="1">
      <c r="A514" s="291" t="s">
        <v>356</v>
      </c>
      <c r="B514" s="291" t="s">
        <v>357</v>
      </c>
      <c r="C514" s="290" t="s">
        <v>636</v>
      </c>
      <c r="D514" s="290" t="s">
        <v>2976</v>
      </c>
      <c r="E514" s="290" t="s">
        <v>719</v>
      </c>
      <c r="F514" s="290" t="s">
        <v>3093</v>
      </c>
      <c r="G514" s="290" t="s">
        <v>3107</v>
      </c>
      <c r="H514" s="290" t="s">
        <v>3108</v>
      </c>
      <c r="I514" s="386"/>
      <c r="J514" s="2"/>
      <c r="N514" s="2"/>
    </row>
    <row r="515" spans="1:14" ht="16.5" customHeight="1">
      <c r="A515" s="291" t="s">
        <v>356</v>
      </c>
      <c r="B515" s="291" t="s">
        <v>357</v>
      </c>
      <c r="C515" s="290" t="s">
        <v>636</v>
      </c>
      <c r="D515" s="290" t="s">
        <v>2976</v>
      </c>
      <c r="E515" s="290" t="s">
        <v>719</v>
      </c>
      <c r="F515" s="290" t="s">
        <v>3093</v>
      </c>
      <c r="G515" s="290" t="s">
        <v>728</v>
      </c>
      <c r="H515" s="290" t="s">
        <v>3109</v>
      </c>
      <c r="I515" s="386"/>
      <c r="J515" s="2"/>
      <c r="N515" s="2"/>
    </row>
    <row r="516" spans="1:14" ht="16.5" customHeight="1">
      <c r="A516" s="291" t="s">
        <v>356</v>
      </c>
      <c r="B516" s="291" t="s">
        <v>357</v>
      </c>
      <c r="C516" s="290" t="s">
        <v>636</v>
      </c>
      <c r="D516" s="290" t="s">
        <v>2976</v>
      </c>
      <c r="E516" s="290" t="s">
        <v>719</v>
      </c>
      <c r="F516" s="290" t="s">
        <v>3093</v>
      </c>
      <c r="G516" s="290" t="s">
        <v>727</v>
      </c>
      <c r="H516" s="290" t="s">
        <v>3110</v>
      </c>
      <c r="I516" s="386"/>
      <c r="J516" s="2"/>
      <c r="N516" s="2"/>
    </row>
    <row r="517" spans="1:14" ht="16.5" customHeight="1">
      <c r="A517" s="291" t="s">
        <v>356</v>
      </c>
      <c r="B517" s="291" t="s">
        <v>357</v>
      </c>
      <c r="C517" s="290" t="s">
        <v>636</v>
      </c>
      <c r="D517" s="290" t="s">
        <v>2976</v>
      </c>
      <c r="E517" s="290" t="s">
        <v>719</v>
      </c>
      <c r="F517" s="290" t="s">
        <v>3093</v>
      </c>
      <c r="G517" s="290" t="s">
        <v>729</v>
      </c>
      <c r="H517" s="290" t="s">
        <v>3111</v>
      </c>
      <c r="I517" s="386"/>
      <c r="J517" s="2"/>
      <c r="N517" s="2"/>
    </row>
    <row r="518" spans="1:14" ht="16.5" customHeight="1">
      <c r="A518" s="291" t="s">
        <v>356</v>
      </c>
      <c r="B518" s="291" t="s">
        <v>357</v>
      </c>
      <c r="C518" s="290" t="s">
        <v>636</v>
      </c>
      <c r="D518" s="290" t="s">
        <v>2976</v>
      </c>
      <c r="E518" s="290" t="s">
        <v>730</v>
      </c>
      <c r="F518" s="290" t="s">
        <v>3112</v>
      </c>
      <c r="G518" s="290" t="s">
        <v>3113</v>
      </c>
      <c r="H518" s="290" t="s">
        <v>3114</v>
      </c>
      <c r="I518" s="386"/>
      <c r="J518" s="2"/>
      <c r="N518" s="2"/>
    </row>
    <row r="519" spans="1:14" ht="16.5" customHeight="1">
      <c r="A519" s="291" t="s">
        <v>356</v>
      </c>
      <c r="B519" s="291" t="s">
        <v>357</v>
      </c>
      <c r="C519" s="290" t="s">
        <v>636</v>
      </c>
      <c r="D519" s="290" t="s">
        <v>2976</v>
      </c>
      <c r="E519" s="290" t="s">
        <v>730</v>
      </c>
      <c r="F519" s="290" t="s">
        <v>3112</v>
      </c>
      <c r="G519" s="290" t="s">
        <v>3115</v>
      </c>
      <c r="H519" s="290" t="s">
        <v>3116</v>
      </c>
      <c r="I519" s="386"/>
      <c r="J519" s="2"/>
      <c r="N519" s="2"/>
    </row>
    <row r="520" spans="1:14" ht="16.5" customHeight="1">
      <c r="A520" s="291" t="s">
        <v>356</v>
      </c>
      <c r="B520" s="291" t="s">
        <v>357</v>
      </c>
      <c r="C520" s="290" t="s">
        <v>636</v>
      </c>
      <c r="D520" s="290" t="s">
        <v>2976</v>
      </c>
      <c r="E520" s="290" t="s">
        <v>730</v>
      </c>
      <c r="F520" s="290" t="s">
        <v>3112</v>
      </c>
      <c r="G520" s="290" t="s">
        <v>731</v>
      </c>
      <c r="H520" s="290" t="s">
        <v>3117</v>
      </c>
      <c r="I520" s="386"/>
      <c r="J520" s="2"/>
      <c r="N520" s="2"/>
    </row>
    <row r="521" spans="1:14" ht="16.5" customHeight="1">
      <c r="A521" s="291" t="s">
        <v>356</v>
      </c>
      <c r="B521" s="291" t="s">
        <v>357</v>
      </c>
      <c r="C521" s="290" t="s">
        <v>636</v>
      </c>
      <c r="D521" s="290" t="s">
        <v>2976</v>
      </c>
      <c r="E521" s="290" t="s">
        <v>730</v>
      </c>
      <c r="F521" s="290" t="s">
        <v>3112</v>
      </c>
      <c r="G521" s="290" t="s">
        <v>3118</v>
      </c>
      <c r="H521" s="290" t="s">
        <v>3119</v>
      </c>
      <c r="I521" s="386"/>
      <c r="J521" s="2"/>
      <c r="N521" s="2"/>
    </row>
    <row r="522" spans="1:14" ht="16.5" customHeight="1">
      <c r="A522" s="291" t="s">
        <v>356</v>
      </c>
      <c r="B522" s="291" t="s">
        <v>357</v>
      </c>
      <c r="C522" s="290" t="s">
        <v>636</v>
      </c>
      <c r="D522" s="290" t="s">
        <v>2976</v>
      </c>
      <c r="E522" s="290" t="s">
        <v>730</v>
      </c>
      <c r="F522" s="290" t="s">
        <v>3112</v>
      </c>
      <c r="G522" s="290" t="s">
        <v>3120</v>
      </c>
      <c r="H522" s="290" t="s">
        <v>3121</v>
      </c>
      <c r="I522" s="386"/>
      <c r="J522" s="2"/>
      <c r="N522" s="2"/>
    </row>
    <row r="523" spans="1:14" ht="16.5" customHeight="1">
      <c r="A523" s="291" t="s">
        <v>356</v>
      </c>
      <c r="B523" s="291" t="s">
        <v>357</v>
      </c>
      <c r="C523" s="290" t="s">
        <v>636</v>
      </c>
      <c r="D523" s="290" t="s">
        <v>2976</v>
      </c>
      <c r="E523" s="290" t="s">
        <v>730</v>
      </c>
      <c r="F523" s="290" t="s">
        <v>3112</v>
      </c>
      <c r="G523" s="290" t="s">
        <v>733</v>
      </c>
      <c r="H523" s="290" t="s">
        <v>3122</v>
      </c>
      <c r="I523" s="386"/>
      <c r="J523" s="2"/>
      <c r="N523" s="2"/>
    </row>
    <row r="524" spans="1:14" ht="16.5" customHeight="1">
      <c r="A524" s="291" t="s">
        <v>356</v>
      </c>
      <c r="B524" s="291" t="s">
        <v>357</v>
      </c>
      <c r="C524" s="290" t="s">
        <v>636</v>
      </c>
      <c r="D524" s="290" t="s">
        <v>2976</v>
      </c>
      <c r="E524" s="290" t="s">
        <v>730</v>
      </c>
      <c r="F524" s="290" t="s">
        <v>3112</v>
      </c>
      <c r="G524" s="290" t="s">
        <v>735</v>
      </c>
      <c r="H524" s="290" t="s">
        <v>3123</v>
      </c>
      <c r="I524" s="386"/>
      <c r="J524" s="2"/>
      <c r="N524" s="2"/>
    </row>
    <row r="525" spans="1:14" ht="16.5" customHeight="1">
      <c r="A525" s="291" t="s">
        <v>356</v>
      </c>
      <c r="B525" s="291" t="s">
        <v>357</v>
      </c>
      <c r="C525" s="290" t="s">
        <v>636</v>
      </c>
      <c r="D525" s="290" t="s">
        <v>2976</v>
      </c>
      <c r="E525" s="290" t="s">
        <v>730</v>
      </c>
      <c r="F525" s="290" t="s">
        <v>3112</v>
      </c>
      <c r="G525" s="290" t="s">
        <v>734</v>
      </c>
      <c r="H525" s="290" t="s">
        <v>3124</v>
      </c>
      <c r="I525" s="386"/>
      <c r="J525" s="2"/>
      <c r="N525" s="2"/>
    </row>
    <row r="526" spans="1:14" ht="16.5" customHeight="1">
      <c r="A526" s="291" t="s">
        <v>356</v>
      </c>
      <c r="B526" s="291" t="s">
        <v>357</v>
      </c>
      <c r="C526" s="290" t="s">
        <v>636</v>
      </c>
      <c r="D526" s="290" t="s">
        <v>2976</v>
      </c>
      <c r="E526" s="290" t="s">
        <v>730</v>
      </c>
      <c r="F526" s="290" t="s">
        <v>3112</v>
      </c>
      <c r="G526" s="290" t="s">
        <v>736</v>
      </c>
      <c r="H526" s="290" t="s">
        <v>3125</v>
      </c>
      <c r="I526" s="386"/>
      <c r="J526" s="2"/>
      <c r="N526" s="2"/>
    </row>
    <row r="527" spans="1:14" ht="16.5" customHeight="1">
      <c r="A527" s="291" t="s">
        <v>356</v>
      </c>
      <c r="B527" s="291" t="s">
        <v>357</v>
      </c>
      <c r="C527" s="290" t="s">
        <v>636</v>
      </c>
      <c r="D527" s="290" t="s">
        <v>2976</v>
      </c>
      <c r="E527" s="290" t="s">
        <v>730</v>
      </c>
      <c r="F527" s="290" t="s">
        <v>3112</v>
      </c>
      <c r="G527" s="290" t="s">
        <v>732</v>
      </c>
      <c r="H527" s="290" t="s">
        <v>3126</v>
      </c>
      <c r="I527" s="386"/>
      <c r="J527" s="2"/>
      <c r="N527" s="2"/>
    </row>
    <row r="528" spans="1:14" ht="16.5" customHeight="1">
      <c r="A528" s="291" t="s">
        <v>356</v>
      </c>
      <c r="B528" s="291" t="s">
        <v>357</v>
      </c>
      <c r="C528" s="290" t="s">
        <v>636</v>
      </c>
      <c r="D528" s="290" t="s">
        <v>2976</v>
      </c>
      <c r="E528" s="290" t="s">
        <v>730</v>
      </c>
      <c r="F528" s="290" t="s">
        <v>3112</v>
      </c>
      <c r="G528" s="290" t="s">
        <v>739</v>
      </c>
      <c r="H528" s="290" t="s">
        <v>3127</v>
      </c>
      <c r="I528" s="386"/>
      <c r="J528" s="2"/>
      <c r="N528" s="2"/>
    </row>
    <row r="529" spans="1:14" ht="16.5" customHeight="1">
      <c r="A529" s="291" t="s">
        <v>356</v>
      </c>
      <c r="B529" s="291" t="s">
        <v>357</v>
      </c>
      <c r="C529" s="290" t="s">
        <v>636</v>
      </c>
      <c r="D529" s="290" t="s">
        <v>2976</v>
      </c>
      <c r="E529" s="290" t="s">
        <v>730</v>
      </c>
      <c r="F529" s="290" t="s">
        <v>3112</v>
      </c>
      <c r="G529" s="290" t="s">
        <v>738</v>
      </c>
      <c r="H529" s="290" t="s">
        <v>3128</v>
      </c>
      <c r="I529" s="386"/>
      <c r="J529" s="2"/>
      <c r="N529" s="2"/>
    </row>
    <row r="530" spans="1:14" ht="16.5" customHeight="1">
      <c r="A530" s="291" t="s">
        <v>356</v>
      </c>
      <c r="B530" s="291" t="s">
        <v>357</v>
      </c>
      <c r="C530" s="290" t="s">
        <v>636</v>
      </c>
      <c r="D530" s="290" t="s">
        <v>2976</v>
      </c>
      <c r="E530" s="290" t="s">
        <v>730</v>
      </c>
      <c r="F530" s="290" t="s">
        <v>3112</v>
      </c>
      <c r="G530" s="290" t="s">
        <v>740</v>
      </c>
      <c r="H530" s="290" t="s">
        <v>3129</v>
      </c>
      <c r="I530" s="386"/>
      <c r="J530" s="2"/>
      <c r="N530" s="2"/>
    </row>
    <row r="531" spans="1:14" ht="16.5" customHeight="1">
      <c r="A531" s="291" t="s">
        <v>356</v>
      </c>
      <c r="B531" s="291" t="s">
        <v>357</v>
      </c>
      <c r="C531" s="290" t="s">
        <v>636</v>
      </c>
      <c r="D531" s="290" t="s">
        <v>2976</v>
      </c>
      <c r="E531" s="290" t="s">
        <v>730</v>
      </c>
      <c r="F531" s="290" t="s">
        <v>3112</v>
      </c>
      <c r="G531" s="290" t="s">
        <v>737</v>
      </c>
      <c r="H531" s="290" t="s">
        <v>3130</v>
      </c>
      <c r="I531" s="386"/>
      <c r="J531" s="2"/>
      <c r="N531" s="2"/>
    </row>
    <row r="532" spans="1:14" ht="16.5" customHeight="1">
      <c r="A532" s="291" t="s">
        <v>356</v>
      </c>
      <c r="B532" s="291" t="s">
        <v>357</v>
      </c>
      <c r="C532" s="290" t="s">
        <v>636</v>
      </c>
      <c r="D532" s="290" t="s">
        <v>2976</v>
      </c>
      <c r="E532" s="290" t="s">
        <v>730</v>
      </c>
      <c r="F532" s="290" t="s">
        <v>3112</v>
      </c>
      <c r="G532" s="290" t="s">
        <v>741</v>
      </c>
      <c r="H532" s="290" t="s">
        <v>3131</v>
      </c>
      <c r="I532" s="386"/>
      <c r="J532" s="2"/>
      <c r="N532" s="2"/>
    </row>
    <row r="533" spans="1:14" ht="16.5" customHeight="1">
      <c r="A533" s="291" t="s">
        <v>356</v>
      </c>
      <c r="B533" s="291" t="s">
        <v>357</v>
      </c>
      <c r="C533" s="290" t="s">
        <v>636</v>
      </c>
      <c r="D533" s="290" t="s">
        <v>2976</v>
      </c>
      <c r="E533" s="290" t="s">
        <v>730</v>
      </c>
      <c r="F533" s="290" t="s">
        <v>3112</v>
      </c>
      <c r="G533" s="290" t="s">
        <v>743</v>
      </c>
      <c r="H533" s="290" t="s">
        <v>3132</v>
      </c>
      <c r="I533" s="386"/>
      <c r="J533" s="2"/>
      <c r="N533" s="2"/>
    </row>
    <row r="534" spans="1:14" ht="16.5" customHeight="1">
      <c r="A534" s="291" t="s">
        <v>356</v>
      </c>
      <c r="B534" s="291" t="s">
        <v>357</v>
      </c>
      <c r="C534" s="290" t="s">
        <v>636</v>
      </c>
      <c r="D534" s="290" t="s">
        <v>2976</v>
      </c>
      <c r="E534" s="290" t="s">
        <v>730</v>
      </c>
      <c r="F534" s="290" t="s">
        <v>3112</v>
      </c>
      <c r="G534" s="290" t="s">
        <v>744</v>
      </c>
      <c r="H534" s="290" t="s">
        <v>3133</v>
      </c>
      <c r="I534" s="386"/>
      <c r="J534" s="2"/>
      <c r="N534" s="2"/>
    </row>
    <row r="535" spans="1:14" ht="16.5" customHeight="1">
      <c r="A535" s="291" t="s">
        <v>356</v>
      </c>
      <c r="B535" s="291" t="s">
        <v>357</v>
      </c>
      <c r="C535" s="290" t="s">
        <v>636</v>
      </c>
      <c r="D535" s="290" t="s">
        <v>2976</v>
      </c>
      <c r="E535" s="290" t="s">
        <v>730</v>
      </c>
      <c r="F535" s="290" t="s">
        <v>3112</v>
      </c>
      <c r="G535" s="290" t="s">
        <v>742</v>
      </c>
      <c r="H535" s="290" t="s">
        <v>3134</v>
      </c>
      <c r="I535" s="386"/>
      <c r="J535" s="2"/>
      <c r="N535" s="2"/>
    </row>
    <row r="536" spans="1:14" ht="16.5" customHeight="1">
      <c r="A536" s="291" t="s">
        <v>356</v>
      </c>
      <c r="B536" s="291" t="s">
        <v>357</v>
      </c>
      <c r="C536" s="290" t="s">
        <v>636</v>
      </c>
      <c r="D536" s="290" t="s">
        <v>2976</v>
      </c>
      <c r="E536" s="290" t="s">
        <v>745</v>
      </c>
      <c r="F536" s="290" t="s">
        <v>3135</v>
      </c>
      <c r="G536" s="290" t="s">
        <v>747</v>
      </c>
      <c r="H536" s="290" t="s">
        <v>3136</v>
      </c>
      <c r="I536" s="386"/>
      <c r="J536" s="2"/>
      <c r="N536" s="2"/>
    </row>
    <row r="537" spans="1:14" ht="16.5" customHeight="1">
      <c r="A537" s="291" t="s">
        <v>356</v>
      </c>
      <c r="B537" s="291" t="s">
        <v>357</v>
      </c>
      <c r="C537" s="290" t="s">
        <v>636</v>
      </c>
      <c r="D537" s="290" t="s">
        <v>2976</v>
      </c>
      <c r="E537" s="290" t="s">
        <v>745</v>
      </c>
      <c r="F537" s="290" t="s">
        <v>3135</v>
      </c>
      <c r="G537" s="290" t="s">
        <v>748</v>
      </c>
      <c r="H537" s="290" t="s">
        <v>3137</v>
      </c>
      <c r="I537" s="386"/>
      <c r="J537" s="2"/>
      <c r="N537" s="2"/>
    </row>
    <row r="538" spans="1:14" ht="16.5" customHeight="1">
      <c r="A538" s="291" t="s">
        <v>356</v>
      </c>
      <c r="B538" s="291" t="s">
        <v>357</v>
      </c>
      <c r="C538" s="290" t="s">
        <v>636</v>
      </c>
      <c r="D538" s="290" t="s">
        <v>2976</v>
      </c>
      <c r="E538" s="290" t="s">
        <v>745</v>
      </c>
      <c r="F538" s="290" t="s">
        <v>3135</v>
      </c>
      <c r="G538" s="290" t="s">
        <v>3138</v>
      </c>
      <c r="H538" s="290" t="s">
        <v>3139</v>
      </c>
      <c r="I538" s="386"/>
      <c r="J538" s="2"/>
      <c r="N538" s="2"/>
    </row>
    <row r="539" spans="1:14" ht="16.5" customHeight="1">
      <c r="A539" s="291" t="s">
        <v>356</v>
      </c>
      <c r="B539" s="291" t="s">
        <v>357</v>
      </c>
      <c r="C539" s="290" t="s">
        <v>636</v>
      </c>
      <c r="D539" s="290" t="s">
        <v>2976</v>
      </c>
      <c r="E539" s="290" t="s">
        <v>745</v>
      </c>
      <c r="F539" s="290" t="s">
        <v>3135</v>
      </c>
      <c r="G539" s="290" t="s">
        <v>3140</v>
      </c>
      <c r="H539" s="290" t="s">
        <v>3141</v>
      </c>
      <c r="I539" s="386"/>
      <c r="J539" s="2"/>
      <c r="N539" s="2"/>
    </row>
    <row r="540" spans="1:14" ht="16.5" customHeight="1">
      <c r="A540" s="291" t="s">
        <v>356</v>
      </c>
      <c r="B540" s="291" t="s">
        <v>357</v>
      </c>
      <c r="C540" s="290" t="s">
        <v>636</v>
      </c>
      <c r="D540" s="290" t="s">
        <v>2976</v>
      </c>
      <c r="E540" s="290" t="s">
        <v>745</v>
      </c>
      <c r="F540" s="290" t="s">
        <v>3135</v>
      </c>
      <c r="G540" s="290" t="s">
        <v>749</v>
      </c>
      <c r="H540" s="290" t="s">
        <v>3142</v>
      </c>
      <c r="I540" s="386"/>
      <c r="J540" s="2"/>
      <c r="N540" s="2"/>
    </row>
    <row r="541" spans="1:14" ht="16.5" customHeight="1">
      <c r="A541" s="291" t="s">
        <v>356</v>
      </c>
      <c r="B541" s="291" t="s">
        <v>357</v>
      </c>
      <c r="C541" s="290" t="s">
        <v>636</v>
      </c>
      <c r="D541" s="290" t="s">
        <v>2976</v>
      </c>
      <c r="E541" s="290" t="s">
        <v>745</v>
      </c>
      <c r="F541" s="290" t="s">
        <v>3135</v>
      </c>
      <c r="G541" s="290" t="s">
        <v>746</v>
      </c>
      <c r="H541" s="290" t="s">
        <v>3143</v>
      </c>
      <c r="I541" s="386"/>
      <c r="J541" s="2"/>
      <c r="N541" s="2"/>
    </row>
    <row r="542" spans="1:14" ht="16.5" customHeight="1">
      <c r="A542" s="291" t="s">
        <v>356</v>
      </c>
      <c r="B542" s="291" t="s">
        <v>357</v>
      </c>
      <c r="C542" s="290" t="s">
        <v>636</v>
      </c>
      <c r="D542" s="290" t="s">
        <v>2976</v>
      </c>
      <c r="E542" s="290" t="s">
        <v>745</v>
      </c>
      <c r="F542" s="290" t="s">
        <v>3135</v>
      </c>
      <c r="G542" s="290" t="s">
        <v>750</v>
      </c>
      <c r="H542" s="290" t="s">
        <v>3144</v>
      </c>
      <c r="I542" s="386"/>
      <c r="J542" s="2"/>
      <c r="N542" s="2"/>
    </row>
    <row r="543" spans="1:14" ht="16.5" customHeight="1">
      <c r="A543" s="291" t="s">
        <v>356</v>
      </c>
      <c r="B543" s="291" t="s">
        <v>357</v>
      </c>
      <c r="C543" s="290" t="s">
        <v>636</v>
      </c>
      <c r="D543" s="290" t="s">
        <v>2976</v>
      </c>
      <c r="E543" s="290" t="s">
        <v>751</v>
      </c>
      <c r="F543" s="290" t="s">
        <v>3145</v>
      </c>
      <c r="G543" s="290" t="s">
        <v>754</v>
      </c>
      <c r="H543" s="290" t="s">
        <v>3146</v>
      </c>
      <c r="I543" s="386"/>
      <c r="J543" s="2"/>
      <c r="N543" s="2"/>
    </row>
    <row r="544" spans="1:14" ht="16.5" customHeight="1">
      <c r="A544" s="291" t="s">
        <v>356</v>
      </c>
      <c r="B544" s="291" t="s">
        <v>357</v>
      </c>
      <c r="C544" s="290" t="s">
        <v>636</v>
      </c>
      <c r="D544" s="290" t="s">
        <v>2976</v>
      </c>
      <c r="E544" s="290" t="s">
        <v>751</v>
      </c>
      <c r="F544" s="290" t="s">
        <v>3145</v>
      </c>
      <c r="G544" s="290" t="s">
        <v>753</v>
      </c>
      <c r="H544" s="290" t="s">
        <v>3147</v>
      </c>
      <c r="I544" s="386"/>
      <c r="J544" s="2"/>
      <c r="N544" s="2"/>
    </row>
    <row r="545" spans="1:14" ht="16.5" customHeight="1">
      <c r="A545" s="291" t="s">
        <v>356</v>
      </c>
      <c r="B545" s="291" t="s">
        <v>357</v>
      </c>
      <c r="C545" s="290" t="s">
        <v>636</v>
      </c>
      <c r="D545" s="290" t="s">
        <v>2976</v>
      </c>
      <c r="E545" s="290" t="s">
        <v>751</v>
      </c>
      <c r="F545" s="290" t="s">
        <v>3145</v>
      </c>
      <c r="G545" s="290" t="s">
        <v>756</v>
      </c>
      <c r="H545" s="290" t="s">
        <v>3148</v>
      </c>
      <c r="I545" s="386"/>
      <c r="J545" s="2"/>
      <c r="N545" s="2"/>
    </row>
    <row r="546" spans="1:14" ht="16.5" customHeight="1">
      <c r="A546" s="291" t="s">
        <v>356</v>
      </c>
      <c r="B546" s="291" t="s">
        <v>357</v>
      </c>
      <c r="C546" s="290" t="s">
        <v>636</v>
      </c>
      <c r="D546" s="290" t="s">
        <v>2976</v>
      </c>
      <c r="E546" s="290" t="s">
        <v>751</v>
      </c>
      <c r="F546" s="290" t="s">
        <v>3145</v>
      </c>
      <c r="G546" s="290" t="s">
        <v>755</v>
      </c>
      <c r="H546" s="290" t="s">
        <v>3149</v>
      </c>
      <c r="I546" s="386"/>
      <c r="J546" s="2"/>
      <c r="N546" s="2"/>
    </row>
    <row r="547" spans="1:14" ht="16.5" customHeight="1">
      <c r="A547" s="291" t="s">
        <v>356</v>
      </c>
      <c r="B547" s="291" t="s">
        <v>357</v>
      </c>
      <c r="C547" s="290" t="s">
        <v>636</v>
      </c>
      <c r="D547" s="290" t="s">
        <v>2976</v>
      </c>
      <c r="E547" s="290" t="s">
        <v>751</v>
      </c>
      <c r="F547" s="290" t="s">
        <v>3145</v>
      </c>
      <c r="G547" s="290" t="s">
        <v>757</v>
      </c>
      <c r="H547" s="290" t="s">
        <v>3150</v>
      </c>
      <c r="I547" s="386"/>
      <c r="J547" s="2"/>
      <c r="N547" s="2"/>
    </row>
    <row r="548" spans="1:14" ht="16.5" customHeight="1">
      <c r="A548" s="291" t="s">
        <v>356</v>
      </c>
      <c r="B548" s="291" t="s">
        <v>357</v>
      </c>
      <c r="C548" s="290" t="s">
        <v>636</v>
      </c>
      <c r="D548" s="290" t="s">
        <v>2976</v>
      </c>
      <c r="E548" s="290" t="s">
        <v>751</v>
      </c>
      <c r="F548" s="290" t="s">
        <v>3145</v>
      </c>
      <c r="G548" s="290" t="s">
        <v>752</v>
      </c>
      <c r="H548" s="290" t="s">
        <v>3151</v>
      </c>
      <c r="I548" s="386"/>
      <c r="J548" s="2"/>
      <c r="N548" s="2"/>
    </row>
    <row r="549" spans="1:14" ht="16.5" customHeight="1">
      <c r="A549" s="291" t="s">
        <v>356</v>
      </c>
      <c r="B549" s="291" t="s">
        <v>357</v>
      </c>
      <c r="C549" s="290" t="s">
        <v>636</v>
      </c>
      <c r="D549" s="290" t="s">
        <v>2976</v>
      </c>
      <c r="E549" s="290" t="s">
        <v>751</v>
      </c>
      <c r="F549" s="290" t="s">
        <v>3145</v>
      </c>
      <c r="G549" s="290" t="s">
        <v>760</v>
      </c>
      <c r="H549" s="290" t="s">
        <v>3152</v>
      </c>
      <c r="I549" s="386"/>
      <c r="J549" s="2"/>
      <c r="N549" s="2"/>
    </row>
    <row r="550" spans="1:14" ht="16.5" customHeight="1">
      <c r="A550" s="291" t="s">
        <v>356</v>
      </c>
      <c r="B550" s="291" t="s">
        <v>357</v>
      </c>
      <c r="C550" s="290" t="s">
        <v>636</v>
      </c>
      <c r="D550" s="290" t="s">
        <v>2976</v>
      </c>
      <c r="E550" s="290" t="s">
        <v>751</v>
      </c>
      <c r="F550" s="290" t="s">
        <v>3145</v>
      </c>
      <c r="G550" s="290" t="s">
        <v>759</v>
      </c>
      <c r="H550" s="290" t="s">
        <v>3153</v>
      </c>
      <c r="I550" s="386"/>
      <c r="J550" s="2"/>
      <c r="N550" s="2"/>
    </row>
    <row r="551" spans="1:14" ht="16.5" customHeight="1">
      <c r="A551" s="291" t="s">
        <v>356</v>
      </c>
      <c r="B551" s="291" t="s">
        <v>357</v>
      </c>
      <c r="C551" s="290" t="s">
        <v>636</v>
      </c>
      <c r="D551" s="290" t="s">
        <v>2976</v>
      </c>
      <c r="E551" s="290" t="s">
        <v>751</v>
      </c>
      <c r="F551" s="290" t="s">
        <v>3145</v>
      </c>
      <c r="G551" s="290" t="s">
        <v>761</v>
      </c>
      <c r="H551" s="290" t="s">
        <v>3154</v>
      </c>
      <c r="I551" s="386"/>
      <c r="J551" s="2"/>
      <c r="N551" s="2"/>
    </row>
    <row r="552" spans="1:14" ht="16.5" customHeight="1">
      <c r="A552" s="291" t="s">
        <v>356</v>
      </c>
      <c r="B552" s="291" t="s">
        <v>357</v>
      </c>
      <c r="C552" s="290" t="s">
        <v>636</v>
      </c>
      <c r="D552" s="290" t="s">
        <v>2976</v>
      </c>
      <c r="E552" s="290" t="s">
        <v>751</v>
      </c>
      <c r="F552" s="290" t="s">
        <v>3145</v>
      </c>
      <c r="G552" s="290" t="s">
        <v>758</v>
      </c>
      <c r="H552" s="290" t="s">
        <v>3155</v>
      </c>
      <c r="I552" s="386"/>
      <c r="J552" s="2"/>
      <c r="N552" s="2"/>
    </row>
    <row r="553" spans="1:14" ht="16.5" customHeight="1">
      <c r="A553" s="291" t="s">
        <v>356</v>
      </c>
      <c r="B553" s="291" t="s">
        <v>357</v>
      </c>
      <c r="C553" s="290" t="s">
        <v>636</v>
      </c>
      <c r="D553" s="290" t="s">
        <v>2976</v>
      </c>
      <c r="E553" s="290" t="s">
        <v>751</v>
      </c>
      <c r="F553" s="290" t="s">
        <v>3145</v>
      </c>
      <c r="G553" s="290" t="s">
        <v>762</v>
      </c>
      <c r="H553" s="290" t="s">
        <v>3156</v>
      </c>
      <c r="I553" s="386"/>
      <c r="J553" s="2"/>
      <c r="N553" s="2"/>
    </row>
    <row r="554" spans="1:14" ht="16.5" customHeight="1">
      <c r="A554" s="291" t="s">
        <v>356</v>
      </c>
      <c r="B554" s="291" t="s">
        <v>357</v>
      </c>
      <c r="C554" s="290" t="s">
        <v>636</v>
      </c>
      <c r="D554" s="290" t="s">
        <v>2976</v>
      </c>
      <c r="E554" s="290" t="s">
        <v>763</v>
      </c>
      <c r="F554" s="290" t="s">
        <v>3157</v>
      </c>
      <c r="G554" s="389" t="s">
        <v>7357</v>
      </c>
      <c r="H554" s="290" t="s">
        <v>3158</v>
      </c>
      <c r="I554" s="386"/>
      <c r="J554" s="2"/>
      <c r="N554" s="2"/>
    </row>
    <row r="555" spans="1:14" ht="16.5" customHeight="1">
      <c r="A555" s="291" t="s">
        <v>356</v>
      </c>
      <c r="B555" s="291" t="s">
        <v>357</v>
      </c>
      <c r="C555" s="290" t="s">
        <v>636</v>
      </c>
      <c r="D555" s="290" t="s">
        <v>2976</v>
      </c>
      <c r="E555" s="290" t="s">
        <v>763</v>
      </c>
      <c r="F555" s="290" t="s">
        <v>3157</v>
      </c>
      <c r="G555" s="389" t="s">
        <v>7358</v>
      </c>
      <c r="H555" s="290" t="s">
        <v>7342</v>
      </c>
      <c r="I555" s="386"/>
      <c r="J555" s="2"/>
      <c r="N555" s="2"/>
    </row>
    <row r="556" spans="1:14" ht="16.5" customHeight="1">
      <c r="A556" s="291" t="s">
        <v>356</v>
      </c>
      <c r="B556" s="291" t="s">
        <v>357</v>
      </c>
      <c r="C556" s="290" t="s">
        <v>636</v>
      </c>
      <c r="D556" s="290" t="s">
        <v>2976</v>
      </c>
      <c r="E556" s="290" t="s">
        <v>763</v>
      </c>
      <c r="F556" s="290" t="s">
        <v>3157</v>
      </c>
      <c r="G556" s="389" t="s">
        <v>7359</v>
      </c>
      <c r="H556" s="290" t="s">
        <v>7343</v>
      </c>
      <c r="I556" s="386"/>
      <c r="J556" s="2"/>
      <c r="N556" s="2"/>
    </row>
    <row r="557" spans="1:14" ht="16.5" customHeight="1">
      <c r="A557" s="291" t="s">
        <v>356</v>
      </c>
      <c r="B557" s="291" t="s">
        <v>357</v>
      </c>
      <c r="C557" s="290" t="s">
        <v>636</v>
      </c>
      <c r="D557" s="290" t="s">
        <v>2976</v>
      </c>
      <c r="E557" s="290" t="s">
        <v>763</v>
      </c>
      <c r="F557" s="290" t="s">
        <v>3157</v>
      </c>
      <c r="G557" s="290" t="s">
        <v>765</v>
      </c>
      <c r="H557" s="290" t="s">
        <v>3159</v>
      </c>
      <c r="I557" s="386"/>
      <c r="J557" s="2"/>
      <c r="N557" s="2"/>
    </row>
    <row r="558" spans="1:14" ht="16.5" customHeight="1">
      <c r="A558" s="291" t="s">
        <v>356</v>
      </c>
      <c r="B558" s="291" t="s">
        <v>357</v>
      </c>
      <c r="C558" s="290" t="s">
        <v>636</v>
      </c>
      <c r="D558" s="290" t="s">
        <v>2976</v>
      </c>
      <c r="E558" s="290" t="s">
        <v>763</v>
      </c>
      <c r="F558" s="290" t="s">
        <v>3157</v>
      </c>
      <c r="G558" s="290" t="s">
        <v>764</v>
      </c>
      <c r="H558" s="290" t="s">
        <v>3160</v>
      </c>
      <c r="I558" s="386"/>
      <c r="J558" s="2"/>
      <c r="N558" s="2"/>
    </row>
    <row r="559" spans="1:14" ht="16.5" customHeight="1">
      <c r="A559" s="291" t="s">
        <v>356</v>
      </c>
      <c r="B559" s="291" t="s">
        <v>357</v>
      </c>
      <c r="C559" s="290" t="s">
        <v>636</v>
      </c>
      <c r="D559" s="290" t="s">
        <v>2976</v>
      </c>
      <c r="E559" s="290" t="s">
        <v>763</v>
      </c>
      <c r="F559" s="290" t="s">
        <v>3157</v>
      </c>
      <c r="G559" s="290" t="s">
        <v>3161</v>
      </c>
      <c r="H559" s="290" t="s">
        <v>3162</v>
      </c>
      <c r="I559" s="386"/>
      <c r="J559" s="2"/>
      <c r="N559" s="2"/>
    </row>
    <row r="560" spans="1:14" ht="16.5" customHeight="1">
      <c r="A560" s="291" t="s">
        <v>356</v>
      </c>
      <c r="B560" s="291" t="s">
        <v>357</v>
      </c>
      <c r="C560" s="290" t="s">
        <v>636</v>
      </c>
      <c r="D560" s="290" t="s">
        <v>2976</v>
      </c>
      <c r="E560" s="290" t="s">
        <v>763</v>
      </c>
      <c r="F560" s="290" t="s">
        <v>3157</v>
      </c>
      <c r="G560" s="290" t="s">
        <v>3163</v>
      </c>
      <c r="H560" s="290" t="s">
        <v>3164</v>
      </c>
      <c r="I560" s="386"/>
      <c r="J560" s="2"/>
      <c r="N560" s="2"/>
    </row>
    <row r="561" spans="1:14" ht="16.5" customHeight="1">
      <c r="A561" s="291" t="s">
        <v>356</v>
      </c>
      <c r="B561" s="291" t="s">
        <v>357</v>
      </c>
      <c r="C561" s="290" t="s">
        <v>636</v>
      </c>
      <c r="D561" s="290" t="s">
        <v>2976</v>
      </c>
      <c r="E561" s="290" t="s">
        <v>763</v>
      </c>
      <c r="F561" s="290" t="s">
        <v>3157</v>
      </c>
      <c r="G561" s="290" t="s">
        <v>3165</v>
      </c>
      <c r="H561" s="290" t="s">
        <v>3166</v>
      </c>
      <c r="I561" s="386"/>
      <c r="J561" s="2"/>
      <c r="N561" s="2"/>
    </row>
    <row r="562" spans="1:14" ht="16.5" customHeight="1">
      <c r="A562" s="291" t="s">
        <v>356</v>
      </c>
      <c r="B562" s="291" t="s">
        <v>357</v>
      </c>
      <c r="C562" s="290" t="s">
        <v>636</v>
      </c>
      <c r="D562" s="290" t="s">
        <v>2976</v>
      </c>
      <c r="E562" s="290" t="s">
        <v>763</v>
      </c>
      <c r="F562" s="290" t="s">
        <v>3157</v>
      </c>
      <c r="G562" s="290" t="s">
        <v>3167</v>
      </c>
      <c r="H562" s="290" t="s">
        <v>3168</v>
      </c>
      <c r="I562" s="386"/>
      <c r="J562" s="2"/>
      <c r="N562" s="2"/>
    </row>
    <row r="563" spans="1:14" ht="16.5" customHeight="1">
      <c r="A563" s="291" t="s">
        <v>356</v>
      </c>
      <c r="B563" s="291" t="s">
        <v>357</v>
      </c>
      <c r="C563" s="290" t="s">
        <v>636</v>
      </c>
      <c r="D563" s="290" t="s">
        <v>2976</v>
      </c>
      <c r="E563" s="290" t="s">
        <v>763</v>
      </c>
      <c r="F563" s="290" t="s">
        <v>3157</v>
      </c>
      <c r="G563" s="290" t="s">
        <v>766</v>
      </c>
      <c r="H563" s="290" t="s">
        <v>3169</v>
      </c>
      <c r="I563" s="386"/>
      <c r="J563" s="2"/>
      <c r="N563" s="2"/>
    </row>
    <row r="564" spans="1:14" ht="16.5" customHeight="1">
      <c r="A564" s="291" t="s">
        <v>356</v>
      </c>
      <c r="B564" s="291" t="s">
        <v>357</v>
      </c>
      <c r="C564" s="290" t="s">
        <v>636</v>
      </c>
      <c r="D564" s="290" t="s">
        <v>2976</v>
      </c>
      <c r="E564" s="290" t="s">
        <v>767</v>
      </c>
      <c r="F564" s="290" t="s">
        <v>3170</v>
      </c>
      <c r="G564" s="290" t="s">
        <v>772</v>
      </c>
      <c r="H564" s="290" t="s">
        <v>3171</v>
      </c>
      <c r="I564" s="386"/>
      <c r="J564" s="2"/>
      <c r="N564" s="2"/>
    </row>
    <row r="565" spans="1:14" ht="16.5" customHeight="1">
      <c r="A565" s="291" t="s">
        <v>356</v>
      </c>
      <c r="B565" s="291" t="s">
        <v>357</v>
      </c>
      <c r="C565" s="290" t="s">
        <v>636</v>
      </c>
      <c r="D565" s="290" t="s">
        <v>2976</v>
      </c>
      <c r="E565" s="290" t="s">
        <v>767</v>
      </c>
      <c r="F565" s="290" t="s">
        <v>3170</v>
      </c>
      <c r="G565" s="290" t="s">
        <v>771</v>
      </c>
      <c r="H565" s="290" t="s">
        <v>3172</v>
      </c>
      <c r="I565" s="386"/>
      <c r="J565" s="2"/>
      <c r="N565" s="2"/>
    </row>
    <row r="566" spans="1:14" ht="16.5" customHeight="1">
      <c r="A566" s="291" t="s">
        <v>356</v>
      </c>
      <c r="B566" s="291" t="s">
        <v>357</v>
      </c>
      <c r="C566" s="290" t="s">
        <v>636</v>
      </c>
      <c r="D566" s="290" t="s">
        <v>2976</v>
      </c>
      <c r="E566" s="290" t="s">
        <v>767</v>
      </c>
      <c r="F566" s="290" t="s">
        <v>3170</v>
      </c>
      <c r="G566" s="290" t="s">
        <v>773</v>
      </c>
      <c r="H566" s="290" t="s">
        <v>3173</v>
      </c>
      <c r="I566" s="386"/>
      <c r="J566" s="2"/>
      <c r="N566" s="2"/>
    </row>
    <row r="567" spans="1:14" ht="16.5" customHeight="1">
      <c r="A567" s="291" t="s">
        <v>356</v>
      </c>
      <c r="B567" s="291" t="s">
        <v>357</v>
      </c>
      <c r="C567" s="290" t="s">
        <v>636</v>
      </c>
      <c r="D567" s="290" t="s">
        <v>2976</v>
      </c>
      <c r="E567" s="290" t="s">
        <v>767</v>
      </c>
      <c r="F567" s="290" t="s">
        <v>3170</v>
      </c>
      <c r="G567" s="290" t="s">
        <v>3174</v>
      </c>
      <c r="H567" s="290" t="s">
        <v>3175</v>
      </c>
      <c r="I567" s="386"/>
      <c r="J567" s="2"/>
      <c r="N567" s="2"/>
    </row>
    <row r="568" spans="1:14" ht="16.5" customHeight="1">
      <c r="A568" s="291" t="s">
        <v>356</v>
      </c>
      <c r="B568" s="291" t="s">
        <v>357</v>
      </c>
      <c r="C568" s="290" t="s">
        <v>636</v>
      </c>
      <c r="D568" s="290" t="s">
        <v>2976</v>
      </c>
      <c r="E568" s="290" t="s">
        <v>767</v>
      </c>
      <c r="F568" s="290" t="s">
        <v>3170</v>
      </c>
      <c r="G568" s="290" t="s">
        <v>3176</v>
      </c>
      <c r="H568" s="290" t="s">
        <v>3177</v>
      </c>
      <c r="I568" s="386"/>
      <c r="J568" s="2"/>
      <c r="N568" s="2"/>
    </row>
    <row r="569" spans="1:14" ht="16.5" customHeight="1">
      <c r="A569" s="291" t="s">
        <v>356</v>
      </c>
      <c r="B569" s="291" t="s">
        <v>357</v>
      </c>
      <c r="C569" s="290" t="s">
        <v>636</v>
      </c>
      <c r="D569" s="290" t="s">
        <v>2976</v>
      </c>
      <c r="E569" s="290" t="s">
        <v>767</v>
      </c>
      <c r="F569" s="290" t="s">
        <v>3170</v>
      </c>
      <c r="G569" s="290" t="s">
        <v>769</v>
      </c>
      <c r="H569" s="290" t="s">
        <v>3178</v>
      </c>
      <c r="I569" s="386"/>
      <c r="J569" s="2"/>
      <c r="N569" s="2"/>
    </row>
    <row r="570" spans="1:14" ht="16.5" customHeight="1">
      <c r="A570" s="291" t="s">
        <v>356</v>
      </c>
      <c r="B570" s="291" t="s">
        <v>357</v>
      </c>
      <c r="C570" s="290" t="s">
        <v>636</v>
      </c>
      <c r="D570" s="290" t="s">
        <v>2976</v>
      </c>
      <c r="E570" s="290" t="s">
        <v>767</v>
      </c>
      <c r="F570" s="290" t="s">
        <v>3170</v>
      </c>
      <c r="G570" s="290" t="s">
        <v>770</v>
      </c>
      <c r="H570" s="290" t="s">
        <v>3179</v>
      </c>
      <c r="I570" s="386"/>
      <c r="J570" s="2"/>
      <c r="N570" s="2"/>
    </row>
    <row r="571" spans="1:14" ht="16.5" customHeight="1">
      <c r="A571" s="291" t="s">
        <v>356</v>
      </c>
      <c r="B571" s="291" t="s">
        <v>357</v>
      </c>
      <c r="C571" s="290" t="s">
        <v>636</v>
      </c>
      <c r="D571" s="290" t="s">
        <v>2976</v>
      </c>
      <c r="E571" s="290" t="s">
        <v>767</v>
      </c>
      <c r="F571" s="290" t="s">
        <v>3170</v>
      </c>
      <c r="G571" s="290" t="s">
        <v>768</v>
      </c>
      <c r="H571" s="290" t="s">
        <v>3180</v>
      </c>
      <c r="I571" s="386"/>
      <c r="J571" s="2"/>
      <c r="N571" s="2"/>
    </row>
    <row r="572" spans="1:14" ht="16.5" customHeight="1">
      <c r="A572" s="291" t="s">
        <v>356</v>
      </c>
      <c r="B572" s="291" t="s">
        <v>357</v>
      </c>
      <c r="C572" s="290" t="s">
        <v>636</v>
      </c>
      <c r="D572" s="290" t="s">
        <v>2976</v>
      </c>
      <c r="E572" s="290" t="s">
        <v>774</v>
      </c>
      <c r="F572" s="290" t="s">
        <v>3181</v>
      </c>
      <c r="G572" s="290" t="s">
        <v>776</v>
      </c>
      <c r="H572" s="290" t="s">
        <v>3182</v>
      </c>
      <c r="I572" s="386"/>
      <c r="J572" s="2"/>
      <c r="N572" s="2"/>
    </row>
    <row r="573" spans="1:14" ht="16.5" customHeight="1">
      <c r="A573" s="291" t="s">
        <v>356</v>
      </c>
      <c r="B573" s="291" t="s">
        <v>357</v>
      </c>
      <c r="C573" s="290" t="s">
        <v>636</v>
      </c>
      <c r="D573" s="290" t="s">
        <v>2976</v>
      </c>
      <c r="E573" s="290" t="s">
        <v>774</v>
      </c>
      <c r="F573" s="290" t="s">
        <v>3181</v>
      </c>
      <c r="G573" s="290" t="s">
        <v>777</v>
      </c>
      <c r="H573" s="290" t="s">
        <v>3183</v>
      </c>
      <c r="I573" s="386"/>
      <c r="J573" s="2"/>
      <c r="N573" s="2"/>
    </row>
    <row r="574" spans="1:14" ht="16.5" customHeight="1">
      <c r="A574" s="291" t="s">
        <v>356</v>
      </c>
      <c r="B574" s="291" t="s">
        <v>357</v>
      </c>
      <c r="C574" s="290" t="s">
        <v>636</v>
      </c>
      <c r="D574" s="290" t="s">
        <v>2976</v>
      </c>
      <c r="E574" s="290" t="s">
        <v>774</v>
      </c>
      <c r="F574" s="290" t="s">
        <v>3181</v>
      </c>
      <c r="G574" s="290" t="s">
        <v>775</v>
      </c>
      <c r="H574" s="290" t="s">
        <v>3184</v>
      </c>
      <c r="I574" s="386"/>
      <c r="J574" s="2"/>
      <c r="N574" s="2"/>
    </row>
    <row r="575" spans="1:14" ht="16.5" customHeight="1">
      <c r="A575" s="291" t="s">
        <v>356</v>
      </c>
      <c r="B575" s="291" t="s">
        <v>357</v>
      </c>
      <c r="C575" s="290" t="s">
        <v>636</v>
      </c>
      <c r="D575" s="290" t="s">
        <v>2976</v>
      </c>
      <c r="E575" s="290" t="s">
        <v>774</v>
      </c>
      <c r="F575" s="290" t="s">
        <v>3181</v>
      </c>
      <c r="G575" s="290" t="s">
        <v>3185</v>
      </c>
      <c r="H575" s="290" t="s">
        <v>3186</v>
      </c>
      <c r="I575" s="386"/>
      <c r="J575" s="2"/>
      <c r="N575" s="2"/>
    </row>
    <row r="576" spans="1:14" ht="16.5" customHeight="1">
      <c r="A576" s="291" t="s">
        <v>356</v>
      </c>
      <c r="B576" s="291" t="s">
        <v>357</v>
      </c>
      <c r="C576" s="290" t="s">
        <v>636</v>
      </c>
      <c r="D576" s="290" t="s">
        <v>2976</v>
      </c>
      <c r="E576" s="290" t="s">
        <v>774</v>
      </c>
      <c r="F576" s="290" t="s">
        <v>3181</v>
      </c>
      <c r="G576" s="290" t="s">
        <v>3187</v>
      </c>
      <c r="H576" s="290" t="s">
        <v>3188</v>
      </c>
      <c r="I576" s="386"/>
      <c r="J576" s="2"/>
      <c r="N576" s="2"/>
    </row>
    <row r="577" spans="1:14" ht="16.5" customHeight="1">
      <c r="A577" s="291" t="s">
        <v>356</v>
      </c>
      <c r="B577" s="291" t="s">
        <v>357</v>
      </c>
      <c r="C577" s="290" t="s">
        <v>636</v>
      </c>
      <c r="D577" s="290" t="s">
        <v>2976</v>
      </c>
      <c r="E577" s="290" t="s">
        <v>774</v>
      </c>
      <c r="F577" s="290" t="s">
        <v>3181</v>
      </c>
      <c r="G577" s="290" t="s">
        <v>778</v>
      </c>
      <c r="H577" s="290" t="s">
        <v>3189</v>
      </c>
      <c r="I577" s="386"/>
      <c r="J577" s="2"/>
      <c r="N577" s="2"/>
    </row>
    <row r="578" spans="1:14" ht="16.5" customHeight="1">
      <c r="A578" s="291" t="s">
        <v>356</v>
      </c>
      <c r="B578" s="291" t="s">
        <v>357</v>
      </c>
      <c r="C578" s="290" t="s">
        <v>636</v>
      </c>
      <c r="D578" s="290" t="s">
        <v>2976</v>
      </c>
      <c r="E578" s="290" t="s">
        <v>774</v>
      </c>
      <c r="F578" s="290" t="s">
        <v>3181</v>
      </c>
      <c r="G578" s="290" t="s">
        <v>780</v>
      </c>
      <c r="H578" s="290" t="s">
        <v>3190</v>
      </c>
      <c r="I578" s="386"/>
      <c r="J578" s="2"/>
      <c r="N578" s="2"/>
    </row>
    <row r="579" spans="1:14" ht="16.5" customHeight="1">
      <c r="A579" s="291" t="s">
        <v>356</v>
      </c>
      <c r="B579" s="291" t="s">
        <v>357</v>
      </c>
      <c r="C579" s="290" t="s">
        <v>636</v>
      </c>
      <c r="D579" s="290" t="s">
        <v>2976</v>
      </c>
      <c r="E579" s="290" t="s">
        <v>774</v>
      </c>
      <c r="F579" s="290" t="s">
        <v>3181</v>
      </c>
      <c r="G579" s="290" t="s">
        <v>779</v>
      </c>
      <c r="H579" s="290" t="s">
        <v>3191</v>
      </c>
      <c r="I579" s="386"/>
      <c r="J579" s="2"/>
      <c r="N579" s="2"/>
    </row>
    <row r="580" spans="1:14" ht="16.5" customHeight="1">
      <c r="A580" s="291" t="s">
        <v>356</v>
      </c>
      <c r="B580" s="291" t="s">
        <v>357</v>
      </c>
      <c r="C580" s="290" t="s">
        <v>636</v>
      </c>
      <c r="D580" s="290" t="s">
        <v>2976</v>
      </c>
      <c r="E580" s="290" t="s">
        <v>774</v>
      </c>
      <c r="F580" s="290" t="s">
        <v>3181</v>
      </c>
      <c r="G580" s="290" t="s">
        <v>3192</v>
      </c>
      <c r="H580" s="290" t="s">
        <v>3193</v>
      </c>
      <c r="I580" s="386"/>
      <c r="J580" s="2"/>
      <c r="N580" s="2"/>
    </row>
    <row r="581" spans="1:14" ht="16.5" customHeight="1">
      <c r="A581" s="291" t="s">
        <v>356</v>
      </c>
      <c r="B581" s="291" t="s">
        <v>357</v>
      </c>
      <c r="C581" s="290" t="s">
        <v>636</v>
      </c>
      <c r="D581" s="290" t="s">
        <v>2976</v>
      </c>
      <c r="E581" s="290" t="s">
        <v>774</v>
      </c>
      <c r="F581" s="290" t="s">
        <v>3181</v>
      </c>
      <c r="G581" s="290" t="s">
        <v>3194</v>
      </c>
      <c r="H581" s="290" t="s">
        <v>3195</v>
      </c>
      <c r="I581" s="386"/>
      <c r="J581" s="2"/>
      <c r="N581" s="2"/>
    </row>
    <row r="582" spans="1:14" ht="16.5" customHeight="1">
      <c r="A582" s="291" t="s">
        <v>356</v>
      </c>
      <c r="B582" s="291" t="s">
        <v>357</v>
      </c>
      <c r="C582" s="290" t="s">
        <v>636</v>
      </c>
      <c r="D582" s="290" t="s">
        <v>2976</v>
      </c>
      <c r="E582" s="290" t="s">
        <v>774</v>
      </c>
      <c r="F582" s="290" t="s">
        <v>3181</v>
      </c>
      <c r="G582" s="290" t="s">
        <v>782</v>
      </c>
      <c r="H582" s="290" t="s">
        <v>3196</v>
      </c>
      <c r="I582" s="386"/>
      <c r="J582" s="2"/>
      <c r="N582" s="2"/>
    </row>
    <row r="583" spans="1:14" ht="16.5" customHeight="1">
      <c r="A583" s="291" t="s">
        <v>356</v>
      </c>
      <c r="B583" s="291" t="s">
        <v>357</v>
      </c>
      <c r="C583" s="290" t="s">
        <v>636</v>
      </c>
      <c r="D583" s="290" t="s">
        <v>2976</v>
      </c>
      <c r="E583" s="290" t="s">
        <v>774</v>
      </c>
      <c r="F583" s="290" t="s">
        <v>3181</v>
      </c>
      <c r="G583" s="290" t="s">
        <v>783</v>
      </c>
      <c r="H583" s="290" t="s">
        <v>3197</v>
      </c>
      <c r="I583" s="386"/>
      <c r="J583" s="2"/>
      <c r="N583" s="2"/>
    </row>
    <row r="584" spans="1:14" ht="16.5" customHeight="1">
      <c r="A584" s="291" t="s">
        <v>356</v>
      </c>
      <c r="B584" s="291" t="s">
        <v>357</v>
      </c>
      <c r="C584" s="290" t="s">
        <v>636</v>
      </c>
      <c r="D584" s="290" t="s">
        <v>2976</v>
      </c>
      <c r="E584" s="290" t="s">
        <v>774</v>
      </c>
      <c r="F584" s="290" t="s">
        <v>3181</v>
      </c>
      <c r="G584" s="290" t="s">
        <v>781</v>
      </c>
      <c r="H584" s="290" t="s">
        <v>3198</v>
      </c>
      <c r="I584" s="386"/>
      <c r="J584" s="2"/>
      <c r="N584" s="2"/>
    </row>
    <row r="585" spans="1:14" ht="16.5" customHeight="1">
      <c r="A585" s="291" t="s">
        <v>356</v>
      </c>
      <c r="B585" s="291" t="s">
        <v>357</v>
      </c>
      <c r="C585" s="290" t="s">
        <v>636</v>
      </c>
      <c r="D585" s="290" t="s">
        <v>2976</v>
      </c>
      <c r="E585" s="290" t="s">
        <v>784</v>
      </c>
      <c r="F585" s="290" t="s">
        <v>3199</v>
      </c>
      <c r="G585" s="290" t="s">
        <v>786</v>
      </c>
      <c r="H585" s="290" t="s">
        <v>3200</v>
      </c>
      <c r="I585" s="386"/>
      <c r="J585" s="2"/>
      <c r="N585" s="2"/>
    </row>
    <row r="586" spans="1:14" ht="16.5" customHeight="1">
      <c r="A586" s="291" t="s">
        <v>356</v>
      </c>
      <c r="B586" s="291" t="s">
        <v>357</v>
      </c>
      <c r="C586" s="290" t="s">
        <v>636</v>
      </c>
      <c r="D586" s="290" t="s">
        <v>2976</v>
      </c>
      <c r="E586" s="290" t="s">
        <v>784</v>
      </c>
      <c r="F586" s="290" t="s">
        <v>3199</v>
      </c>
      <c r="G586" s="290" t="s">
        <v>787</v>
      </c>
      <c r="H586" s="290" t="s">
        <v>3201</v>
      </c>
      <c r="I586" s="386"/>
      <c r="J586" s="2"/>
      <c r="N586" s="2"/>
    </row>
    <row r="587" spans="1:14" ht="16.5" customHeight="1">
      <c r="A587" s="291" t="s">
        <v>356</v>
      </c>
      <c r="B587" s="291" t="s">
        <v>357</v>
      </c>
      <c r="C587" s="290" t="s">
        <v>636</v>
      </c>
      <c r="D587" s="290" t="s">
        <v>2976</v>
      </c>
      <c r="E587" s="290" t="s">
        <v>784</v>
      </c>
      <c r="F587" s="290" t="s">
        <v>3199</v>
      </c>
      <c r="G587" s="290" t="s">
        <v>785</v>
      </c>
      <c r="H587" s="290" t="s">
        <v>3202</v>
      </c>
      <c r="I587" s="386"/>
      <c r="J587" s="2"/>
      <c r="N587" s="2"/>
    </row>
    <row r="588" spans="1:14" ht="16.5" customHeight="1">
      <c r="A588" s="291" t="s">
        <v>356</v>
      </c>
      <c r="B588" s="291" t="s">
        <v>357</v>
      </c>
      <c r="C588" s="290" t="s">
        <v>636</v>
      </c>
      <c r="D588" s="290" t="s">
        <v>2976</v>
      </c>
      <c r="E588" s="290" t="s">
        <v>784</v>
      </c>
      <c r="F588" s="290" t="s">
        <v>3199</v>
      </c>
      <c r="G588" s="290" t="s">
        <v>790</v>
      </c>
      <c r="H588" s="290" t="s">
        <v>3203</v>
      </c>
      <c r="I588" s="386"/>
      <c r="J588" s="2"/>
      <c r="N588" s="2"/>
    </row>
    <row r="589" spans="1:14" ht="16.5" customHeight="1">
      <c r="A589" s="291" t="s">
        <v>356</v>
      </c>
      <c r="B589" s="291" t="s">
        <v>357</v>
      </c>
      <c r="C589" s="290" t="s">
        <v>636</v>
      </c>
      <c r="D589" s="290" t="s">
        <v>2976</v>
      </c>
      <c r="E589" s="290" t="s">
        <v>784</v>
      </c>
      <c r="F589" s="290" t="s">
        <v>3199</v>
      </c>
      <c r="G589" s="290" t="s">
        <v>789</v>
      </c>
      <c r="H589" s="290" t="s">
        <v>3204</v>
      </c>
      <c r="I589" s="386"/>
      <c r="J589" s="2"/>
      <c r="N589" s="2"/>
    </row>
    <row r="590" spans="1:14" ht="16.5" customHeight="1">
      <c r="A590" s="291" t="s">
        <v>356</v>
      </c>
      <c r="B590" s="291" t="s">
        <v>357</v>
      </c>
      <c r="C590" s="290" t="s">
        <v>636</v>
      </c>
      <c r="D590" s="290" t="s">
        <v>2976</v>
      </c>
      <c r="E590" s="290" t="s">
        <v>784</v>
      </c>
      <c r="F590" s="290" t="s">
        <v>3199</v>
      </c>
      <c r="G590" s="290" t="s">
        <v>791</v>
      </c>
      <c r="H590" s="290" t="s">
        <v>3205</v>
      </c>
      <c r="I590" s="386"/>
      <c r="J590" s="2"/>
      <c r="N590" s="2"/>
    </row>
    <row r="591" spans="1:14" ht="16.5" customHeight="1">
      <c r="A591" s="291" t="s">
        <v>356</v>
      </c>
      <c r="B591" s="291" t="s">
        <v>357</v>
      </c>
      <c r="C591" s="290" t="s">
        <v>636</v>
      </c>
      <c r="D591" s="290" t="s">
        <v>2976</v>
      </c>
      <c r="E591" s="290" t="s">
        <v>784</v>
      </c>
      <c r="F591" s="290" t="s">
        <v>3199</v>
      </c>
      <c r="G591" s="290" t="s">
        <v>788</v>
      </c>
      <c r="H591" s="290" t="s">
        <v>3206</v>
      </c>
      <c r="I591" s="386"/>
      <c r="J591" s="2"/>
      <c r="N591" s="2"/>
    </row>
    <row r="592" spans="1:14" ht="16.5" customHeight="1">
      <c r="A592" s="291" t="s">
        <v>356</v>
      </c>
      <c r="B592" s="291" t="s">
        <v>357</v>
      </c>
      <c r="C592" s="290" t="s">
        <v>636</v>
      </c>
      <c r="D592" s="290" t="s">
        <v>2976</v>
      </c>
      <c r="E592" s="290" t="s">
        <v>784</v>
      </c>
      <c r="F592" s="290" t="s">
        <v>3199</v>
      </c>
      <c r="G592" s="290" t="s">
        <v>792</v>
      </c>
      <c r="H592" s="290" t="s">
        <v>3207</v>
      </c>
      <c r="I592" s="386"/>
      <c r="J592" s="2"/>
      <c r="N592" s="2"/>
    </row>
    <row r="593" spans="1:14" ht="16.5" customHeight="1">
      <c r="A593" s="291" t="s">
        <v>356</v>
      </c>
      <c r="B593" s="291" t="s">
        <v>357</v>
      </c>
      <c r="C593" s="290" t="s">
        <v>636</v>
      </c>
      <c r="D593" s="290" t="s">
        <v>2976</v>
      </c>
      <c r="E593" s="290" t="s">
        <v>793</v>
      </c>
      <c r="F593" s="290" t="s">
        <v>3208</v>
      </c>
      <c r="G593" s="290" t="s">
        <v>795</v>
      </c>
      <c r="H593" s="290" t="s">
        <v>3209</v>
      </c>
      <c r="I593" s="386"/>
      <c r="J593" s="2"/>
      <c r="N593" s="2"/>
    </row>
    <row r="594" spans="1:14" ht="16.5" customHeight="1">
      <c r="A594" s="291" t="s">
        <v>356</v>
      </c>
      <c r="B594" s="291" t="s">
        <v>357</v>
      </c>
      <c r="C594" s="290" t="s">
        <v>636</v>
      </c>
      <c r="D594" s="290" t="s">
        <v>2976</v>
      </c>
      <c r="E594" s="290" t="s">
        <v>793</v>
      </c>
      <c r="F594" s="290" t="s">
        <v>3208</v>
      </c>
      <c r="G594" s="290" t="s">
        <v>794</v>
      </c>
      <c r="H594" s="290" t="s">
        <v>3210</v>
      </c>
      <c r="I594" s="386"/>
      <c r="J594" s="2"/>
      <c r="N594" s="2"/>
    </row>
    <row r="595" spans="1:14" ht="16.5" customHeight="1">
      <c r="A595" s="291" t="s">
        <v>356</v>
      </c>
      <c r="B595" s="291" t="s">
        <v>357</v>
      </c>
      <c r="C595" s="290" t="s">
        <v>636</v>
      </c>
      <c r="D595" s="290" t="s">
        <v>2976</v>
      </c>
      <c r="E595" s="290" t="s">
        <v>793</v>
      </c>
      <c r="F595" s="290" t="s">
        <v>3208</v>
      </c>
      <c r="G595" s="290" t="s">
        <v>796</v>
      </c>
      <c r="H595" s="290" t="s">
        <v>3211</v>
      </c>
      <c r="I595" s="386"/>
      <c r="J595" s="2"/>
      <c r="N595" s="2"/>
    </row>
    <row r="596" spans="1:14" ht="16.5" customHeight="1">
      <c r="A596" s="291" t="s">
        <v>356</v>
      </c>
      <c r="B596" s="291" t="s">
        <v>357</v>
      </c>
      <c r="C596" s="290" t="s">
        <v>636</v>
      </c>
      <c r="D596" s="290" t="s">
        <v>2976</v>
      </c>
      <c r="E596" s="290" t="s">
        <v>793</v>
      </c>
      <c r="F596" s="290" t="s">
        <v>3208</v>
      </c>
      <c r="G596" s="290" t="s">
        <v>3212</v>
      </c>
      <c r="H596" s="290" t="s">
        <v>3213</v>
      </c>
      <c r="I596" s="386"/>
      <c r="J596" s="2"/>
      <c r="N596" s="2"/>
    </row>
    <row r="597" spans="1:14" ht="16.5" customHeight="1">
      <c r="A597" s="291" t="s">
        <v>356</v>
      </c>
      <c r="B597" s="291" t="s">
        <v>357</v>
      </c>
      <c r="C597" s="290" t="s">
        <v>636</v>
      </c>
      <c r="D597" s="290" t="s">
        <v>2976</v>
      </c>
      <c r="E597" s="290" t="s">
        <v>793</v>
      </c>
      <c r="F597" s="290" t="s">
        <v>3208</v>
      </c>
      <c r="G597" s="290" t="s">
        <v>3214</v>
      </c>
      <c r="H597" s="290" t="s">
        <v>3215</v>
      </c>
      <c r="I597" s="386"/>
      <c r="J597" s="2"/>
      <c r="N597" s="2"/>
    </row>
    <row r="598" spans="1:14" ht="16.5" customHeight="1">
      <c r="A598" s="291" t="s">
        <v>356</v>
      </c>
      <c r="B598" s="291" t="s">
        <v>357</v>
      </c>
      <c r="C598" s="290" t="s">
        <v>636</v>
      </c>
      <c r="D598" s="290" t="s">
        <v>2976</v>
      </c>
      <c r="E598" s="290" t="s">
        <v>793</v>
      </c>
      <c r="F598" s="290" t="s">
        <v>3208</v>
      </c>
      <c r="G598" s="290" t="s">
        <v>798</v>
      </c>
      <c r="H598" s="290" t="s">
        <v>3216</v>
      </c>
      <c r="I598" s="386"/>
      <c r="J598" s="2"/>
      <c r="N598" s="2"/>
    </row>
    <row r="599" spans="1:14" ht="16.5" customHeight="1">
      <c r="A599" s="291" t="s">
        <v>356</v>
      </c>
      <c r="B599" s="291" t="s">
        <v>357</v>
      </c>
      <c r="C599" s="290" t="s">
        <v>636</v>
      </c>
      <c r="D599" s="290" t="s">
        <v>2976</v>
      </c>
      <c r="E599" s="290" t="s">
        <v>793</v>
      </c>
      <c r="F599" s="290" t="s">
        <v>3208</v>
      </c>
      <c r="G599" s="290" t="s">
        <v>797</v>
      </c>
      <c r="H599" s="290" t="s">
        <v>3217</v>
      </c>
      <c r="I599" s="386"/>
      <c r="J599" s="2"/>
      <c r="N599" s="2"/>
    </row>
    <row r="600" spans="1:14" ht="16.5" customHeight="1">
      <c r="A600" s="291" t="s">
        <v>356</v>
      </c>
      <c r="B600" s="291" t="s">
        <v>357</v>
      </c>
      <c r="C600" s="290" t="s">
        <v>636</v>
      </c>
      <c r="D600" s="290" t="s">
        <v>2976</v>
      </c>
      <c r="E600" s="290" t="s">
        <v>799</v>
      </c>
      <c r="F600" s="290" t="s">
        <v>2577</v>
      </c>
      <c r="G600" s="290" t="s">
        <v>800</v>
      </c>
      <c r="H600" s="290" t="s">
        <v>3218</v>
      </c>
      <c r="I600" s="386"/>
      <c r="J600" s="2"/>
      <c r="N600" s="2"/>
    </row>
    <row r="601" spans="1:14" ht="16.5" customHeight="1">
      <c r="A601" s="291" t="s">
        <v>356</v>
      </c>
      <c r="B601" s="291" t="s">
        <v>357</v>
      </c>
      <c r="C601" s="290" t="s">
        <v>636</v>
      </c>
      <c r="D601" s="290" t="s">
        <v>2976</v>
      </c>
      <c r="E601" s="290" t="s">
        <v>799</v>
      </c>
      <c r="F601" s="290" t="s">
        <v>2577</v>
      </c>
      <c r="G601" s="290" t="s">
        <v>801</v>
      </c>
      <c r="H601" s="290" t="s">
        <v>3219</v>
      </c>
      <c r="I601" s="386"/>
      <c r="J601" s="2"/>
      <c r="N601" s="2"/>
    </row>
    <row r="602" spans="1:14" ht="16.5" customHeight="1">
      <c r="A602" s="291" t="s">
        <v>356</v>
      </c>
      <c r="B602" s="291" t="s">
        <v>357</v>
      </c>
      <c r="C602" s="290" t="s">
        <v>636</v>
      </c>
      <c r="D602" s="290" t="s">
        <v>2976</v>
      </c>
      <c r="E602" s="290" t="s">
        <v>799</v>
      </c>
      <c r="F602" s="290" t="s">
        <v>2577</v>
      </c>
      <c r="G602" s="290" t="s">
        <v>3220</v>
      </c>
      <c r="H602" s="290" t="s">
        <v>3221</v>
      </c>
      <c r="I602" s="386"/>
      <c r="J602" s="2"/>
      <c r="N602" s="2"/>
    </row>
    <row r="603" spans="1:14" ht="16.5" customHeight="1">
      <c r="A603" s="291" t="s">
        <v>356</v>
      </c>
      <c r="B603" s="291" t="s">
        <v>357</v>
      </c>
      <c r="C603" s="290" t="s">
        <v>636</v>
      </c>
      <c r="D603" s="290" t="s">
        <v>2976</v>
      </c>
      <c r="E603" s="290" t="s">
        <v>799</v>
      </c>
      <c r="F603" s="290" t="s">
        <v>2577</v>
      </c>
      <c r="G603" s="290" t="s">
        <v>3222</v>
      </c>
      <c r="H603" s="290" t="s">
        <v>3223</v>
      </c>
      <c r="I603" s="386"/>
      <c r="J603" s="2"/>
      <c r="N603" s="2"/>
    </row>
    <row r="604" spans="1:14" ht="16.5" customHeight="1">
      <c r="A604" s="291" t="s">
        <v>356</v>
      </c>
      <c r="B604" s="291" t="s">
        <v>357</v>
      </c>
      <c r="C604" s="290" t="s">
        <v>636</v>
      </c>
      <c r="D604" s="290" t="s">
        <v>2976</v>
      </c>
      <c r="E604" s="290" t="s">
        <v>799</v>
      </c>
      <c r="F604" s="290" t="s">
        <v>2577</v>
      </c>
      <c r="G604" s="290" t="s">
        <v>803</v>
      </c>
      <c r="H604" s="290" t="s">
        <v>3224</v>
      </c>
      <c r="I604" s="386"/>
      <c r="J604" s="2"/>
      <c r="N604" s="2"/>
    </row>
    <row r="605" spans="1:14" ht="16.5" customHeight="1">
      <c r="A605" s="291" t="s">
        <v>356</v>
      </c>
      <c r="B605" s="291" t="s">
        <v>357</v>
      </c>
      <c r="C605" s="290" t="s">
        <v>636</v>
      </c>
      <c r="D605" s="290" t="s">
        <v>2976</v>
      </c>
      <c r="E605" s="290" t="s">
        <v>799</v>
      </c>
      <c r="F605" s="290" t="s">
        <v>2577</v>
      </c>
      <c r="G605" s="290" t="s">
        <v>802</v>
      </c>
      <c r="H605" s="290" t="s">
        <v>3225</v>
      </c>
      <c r="I605" s="386"/>
      <c r="J605" s="2"/>
      <c r="N605" s="2"/>
    </row>
    <row r="606" spans="1:14" ht="16.5" customHeight="1">
      <c r="A606" s="291" t="s">
        <v>356</v>
      </c>
      <c r="B606" s="291" t="s">
        <v>357</v>
      </c>
      <c r="C606" s="290" t="s">
        <v>636</v>
      </c>
      <c r="D606" s="290" t="s">
        <v>2976</v>
      </c>
      <c r="E606" s="290" t="s">
        <v>804</v>
      </c>
      <c r="F606" s="290" t="s">
        <v>3226</v>
      </c>
      <c r="G606" s="290" t="s">
        <v>806</v>
      </c>
      <c r="H606" s="290" t="s">
        <v>3227</v>
      </c>
      <c r="I606" s="386"/>
      <c r="J606" s="2"/>
      <c r="N606" s="2"/>
    </row>
    <row r="607" spans="1:14" ht="16.5" customHeight="1">
      <c r="A607" s="291" t="s">
        <v>356</v>
      </c>
      <c r="B607" s="291" t="s">
        <v>357</v>
      </c>
      <c r="C607" s="290" t="s">
        <v>636</v>
      </c>
      <c r="D607" s="290" t="s">
        <v>2976</v>
      </c>
      <c r="E607" s="290" t="s">
        <v>804</v>
      </c>
      <c r="F607" s="290" t="s">
        <v>3226</v>
      </c>
      <c r="G607" s="290" t="s">
        <v>809</v>
      </c>
      <c r="H607" s="290" t="s">
        <v>3228</v>
      </c>
      <c r="I607" s="386"/>
      <c r="J607" s="2"/>
      <c r="N607" s="2"/>
    </row>
    <row r="608" spans="1:14" ht="16.5" customHeight="1">
      <c r="A608" s="291" t="s">
        <v>356</v>
      </c>
      <c r="B608" s="291" t="s">
        <v>357</v>
      </c>
      <c r="C608" s="290" t="s">
        <v>636</v>
      </c>
      <c r="D608" s="290" t="s">
        <v>2976</v>
      </c>
      <c r="E608" s="290" t="s">
        <v>804</v>
      </c>
      <c r="F608" s="290" t="s">
        <v>3226</v>
      </c>
      <c r="G608" s="290" t="s">
        <v>808</v>
      </c>
      <c r="H608" s="290" t="s">
        <v>3229</v>
      </c>
      <c r="I608" s="386"/>
      <c r="J608" s="2"/>
      <c r="N608" s="2"/>
    </row>
    <row r="609" spans="1:14" ht="16.5" customHeight="1">
      <c r="A609" s="291" t="s">
        <v>356</v>
      </c>
      <c r="B609" s="291" t="s">
        <v>357</v>
      </c>
      <c r="C609" s="290" t="s">
        <v>636</v>
      </c>
      <c r="D609" s="290" t="s">
        <v>2976</v>
      </c>
      <c r="E609" s="290" t="s">
        <v>804</v>
      </c>
      <c r="F609" s="290" t="s">
        <v>3226</v>
      </c>
      <c r="G609" s="290" t="s">
        <v>810</v>
      </c>
      <c r="H609" s="290" t="s">
        <v>3230</v>
      </c>
      <c r="I609" s="386"/>
      <c r="J609" s="2"/>
      <c r="N609" s="2"/>
    </row>
    <row r="610" spans="1:14" ht="16.5" customHeight="1">
      <c r="A610" s="291" t="s">
        <v>356</v>
      </c>
      <c r="B610" s="291" t="s">
        <v>357</v>
      </c>
      <c r="C610" s="290" t="s">
        <v>636</v>
      </c>
      <c r="D610" s="290" t="s">
        <v>2976</v>
      </c>
      <c r="E610" s="290" t="s">
        <v>804</v>
      </c>
      <c r="F610" s="290" t="s">
        <v>3226</v>
      </c>
      <c r="G610" s="290" t="s">
        <v>3231</v>
      </c>
      <c r="H610" s="290" t="s">
        <v>3232</v>
      </c>
      <c r="I610" s="386"/>
      <c r="J610" s="2"/>
      <c r="N610" s="2"/>
    </row>
    <row r="611" spans="1:14" ht="16.5" customHeight="1">
      <c r="A611" s="291" t="s">
        <v>356</v>
      </c>
      <c r="B611" s="291" t="s">
        <v>357</v>
      </c>
      <c r="C611" s="290" t="s">
        <v>636</v>
      </c>
      <c r="D611" s="290" t="s">
        <v>2976</v>
      </c>
      <c r="E611" s="290" t="s">
        <v>804</v>
      </c>
      <c r="F611" s="290" t="s">
        <v>3226</v>
      </c>
      <c r="G611" s="290" t="s">
        <v>3233</v>
      </c>
      <c r="H611" s="290" t="s">
        <v>3234</v>
      </c>
      <c r="I611" s="386"/>
      <c r="J611" s="2"/>
      <c r="N611" s="2"/>
    </row>
    <row r="612" spans="1:14" ht="16.5" customHeight="1">
      <c r="A612" s="291" t="s">
        <v>356</v>
      </c>
      <c r="B612" s="291" t="s">
        <v>357</v>
      </c>
      <c r="C612" s="290" t="s">
        <v>636</v>
      </c>
      <c r="D612" s="290" t="s">
        <v>2976</v>
      </c>
      <c r="E612" s="290" t="s">
        <v>804</v>
      </c>
      <c r="F612" s="290" t="s">
        <v>3226</v>
      </c>
      <c r="G612" s="290" t="s">
        <v>3235</v>
      </c>
      <c r="H612" s="290" t="s">
        <v>3236</v>
      </c>
      <c r="I612" s="386"/>
      <c r="J612" s="2"/>
      <c r="N612" s="2"/>
    </row>
    <row r="613" spans="1:14" ht="16.5" customHeight="1">
      <c r="A613" s="291" t="s">
        <v>356</v>
      </c>
      <c r="B613" s="291" t="s">
        <v>357</v>
      </c>
      <c r="C613" s="290" t="s">
        <v>636</v>
      </c>
      <c r="D613" s="290" t="s">
        <v>2976</v>
      </c>
      <c r="E613" s="290" t="s">
        <v>804</v>
      </c>
      <c r="F613" s="290" t="s">
        <v>3226</v>
      </c>
      <c r="G613" s="290" t="s">
        <v>3237</v>
      </c>
      <c r="H613" s="290" t="s">
        <v>3238</v>
      </c>
      <c r="I613" s="386"/>
      <c r="J613" s="2"/>
      <c r="N613" s="2"/>
    </row>
    <row r="614" spans="1:14" ht="16.5" customHeight="1">
      <c r="A614" s="291" t="s">
        <v>356</v>
      </c>
      <c r="B614" s="291" t="s">
        <v>357</v>
      </c>
      <c r="C614" s="290" t="s">
        <v>636</v>
      </c>
      <c r="D614" s="290" t="s">
        <v>2976</v>
      </c>
      <c r="E614" s="290" t="s">
        <v>804</v>
      </c>
      <c r="F614" s="290" t="s">
        <v>3226</v>
      </c>
      <c r="G614" s="290" t="s">
        <v>807</v>
      </c>
      <c r="H614" s="290" t="s">
        <v>3239</v>
      </c>
      <c r="I614" s="386"/>
      <c r="J614" s="2"/>
      <c r="N614" s="2"/>
    </row>
    <row r="615" spans="1:14" ht="16.5" customHeight="1">
      <c r="A615" s="291" t="s">
        <v>356</v>
      </c>
      <c r="B615" s="291" t="s">
        <v>357</v>
      </c>
      <c r="C615" s="290" t="s">
        <v>636</v>
      </c>
      <c r="D615" s="290" t="s">
        <v>2976</v>
      </c>
      <c r="E615" s="290" t="s">
        <v>804</v>
      </c>
      <c r="F615" s="290" t="s">
        <v>3226</v>
      </c>
      <c r="G615" s="290" t="s">
        <v>813</v>
      </c>
      <c r="H615" s="290" t="s">
        <v>3240</v>
      </c>
      <c r="I615" s="386"/>
      <c r="J615" s="2"/>
      <c r="N615" s="2"/>
    </row>
    <row r="616" spans="1:14" ht="16.5" customHeight="1">
      <c r="A616" s="291" t="s">
        <v>356</v>
      </c>
      <c r="B616" s="291" t="s">
        <v>357</v>
      </c>
      <c r="C616" s="290" t="s">
        <v>636</v>
      </c>
      <c r="D616" s="290" t="s">
        <v>2976</v>
      </c>
      <c r="E616" s="290" t="s">
        <v>804</v>
      </c>
      <c r="F616" s="290" t="s">
        <v>3226</v>
      </c>
      <c r="G616" s="290" t="s">
        <v>812</v>
      </c>
      <c r="H616" s="290" t="s">
        <v>3241</v>
      </c>
      <c r="I616" s="386"/>
      <c r="J616" s="2"/>
      <c r="N616" s="2"/>
    </row>
    <row r="617" spans="1:14" ht="16.5" customHeight="1">
      <c r="A617" s="291" t="s">
        <v>356</v>
      </c>
      <c r="B617" s="291" t="s">
        <v>357</v>
      </c>
      <c r="C617" s="290" t="s">
        <v>636</v>
      </c>
      <c r="D617" s="290" t="s">
        <v>2976</v>
      </c>
      <c r="E617" s="290" t="s">
        <v>804</v>
      </c>
      <c r="F617" s="290" t="s">
        <v>3226</v>
      </c>
      <c r="G617" s="290" t="s">
        <v>814</v>
      </c>
      <c r="H617" s="290" t="s">
        <v>3242</v>
      </c>
      <c r="I617" s="386"/>
      <c r="J617" s="2"/>
      <c r="N617" s="2"/>
    </row>
    <row r="618" spans="1:14" ht="16.5" customHeight="1">
      <c r="A618" s="291" t="s">
        <v>356</v>
      </c>
      <c r="B618" s="291" t="s">
        <v>357</v>
      </c>
      <c r="C618" s="290" t="s">
        <v>636</v>
      </c>
      <c r="D618" s="290" t="s">
        <v>2976</v>
      </c>
      <c r="E618" s="290" t="s">
        <v>804</v>
      </c>
      <c r="F618" s="290" t="s">
        <v>3226</v>
      </c>
      <c r="G618" s="290" t="s">
        <v>811</v>
      </c>
      <c r="H618" s="290" t="s">
        <v>3243</v>
      </c>
      <c r="I618" s="386"/>
      <c r="J618" s="2"/>
      <c r="N618" s="2"/>
    </row>
    <row r="619" spans="1:14" ht="16.5" customHeight="1">
      <c r="A619" s="291" t="s">
        <v>356</v>
      </c>
      <c r="B619" s="291" t="s">
        <v>357</v>
      </c>
      <c r="C619" s="290" t="s">
        <v>636</v>
      </c>
      <c r="D619" s="290" t="s">
        <v>2976</v>
      </c>
      <c r="E619" s="290" t="s">
        <v>804</v>
      </c>
      <c r="F619" s="290" t="s">
        <v>3226</v>
      </c>
      <c r="G619" s="290" t="s">
        <v>3244</v>
      </c>
      <c r="H619" s="290" t="s">
        <v>3245</v>
      </c>
      <c r="I619" s="386"/>
      <c r="J619" s="2"/>
      <c r="N619" s="2"/>
    </row>
    <row r="620" spans="1:14" ht="16.5" customHeight="1">
      <c r="A620" s="291" t="s">
        <v>356</v>
      </c>
      <c r="B620" s="291" t="s">
        <v>357</v>
      </c>
      <c r="C620" s="290" t="s">
        <v>636</v>
      </c>
      <c r="D620" s="290" t="s">
        <v>2976</v>
      </c>
      <c r="E620" s="290" t="s">
        <v>804</v>
      </c>
      <c r="F620" s="290" t="s">
        <v>3226</v>
      </c>
      <c r="G620" s="290" t="s">
        <v>3246</v>
      </c>
      <c r="H620" s="290" t="s">
        <v>3247</v>
      </c>
      <c r="I620" s="386"/>
      <c r="J620" s="2"/>
      <c r="N620" s="2"/>
    </row>
    <row r="621" spans="1:14" ht="16.5" customHeight="1">
      <c r="A621" s="291" t="s">
        <v>356</v>
      </c>
      <c r="B621" s="291" t="s">
        <v>357</v>
      </c>
      <c r="C621" s="290" t="s">
        <v>636</v>
      </c>
      <c r="D621" s="290" t="s">
        <v>2976</v>
      </c>
      <c r="E621" s="290" t="s">
        <v>804</v>
      </c>
      <c r="F621" s="290" t="s">
        <v>3226</v>
      </c>
      <c r="G621" s="290" t="s">
        <v>805</v>
      </c>
      <c r="H621" s="290" t="s">
        <v>3248</v>
      </c>
      <c r="I621" s="386"/>
      <c r="J621" s="2"/>
      <c r="N621" s="2"/>
    </row>
    <row r="622" spans="1:14" ht="16.5" customHeight="1">
      <c r="A622" s="291" t="s">
        <v>356</v>
      </c>
      <c r="B622" s="291" t="s">
        <v>357</v>
      </c>
      <c r="C622" s="290" t="s">
        <v>636</v>
      </c>
      <c r="D622" s="290" t="s">
        <v>2976</v>
      </c>
      <c r="E622" s="290" t="s">
        <v>815</v>
      </c>
      <c r="F622" s="290" t="s">
        <v>3249</v>
      </c>
      <c r="G622" s="290" t="s">
        <v>818</v>
      </c>
      <c r="H622" s="290" t="s">
        <v>3250</v>
      </c>
      <c r="I622" s="386"/>
      <c r="J622" s="2"/>
      <c r="N622" s="2"/>
    </row>
    <row r="623" spans="1:14" ht="16.5" customHeight="1">
      <c r="A623" s="291" t="s">
        <v>356</v>
      </c>
      <c r="B623" s="291" t="s">
        <v>357</v>
      </c>
      <c r="C623" s="290" t="s">
        <v>636</v>
      </c>
      <c r="D623" s="290" t="s">
        <v>2976</v>
      </c>
      <c r="E623" s="290" t="s">
        <v>815</v>
      </c>
      <c r="F623" s="290" t="s">
        <v>3249</v>
      </c>
      <c r="G623" s="290" t="s">
        <v>819</v>
      </c>
      <c r="H623" s="290" t="s">
        <v>3251</v>
      </c>
      <c r="I623" s="386"/>
      <c r="J623" s="2"/>
      <c r="N623" s="2"/>
    </row>
    <row r="624" spans="1:14" ht="16.5" customHeight="1">
      <c r="A624" s="291" t="s">
        <v>356</v>
      </c>
      <c r="B624" s="291" t="s">
        <v>357</v>
      </c>
      <c r="C624" s="290" t="s">
        <v>636</v>
      </c>
      <c r="D624" s="290" t="s">
        <v>2976</v>
      </c>
      <c r="E624" s="290" t="s">
        <v>815</v>
      </c>
      <c r="F624" s="290" t="s">
        <v>3249</v>
      </c>
      <c r="G624" s="290" t="s">
        <v>817</v>
      </c>
      <c r="H624" s="290" t="s">
        <v>3252</v>
      </c>
      <c r="I624" s="386"/>
      <c r="J624" s="2"/>
      <c r="N624" s="2"/>
    </row>
    <row r="625" spans="1:14" ht="16.5" customHeight="1">
      <c r="A625" s="291" t="s">
        <v>356</v>
      </c>
      <c r="B625" s="291" t="s">
        <v>357</v>
      </c>
      <c r="C625" s="290" t="s">
        <v>636</v>
      </c>
      <c r="D625" s="290" t="s">
        <v>2976</v>
      </c>
      <c r="E625" s="290" t="s">
        <v>815</v>
      </c>
      <c r="F625" s="290" t="s">
        <v>3249</v>
      </c>
      <c r="G625" s="290" t="s">
        <v>821</v>
      </c>
      <c r="H625" s="290" t="s">
        <v>3253</v>
      </c>
      <c r="I625" s="386"/>
      <c r="J625" s="2"/>
      <c r="N625" s="2"/>
    </row>
    <row r="626" spans="1:14" ht="16.5" customHeight="1">
      <c r="A626" s="291" t="s">
        <v>356</v>
      </c>
      <c r="B626" s="291" t="s">
        <v>357</v>
      </c>
      <c r="C626" s="290" t="s">
        <v>636</v>
      </c>
      <c r="D626" s="290" t="s">
        <v>2976</v>
      </c>
      <c r="E626" s="290" t="s">
        <v>815</v>
      </c>
      <c r="F626" s="290" t="s">
        <v>3249</v>
      </c>
      <c r="G626" s="290" t="s">
        <v>820</v>
      </c>
      <c r="H626" s="290" t="s">
        <v>3254</v>
      </c>
      <c r="I626" s="386"/>
      <c r="J626" s="2"/>
      <c r="N626" s="2"/>
    </row>
    <row r="627" spans="1:14" ht="16.5" customHeight="1">
      <c r="A627" s="291" t="s">
        <v>356</v>
      </c>
      <c r="B627" s="291" t="s">
        <v>357</v>
      </c>
      <c r="C627" s="290" t="s">
        <v>636</v>
      </c>
      <c r="D627" s="290" t="s">
        <v>2976</v>
      </c>
      <c r="E627" s="290" t="s">
        <v>815</v>
      </c>
      <c r="F627" s="290" t="s">
        <v>3249</v>
      </c>
      <c r="G627" s="290" t="s">
        <v>822</v>
      </c>
      <c r="H627" s="290" t="s">
        <v>3255</v>
      </c>
      <c r="I627" s="386"/>
      <c r="J627" s="2"/>
      <c r="N627" s="2"/>
    </row>
    <row r="628" spans="1:14" ht="16.5" customHeight="1">
      <c r="A628" s="291" t="s">
        <v>356</v>
      </c>
      <c r="B628" s="291" t="s">
        <v>357</v>
      </c>
      <c r="C628" s="290" t="s">
        <v>636</v>
      </c>
      <c r="D628" s="290" t="s">
        <v>2976</v>
      </c>
      <c r="E628" s="290" t="s">
        <v>815</v>
      </c>
      <c r="F628" s="290" t="s">
        <v>3249</v>
      </c>
      <c r="G628" s="290" t="s">
        <v>816</v>
      </c>
      <c r="H628" s="290" t="s">
        <v>3256</v>
      </c>
      <c r="I628" s="386"/>
      <c r="J628" s="2"/>
      <c r="N628" s="2"/>
    </row>
    <row r="629" spans="1:14" ht="16.5" customHeight="1">
      <c r="A629" s="291" t="s">
        <v>356</v>
      </c>
      <c r="B629" s="291" t="s">
        <v>357</v>
      </c>
      <c r="C629" s="290" t="s">
        <v>636</v>
      </c>
      <c r="D629" s="290" t="s">
        <v>2976</v>
      </c>
      <c r="E629" s="290" t="s">
        <v>815</v>
      </c>
      <c r="F629" s="290" t="s">
        <v>3249</v>
      </c>
      <c r="G629" s="290" t="s">
        <v>823</v>
      </c>
      <c r="H629" s="290" t="s">
        <v>3257</v>
      </c>
      <c r="I629" s="386"/>
      <c r="J629" s="2"/>
      <c r="N629" s="2"/>
    </row>
    <row r="630" spans="1:14" ht="16.5" customHeight="1">
      <c r="A630" s="291" t="s">
        <v>356</v>
      </c>
      <c r="B630" s="291" t="s">
        <v>357</v>
      </c>
      <c r="C630" s="290" t="s">
        <v>636</v>
      </c>
      <c r="D630" s="290" t="s">
        <v>2976</v>
      </c>
      <c r="E630" s="290" t="s">
        <v>824</v>
      </c>
      <c r="F630" s="290" t="s">
        <v>3258</v>
      </c>
      <c r="G630" s="290" t="s">
        <v>836</v>
      </c>
      <c r="H630" s="290" t="s">
        <v>3148</v>
      </c>
      <c r="I630" s="386"/>
      <c r="J630" s="2"/>
      <c r="N630" s="2"/>
    </row>
    <row r="631" spans="1:14" ht="16.5" customHeight="1">
      <c r="A631" s="291" t="s">
        <v>356</v>
      </c>
      <c r="B631" s="291" t="s">
        <v>357</v>
      </c>
      <c r="C631" s="290" t="s">
        <v>636</v>
      </c>
      <c r="D631" s="290" t="s">
        <v>2976</v>
      </c>
      <c r="E631" s="290" t="s">
        <v>824</v>
      </c>
      <c r="F631" s="290" t="s">
        <v>3258</v>
      </c>
      <c r="G631" s="290" t="s">
        <v>835</v>
      </c>
      <c r="H631" s="290" t="s">
        <v>3259</v>
      </c>
      <c r="I631" s="386"/>
      <c r="J631" s="2"/>
      <c r="N631" s="2"/>
    </row>
    <row r="632" spans="1:14" ht="16.5" customHeight="1">
      <c r="A632" s="291" t="s">
        <v>356</v>
      </c>
      <c r="B632" s="291" t="s">
        <v>357</v>
      </c>
      <c r="C632" s="290" t="s">
        <v>636</v>
      </c>
      <c r="D632" s="290" t="s">
        <v>2976</v>
      </c>
      <c r="E632" s="290" t="s">
        <v>824</v>
      </c>
      <c r="F632" s="290" t="s">
        <v>3258</v>
      </c>
      <c r="G632" s="290" t="s">
        <v>837</v>
      </c>
      <c r="H632" s="290" t="s">
        <v>3260</v>
      </c>
      <c r="I632" s="386"/>
      <c r="J632" s="2"/>
      <c r="N632" s="2"/>
    </row>
    <row r="633" spans="1:14" ht="16.5" customHeight="1">
      <c r="A633" s="291" t="s">
        <v>356</v>
      </c>
      <c r="B633" s="291" t="s">
        <v>357</v>
      </c>
      <c r="C633" s="290" t="s">
        <v>636</v>
      </c>
      <c r="D633" s="290" t="s">
        <v>2976</v>
      </c>
      <c r="E633" s="290" t="s">
        <v>824</v>
      </c>
      <c r="F633" s="290" t="s">
        <v>3258</v>
      </c>
      <c r="G633" s="290" t="s">
        <v>3261</v>
      </c>
      <c r="H633" s="290" t="s">
        <v>3262</v>
      </c>
      <c r="I633" s="386"/>
      <c r="J633" s="2"/>
      <c r="N633" s="2"/>
    </row>
    <row r="634" spans="1:14" ht="16.5" customHeight="1">
      <c r="A634" s="291" t="s">
        <v>356</v>
      </c>
      <c r="B634" s="291" t="s">
        <v>357</v>
      </c>
      <c r="C634" s="290" t="s">
        <v>636</v>
      </c>
      <c r="D634" s="290" t="s">
        <v>2976</v>
      </c>
      <c r="E634" s="290" t="s">
        <v>824</v>
      </c>
      <c r="F634" s="290" t="s">
        <v>3258</v>
      </c>
      <c r="G634" s="290" t="s">
        <v>3263</v>
      </c>
      <c r="H634" s="290" t="s">
        <v>3264</v>
      </c>
      <c r="I634" s="386"/>
      <c r="J634" s="2"/>
      <c r="N634" s="2"/>
    </row>
    <row r="635" spans="1:14" ht="16.5" customHeight="1">
      <c r="A635" s="291" t="s">
        <v>356</v>
      </c>
      <c r="B635" s="291" t="s">
        <v>357</v>
      </c>
      <c r="C635" s="290" t="s">
        <v>636</v>
      </c>
      <c r="D635" s="290" t="s">
        <v>2976</v>
      </c>
      <c r="E635" s="290" t="s">
        <v>824</v>
      </c>
      <c r="F635" s="290" t="s">
        <v>3258</v>
      </c>
      <c r="G635" s="290" t="s">
        <v>828</v>
      </c>
      <c r="H635" s="290" t="s">
        <v>3265</v>
      </c>
      <c r="I635" s="386"/>
      <c r="J635" s="2"/>
      <c r="N635" s="2"/>
    </row>
    <row r="636" spans="1:14" ht="16.5" customHeight="1">
      <c r="A636" s="291" t="s">
        <v>356</v>
      </c>
      <c r="B636" s="291" t="s">
        <v>357</v>
      </c>
      <c r="C636" s="290" t="s">
        <v>636</v>
      </c>
      <c r="D636" s="290" t="s">
        <v>2976</v>
      </c>
      <c r="E636" s="290" t="s">
        <v>824</v>
      </c>
      <c r="F636" s="290" t="s">
        <v>3258</v>
      </c>
      <c r="G636" s="290" t="s">
        <v>827</v>
      </c>
      <c r="H636" s="290" t="s">
        <v>3266</v>
      </c>
      <c r="I636" s="386"/>
      <c r="J636" s="2"/>
      <c r="N636" s="2"/>
    </row>
    <row r="637" spans="1:14" ht="16.5" customHeight="1">
      <c r="A637" s="291" t="s">
        <v>356</v>
      </c>
      <c r="B637" s="291" t="s">
        <v>357</v>
      </c>
      <c r="C637" s="290" t="s">
        <v>636</v>
      </c>
      <c r="D637" s="290" t="s">
        <v>2976</v>
      </c>
      <c r="E637" s="290" t="s">
        <v>824</v>
      </c>
      <c r="F637" s="290" t="s">
        <v>3258</v>
      </c>
      <c r="G637" s="290" t="s">
        <v>829</v>
      </c>
      <c r="H637" s="290" t="s">
        <v>3267</v>
      </c>
      <c r="I637" s="386"/>
      <c r="J637" s="2"/>
      <c r="N637" s="2"/>
    </row>
    <row r="638" spans="1:14" ht="16.5" customHeight="1">
      <c r="A638" s="291" t="s">
        <v>356</v>
      </c>
      <c r="B638" s="291" t="s">
        <v>357</v>
      </c>
      <c r="C638" s="290" t="s">
        <v>636</v>
      </c>
      <c r="D638" s="290" t="s">
        <v>2976</v>
      </c>
      <c r="E638" s="290" t="s">
        <v>824</v>
      </c>
      <c r="F638" s="290" t="s">
        <v>3258</v>
      </c>
      <c r="G638" s="290" t="s">
        <v>826</v>
      </c>
      <c r="H638" s="290" t="s">
        <v>3268</v>
      </c>
      <c r="I638" s="386"/>
      <c r="J638" s="2"/>
      <c r="N638" s="2"/>
    </row>
    <row r="639" spans="1:14" ht="16.5" customHeight="1">
      <c r="A639" s="291" t="s">
        <v>356</v>
      </c>
      <c r="B639" s="291" t="s">
        <v>357</v>
      </c>
      <c r="C639" s="290" t="s">
        <v>636</v>
      </c>
      <c r="D639" s="290" t="s">
        <v>2976</v>
      </c>
      <c r="E639" s="290" t="s">
        <v>824</v>
      </c>
      <c r="F639" s="290" t="s">
        <v>3258</v>
      </c>
      <c r="G639" s="290" t="s">
        <v>831</v>
      </c>
      <c r="H639" s="290" t="s">
        <v>3269</v>
      </c>
      <c r="I639" s="386"/>
      <c r="J639" s="2"/>
      <c r="N639" s="2"/>
    </row>
    <row r="640" spans="1:14" ht="16.5" customHeight="1">
      <c r="A640" s="291" t="s">
        <v>356</v>
      </c>
      <c r="B640" s="291" t="s">
        <v>357</v>
      </c>
      <c r="C640" s="290" t="s">
        <v>636</v>
      </c>
      <c r="D640" s="290" t="s">
        <v>2976</v>
      </c>
      <c r="E640" s="290" t="s">
        <v>824</v>
      </c>
      <c r="F640" s="290" t="s">
        <v>3258</v>
      </c>
      <c r="G640" s="290" t="s">
        <v>830</v>
      </c>
      <c r="H640" s="290" t="s">
        <v>3270</v>
      </c>
      <c r="I640" s="386"/>
      <c r="J640" s="2"/>
      <c r="N640" s="2"/>
    </row>
    <row r="641" spans="1:14" ht="16.5" customHeight="1">
      <c r="A641" s="291" t="s">
        <v>356</v>
      </c>
      <c r="B641" s="291" t="s">
        <v>357</v>
      </c>
      <c r="C641" s="290" t="s">
        <v>636</v>
      </c>
      <c r="D641" s="290" t="s">
        <v>2976</v>
      </c>
      <c r="E641" s="290" t="s">
        <v>824</v>
      </c>
      <c r="F641" s="290" t="s">
        <v>3258</v>
      </c>
      <c r="G641" s="290" t="s">
        <v>832</v>
      </c>
      <c r="H641" s="290" t="s">
        <v>3271</v>
      </c>
      <c r="I641" s="386"/>
      <c r="J641" s="2"/>
      <c r="N641" s="2"/>
    </row>
    <row r="642" spans="1:14" ht="16.5" customHeight="1">
      <c r="A642" s="291" t="s">
        <v>356</v>
      </c>
      <c r="B642" s="291" t="s">
        <v>357</v>
      </c>
      <c r="C642" s="290" t="s">
        <v>636</v>
      </c>
      <c r="D642" s="290" t="s">
        <v>2976</v>
      </c>
      <c r="E642" s="290" t="s">
        <v>824</v>
      </c>
      <c r="F642" s="290" t="s">
        <v>3258</v>
      </c>
      <c r="G642" s="290" t="s">
        <v>825</v>
      </c>
      <c r="H642" s="290" t="s">
        <v>3272</v>
      </c>
      <c r="I642" s="386"/>
      <c r="J642" s="2"/>
      <c r="N642" s="2"/>
    </row>
    <row r="643" spans="1:14" ht="16.5" customHeight="1">
      <c r="A643" s="291" t="s">
        <v>356</v>
      </c>
      <c r="B643" s="291" t="s">
        <v>357</v>
      </c>
      <c r="C643" s="290" t="s">
        <v>636</v>
      </c>
      <c r="D643" s="290" t="s">
        <v>2976</v>
      </c>
      <c r="E643" s="290" t="s">
        <v>824</v>
      </c>
      <c r="F643" s="290" t="s">
        <v>3258</v>
      </c>
      <c r="G643" s="290" t="s">
        <v>3273</v>
      </c>
      <c r="H643" s="290" t="s">
        <v>3274</v>
      </c>
      <c r="I643" s="386"/>
      <c r="J643" s="2"/>
      <c r="N643" s="2"/>
    </row>
    <row r="644" spans="1:14" ht="16.5" customHeight="1">
      <c r="A644" s="291" t="s">
        <v>356</v>
      </c>
      <c r="B644" s="291" t="s">
        <v>357</v>
      </c>
      <c r="C644" s="290" t="s">
        <v>636</v>
      </c>
      <c r="D644" s="290" t="s">
        <v>2976</v>
      </c>
      <c r="E644" s="290" t="s">
        <v>824</v>
      </c>
      <c r="F644" s="290" t="s">
        <v>3258</v>
      </c>
      <c r="G644" s="290" t="s">
        <v>3275</v>
      </c>
      <c r="H644" s="290" t="s">
        <v>3276</v>
      </c>
      <c r="I644" s="386"/>
      <c r="J644" s="2"/>
      <c r="N644" s="2"/>
    </row>
    <row r="645" spans="1:14" ht="16.5" customHeight="1">
      <c r="A645" s="291" t="s">
        <v>356</v>
      </c>
      <c r="B645" s="291" t="s">
        <v>357</v>
      </c>
      <c r="C645" s="290" t="s">
        <v>636</v>
      </c>
      <c r="D645" s="290" t="s">
        <v>2976</v>
      </c>
      <c r="E645" s="290" t="s">
        <v>824</v>
      </c>
      <c r="F645" s="290" t="s">
        <v>3258</v>
      </c>
      <c r="G645" s="290" t="s">
        <v>833</v>
      </c>
      <c r="H645" s="290" t="s">
        <v>3277</v>
      </c>
      <c r="I645" s="386"/>
      <c r="J645" s="2"/>
      <c r="N645" s="2"/>
    </row>
    <row r="646" spans="1:14" ht="16.5" customHeight="1">
      <c r="A646" s="291" t="s">
        <v>356</v>
      </c>
      <c r="B646" s="291" t="s">
        <v>357</v>
      </c>
      <c r="C646" s="290" t="s">
        <v>636</v>
      </c>
      <c r="D646" s="290" t="s">
        <v>2976</v>
      </c>
      <c r="E646" s="290" t="s">
        <v>824</v>
      </c>
      <c r="F646" s="290" t="s">
        <v>3258</v>
      </c>
      <c r="G646" s="290" t="s">
        <v>3278</v>
      </c>
      <c r="H646" s="290" t="s">
        <v>3279</v>
      </c>
      <c r="I646" s="386"/>
      <c r="J646" s="2"/>
      <c r="N646" s="2"/>
    </row>
    <row r="647" spans="1:14" ht="16.5" customHeight="1">
      <c r="A647" s="291" t="s">
        <v>356</v>
      </c>
      <c r="B647" s="291" t="s">
        <v>357</v>
      </c>
      <c r="C647" s="290" t="s">
        <v>636</v>
      </c>
      <c r="D647" s="290" t="s">
        <v>2976</v>
      </c>
      <c r="E647" s="290" t="s">
        <v>824</v>
      </c>
      <c r="F647" s="290" t="s">
        <v>3258</v>
      </c>
      <c r="G647" s="290" t="s">
        <v>3280</v>
      </c>
      <c r="H647" s="290" t="s">
        <v>3281</v>
      </c>
      <c r="I647" s="386"/>
      <c r="J647" s="2"/>
      <c r="N647" s="2"/>
    </row>
    <row r="648" spans="1:14" ht="16.5" customHeight="1">
      <c r="A648" s="291" t="s">
        <v>356</v>
      </c>
      <c r="B648" s="291" t="s">
        <v>357</v>
      </c>
      <c r="C648" s="290" t="s">
        <v>636</v>
      </c>
      <c r="D648" s="290" t="s">
        <v>2976</v>
      </c>
      <c r="E648" s="290" t="s">
        <v>838</v>
      </c>
      <c r="F648" s="290" t="s">
        <v>644</v>
      </c>
      <c r="G648" s="290" t="s">
        <v>839</v>
      </c>
      <c r="H648" s="290" t="s">
        <v>3282</v>
      </c>
      <c r="I648" s="386"/>
      <c r="J648" s="2"/>
      <c r="N648" s="2"/>
    </row>
    <row r="649" spans="1:14" ht="16.5" customHeight="1">
      <c r="A649" s="291" t="s">
        <v>356</v>
      </c>
      <c r="B649" s="291" t="s">
        <v>357</v>
      </c>
      <c r="C649" s="290" t="s">
        <v>636</v>
      </c>
      <c r="D649" s="290" t="s">
        <v>2976</v>
      </c>
      <c r="E649" s="290" t="s">
        <v>840</v>
      </c>
      <c r="F649" s="290" t="s">
        <v>674</v>
      </c>
      <c r="G649" s="290" t="s">
        <v>841</v>
      </c>
      <c r="H649" s="290" t="s">
        <v>3283</v>
      </c>
      <c r="I649" s="386"/>
      <c r="J649" s="2"/>
      <c r="N649" s="2"/>
    </row>
    <row r="650" spans="1:14" ht="16.5" customHeight="1">
      <c r="A650" s="291" t="s">
        <v>356</v>
      </c>
      <c r="B650" s="291" t="s">
        <v>357</v>
      </c>
      <c r="C650" s="290" t="s">
        <v>636</v>
      </c>
      <c r="D650" s="290" t="s">
        <v>2976</v>
      </c>
      <c r="E650" s="290" t="s">
        <v>842</v>
      </c>
      <c r="F650" s="290" t="s">
        <v>844</v>
      </c>
      <c r="G650" s="290" t="s">
        <v>843</v>
      </c>
      <c r="H650" s="290" t="s">
        <v>3284</v>
      </c>
      <c r="I650" s="386"/>
      <c r="J650" s="2"/>
      <c r="N650" s="2"/>
    </row>
    <row r="651" spans="1:14" ht="16.5" customHeight="1">
      <c r="A651" s="291" t="s">
        <v>356</v>
      </c>
      <c r="B651" s="291" t="s">
        <v>357</v>
      </c>
      <c r="C651" s="290" t="s">
        <v>636</v>
      </c>
      <c r="D651" s="290" t="s">
        <v>2976</v>
      </c>
      <c r="E651" s="290" t="s">
        <v>845</v>
      </c>
      <c r="F651" s="290" t="s">
        <v>834</v>
      </c>
      <c r="G651" s="290" t="s">
        <v>846</v>
      </c>
      <c r="H651" s="290" t="s">
        <v>3285</v>
      </c>
      <c r="I651" s="386"/>
      <c r="J651" s="2"/>
      <c r="N651" s="2"/>
    </row>
    <row r="652" spans="1:14" ht="16.5" customHeight="1">
      <c r="A652" s="291" t="s">
        <v>356</v>
      </c>
      <c r="B652" s="291" t="s">
        <v>357</v>
      </c>
      <c r="C652" s="290" t="s">
        <v>847</v>
      </c>
      <c r="D652" s="290" t="s">
        <v>3286</v>
      </c>
      <c r="E652" s="290" t="s">
        <v>848</v>
      </c>
      <c r="F652" s="290" t="s">
        <v>3287</v>
      </c>
      <c r="G652" s="290" t="s">
        <v>850</v>
      </c>
      <c r="H652" s="290" t="s">
        <v>3288</v>
      </c>
      <c r="I652" s="386"/>
      <c r="J652" s="2"/>
      <c r="N652" s="2"/>
    </row>
    <row r="653" spans="1:14" ht="16.5" customHeight="1">
      <c r="A653" s="291" t="s">
        <v>356</v>
      </c>
      <c r="B653" s="291" t="s">
        <v>357</v>
      </c>
      <c r="C653" s="290" t="s">
        <v>847</v>
      </c>
      <c r="D653" s="290" t="s">
        <v>3286</v>
      </c>
      <c r="E653" s="290" t="s">
        <v>848</v>
      </c>
      <c r="F653" s="290" t="s">
        <v>3287</v>
      </c>
      <c r="G653" s="290" t="s">
        <v>851</v>
      </c>
      <c r="H653" s="290" t="s">
        <v>3289</v>
      </c>
      <c r="I653" s="386"/>
      <c r="J653" s="2"/>
      <c r="N653" s="2"/>
    </row>
    <row r="654" spans="1:14" ht="16.5" customHeight="1">
      <c r="A654" s="291" t="s">
        <v>356</v>
      </c>
      <c r="B654" s="291" t="s">
        <v>357</v>
      </c>
      <c r="C654" s="290" t="s">
        <v>847</v>
      </c>
      <c r="D654" s="290" t="s">
        <v>3286</v>
      </c>
      <c r="E654" s="290" t="s">
        <v>848</v>
      </c>
      <c r="F654" s="290" t="s">
        <v>3287</v>
      </c>
      <c r="G654" s="290" t="s">
        <v>849</v>
      </c>
      <c r="H654" s="290" t="s">
        <v>3290</v>
      </c>
      <c r="I654" s="386"/>
      <c r="J654" s="2"/>
      <c r="N654" s="2"/>
    </row>
    <row r="655" spans="1:14" ht="16.5" customHeight="1">
      <c r="A655" s="291" t="s">
        <v>356</v>
      </c>
      <c r="B655" s="291" t="s">
        <v>357</v>
      </c>
      <c r="C655" s="290" t="s">
        <v>847</v>
      </c>
      <c r="D655" s="290" t="s">
        <v>3286</v>
      </c>
      <c r="E655" s="290" t="s">
        <v>848</v>
      </c>
      <c r="F655" s="290" t="s">
        <v>3287</v>
      </c>
      <c r="G655" s="290" t="s">
        <v>853</v>
      </c>
      <c r="H655" s="290" t="s">
        <v>3291</v>
      </c>
      <c r="I655" s="386"/>
      <c r="J655" s="2"/>
      <c r="N655" s="2"/>
    </row>
    <row r="656" spans="1:14" ht="16.5" customHeight="1">
      <c r="A656" s="291" t="s">
        <v>356</v>
      </c>
      <c r="B656" s="291" t="s">
        <v>357</v>
      </c>
      <c r="C656" s="290" t="s">
        <v>847</v>
      </c>
      <c r="D656" s="290" t="s">
        <v>3286</v>
      </c>
      <c r="E656" s="290" t="s">
        <v>848</v>
      </c>
      <c r="F656" s="290" t="s">
        <v>3287</v>
      </c>
      <c r="G656" s="290" t="s">
        <v>852</v>
      </c>
      <c r="H656" s="290" t="s">
        <v>3292</v>
      </c>
      <c r="I656" s="386"/>
      <c r="J656" s="2"/>
      <c r="N656" s="2"/>
    </row>
    <row r="657" spans="1:14" ht="16.5" customHeight="1">
      <c r="A657" s="291" t="s">
        <v>356</v>
      </c>
      <c r="B657" s="291" t="s">
        <v>357</v>
      </c>
      <c r="C657" s="290" t="s">
        <v>847</v>
      </c>
      <c r="D657" s="290" t="s">
        <v>3286</v>
      </c>
      <c r="E657" s="290" t="s">
        <v>848</v>
      </c>
      <c r="F657" s="290" t="s">
        <v>3287</v>
      </c>
      <c r="G657" s="290" t="s">
        <v>854</v>
      </c>
      <c r="H657" s="290" t="s">
        <v>3293</v>
      </c>
      <c r="I657" s="386"/>
      <c r="J657" s="2"/>
      <c r="N657" s="2"/>
    </row>
    <row r="658" spans="1:14" ht="16.5" customHeight="1">
      <c r="A658" s="291" t="s">
        <v>356</v>
      </c>
      <c r="B658" s="291" t="s">
        <v>357</v>
      </c>
      <c r="C658" s="290" t="s">
        <v>847</v>
      </c>
      <c r="D658" s="290" t="s">
        <v>3286</v>
      </c>
      <c r="E658" s="290" t="s">
        <v>848</v>
      </c>
      <c r="F658" s="290" t="s">
        <v>3287</v>
      </c>
      <c r="G658" s="290" t="s">
        <v>3294</v>
      </c>
      <c r="H658" s="290" t="s">
        <v>3295</v>
      </c>
      <c r="I658" s="386"/>
      <c r="J658" s="2"/>
      <c r="N658" s="2"/>
    </row>
    <row r="659" spans="1:14" ht="16.5" customHeight="1">
      <c r="A659" s="291" t="s">
        <v>356</v>
      </c>
      <c r="B659" s="291" t="s">
        <v>357</v>
      </c>
      <c r="C659" s="290" t="s">
        <v>847</v>
      </c>
      <c r="D659" s="290" t="s">
        <v>3286</v>
      </c>
      <c r="E659" s="290" t="s">
        <v>848</v>
      </c>
      <c r="F659" s="290" t="s">
        <v>3287</v>
      </c>
      <c r="G659" s="290" t="s">
        <v>3296</v>
      </c>
      <c r="H659" s="290" t="s">
        <v>3297</v>
      </c>
      <c r="I659" s="386"/>
      <c r="J659" s="2"/>
      <c r="N659" s="2"/>
    </row>
    <row r="660" spans="1:14" ht="16.5" customHeight="1">
      <c r="A660" s="291" t="s">
        <v>356</v>
      </c>
      <c r="B660" s="291" t="s">
        <v>357</v>
      </c>
      <c r="C660" s="290" t="s">
        <v>847</v>
      </c>
      <c r="D660" s="290" t="s">
        <v>3286</v>
      </c>
      <c r="E660" s="290" t="s">
        <v>855</v>
      </c>
      <c r="F660" s="290" t="s">
        <v>3298</v>
      </c>
      <c r="G660" s="290" t="s">
        <v>857</v>
      </c>
      <c r="H660" s="290" t="s">
        <v>3299</v>
      </c>
      <c r="I660" s="386"/>
      <c r="J660" s="2"/>
      <c r="N660" s="2"/>
    </row>
    <row r="661" spans="1:14" ht="16.5" customHeight="1">
      <c r="A661" s="291" t="s">
        <v>356</v>
      </c>
      <c r="B661" s="291" t="s">
        <v>357</v>
      </c>
      <c r="C661" s="290" t="s">
        <v>847</v>
      </c>
      <c r="D661" s="290" t="s">
        <v>3286</v>
      </c>
      <c r="E661" s="290" t="s">
        <v>855</v>
      </c>
      <c r="F661" s="290" t="s">
        <v>3298</v>
      </c>
      <c r="G661" s="290" t="s">
        <v>859</v>
      </c>
      <c r="H661" s="290" t="s">
        <v>3300</v>
      </c>
      <c r="I661" s="386"/>
      <c r="J661" s="2"/>
      <c r="N661" s="2"/>
    </row>
    <row r="662" spans="1:14" ht="16.5" customHeight="1">
      <c r="A662" s="291" t="s">
        <v>356</v>
      </c>
      <c r="B662" s="291" t="s">
        <v>357</v>
      </c>
      <c r="C662" s="290" t="s">
        <v>847</v>
      </c>
      <c r="D662" s="290" t="s">
        <v>3286</v>
      </c>
      <c r="E662" s="290" t="s">
        <v>855</v>
      </c>
      <c r="F662" s="290" t="s">
        <v>3298</v>
      </c>
      <c r="G662" s="290" t="s">
        <v>858</v>
      </c>
      <c r="H662" s="290" t="s">
        <v>3301</v>
      </c>
      <c r="I662" s="386"/>
      <c r="J662" s="2"/>
      <c r="N662" s="2"/>
    </row>
    <row r="663" spans="1:14" ht="16.5" customHeight="1">
      <c r="A663" s="291" t="s">
        <v>356</v>
      </c>
      <c r="B663" s="291" t="s">
        <v>357</v>
      </c>
      <c r="C663" s="290" t="s">
        <v>847</v>
      </c>
      <c r="D663" s="290" t="s">
        <v>3286</v>
      </c>
      <c r="E663" s="290" t="s">
        <v>855</v>
      </c>
      <c r="F663" s="290" t="s">
        <v>3298</v>
      </c>
      <c r="G663" s="290" t="s">
        <v>860</v>
      </c>
      <c r="H663" s="290" t="s">
        <v>3302</v>
      </c>
      <c r="I663" s="386"/>
      <c r="J663" s="2"/>
      <c r="N663" s="2"/>
    </row>
    <row r="664" spans="1:14" ht="16.5" customHeight="1">
      <c r="A664" s="291" t="s">
        <v>356</v>
      </c>
      <c r="B664" s="291" t="s">
        <v>357</v>
      </c>
      <c r="C664" s="290" t="s">
        <v>847</v>
      </c>
      <c r="D664" s="290" t="s">
        <v>3286</v>
      </c>
      <c r="E664" s="290" t="s">
        <v>855</v>
      </c>
      <c r="F664" s="290" t="s">
        <v>3298</v>
      </c>
      <c r="G664" s="290" t="s">
        <v>856</v>
      </c>
      <c r="H664" s="290" t="s">
        <v>3303</v>
      </c>
      <c r="I664" s="386"/>
      <c r="J664" s="2"/>
      <c r="N664" s="2"/>
    </row>
    <row r="665" spans="1:14" ht="16.5" customHeight="1">
      <c r="A665" s="291" t="s">
        <v>356</v>
      </c>
      <c r="B665" s="291" t="s">
        <v>357</v>
      </c>
      <c r="C665" s="290" t="s">
        <v>847</v>
      </c>
      <c r="D665" s="290" t="s">
        <v>3286</v>
      </c>
      <c r="E665" s="290" t="s">
        <v>855</v>
      </c>
      <c r="F665" s="290" t="s">
        <v>3298</v>
      </c>
      <c r="G665" s="290" t="s">
        <v>3304</v>
      </c>
      <c r="H665" s="290" t="s">
        <v>3305</v>
      </c>
      <c r="I665" s="386"/>
      <c r="J665" s="2"/>
      <c r="N665" s="2"/>
    </row>
    <row r="666" spans="1:14" ht="16.5" customHeight="1">
      <c r="A666" s="291" t="s">
        <v>356</v>
      </c>
      <c r="B666" s="291" t="s">
        <v>357</v>
      </c>
      <c r="C666" s="290" t="s">
        <v>847</v>
      </c>
      <c r="D666" s="290" t="s">
        <v>3286</v>
      </c>
      <c r="E666" s="290" t="s">
        <v>855</v>
      </c>
      <c r="F666" s="290" t="s">
        <v>3298</v>
      </c>
      <c r="G666" s="290" t="s">
        <v>3306</v>
      </c>
      <c r="H666" s="290" t="s">
        <v>3307</v>
      </c>
      <c r="I666" s="386"/>
      <c r="J666" s="2"/>
      <c r="N666" s="2"/>
    </row>
    <row r="667" spans="1:14" ht="16.5" customHeight="1">
      <c r="A667" s="291" t="s">
        <v>356</v>
      </c>
      <c r="B667" s="291" t="s">
        <v>357</v>
      </c>
      <c r="C667" s="290" t="s">
        <v>847</v>
      </c>
      <c r="D667" s="290" t="s">
        <v>3286</v>
      </c>
      <c r="E667" s="290" t="s">
        <v>855</v>
      </c>
      <c r="F667" s="290" t="s">
        <v>3298</v>
      </c>
      <c r="G667" s="290" t="s">
        <v>861</v>
      </c>
      <c r="H667" s="290" t="s">
        <v>3308</v>
      </c>
      <c r="I667" s="386"/>
      <c r="J667" s="2"/>
      <c r="N667" s="2"/>
    </row>
    <row r="668" spans="1:14" ht="16.5" customHeight="1">
      <c r="A668" s="291" t="s">
        <v>356</v>
      </c>
      <c r="B668" s="291" t="s">
        <v>357</v>
      </c>
      <c r="C668" s="290" t="s">
        <v>847</v>
      </c>
      <c r="D668" s="290" t="s">
        <v>3286</v>
      </c>
      <c r="E668" s="290" t="s">
        <v>862</v>
      </c>
      <c r="F668" s="290" t="s">
        <v>3309</v>
      </c>
      <c r="G668" s="290" t="s">
        <v>863</v>
      </c>
      <c r="H668" s="290" t="s">
        <v>3310</v>
      </c>
      <c r="I668" s="386"/>
      <c r="J668" s="2"/>
      <c r="N668" s="2"/>
    </row>
    <row r="669" spans="1:14" ht="16.5" customHeight="1">
      <c r="A669" s="291" t="s">
        <v>356</v>
      </c>
      <c r="B669" s="291" t="s">
        <v>357</v>
      </c>
      <c r="C669" s="290" t="s">
        <v>847</v>
      </c>
      <c r="D669" s="290" t="s">
        <v>3286</v>
      </c>
      <c r="E669" s="290" t="s">
        <v>862</v>
      </c>
      <c r="F669" s="290" t="s">
        <v>3309</v>
      </c>
      <c r="G669" s="290" t="s">
        <v>3311</v>
      </c>
      <c r="H669" s="290" t="s">
        <v>3312</v>
      </c>
      <c r="I669" s="386"/>
      <c r="J669" s="2"/>
      <c r="N669" s="2"/>
    </row>
    <row r="670" spans="1:14" ht="16.5" customHeight="1">
      <c r="A670" s="291" t="s">
        <v>356</v>
      </c>
      <c r="B670" s="291" t="s">
        <v>357</v>
      </c>
      <c r="C670" s="290" t="s">
        <v>847</v>
      </c>
      <c r="D670" s="290" t="s">
        <v>3286</v>
      </c>
      <c r="E670" s="290" t="s">
        <v>862</v>
      </c>
      <c r="F670" s="290" t="s">
        <v>3309</v>
      </c>
      <c r="G670" s="290" t="s">
        <v>3313</v>
      </c>
      <c r="H670" s="290" t="s">
        <v>3314</v>
      </c>
      <c r="I670" s="386"/>
      <c r="J670" s="2"/>
      <c r="N670" s="2"/>
    </row>
    <row r="671" spans="1:14" ht="16.5" customHeight="1">
      <c r="A671" s="291" t="s">
        <v>356</v>
      </c>
      <c r="B671" s="291" t="s">
        <v>357</v>
      </c>
      <c r="C671" s="290" t="s">
        <v>847</v>
      </c>
      <c r="D671" s="290" t="s">
        <v>3286</v>
      </c>
      <c r="E671" s="290" t="s">
        <v>862</v>
      </c>
      <c r="F671" s="290" t="s">
        <v>3309</v>
      </c>
      <c r="G671" s="290" t="s">
        <v>864</v>
      </c>
      <c r="H671" s="290" t="s">
        <v>3315</v>
      </c>
      <c r="I671" s="386"/>
      <c r="J671" s="2"/>
      <c r="N671" s="2"/>
    </row>
    <row r="672" spans="1:14" ht="16.5" customHeight="1">
      <c r="A672" s="291" t="s">
        <v>356</v>
      </c>
      <c r="B672" s="291" t="s">
        <v>357</v>
      </c>
      <c r="C672" s="290" t="s">
        <v>847</v>
      </c>
      <c r="D672" s="290" t="s">
        <v>3286</v>
      </c>
      <c r="E672" s="290" t="s">
        <v>862</v>
      </c>
      <c r="F672" s="290" t="s">
        <v>3309</v>
      </c>
      <c r="G672" s="290" t="s">
        <v>865</v>
      </c>
      <c r="H672" s="290" t="s">
        <v>3316</v>
      </c>
      <c r="I672" s="386"/>
      <c r="J672" s="2"/>
      <c r="N672" s="2"/>
    </row>
    <row r="673" spans="1:14" ht="16.5" customHeight="1">
      <c r="A673" s="291" t="s">
        <v>356</v>
      </c>
      <c r="B673" s="291" t="s">
        <v>357</v>
      </c>
      <c r="C673" s="290" t="s">
        <v>847</v>
      </c>
      <c r="D673" s="290" t="s">
        <v>3286</v>
      </c>
      <c r="E673" s="290" t="s">
        <v>862</v>
      </c>
      <c r="F673" s="290" t="s">
        <v>3309</v>
      </c>
      <c r="G673" s="290" t="s">
        <v>3317</v>
      </c>
      <c r="H673" s="290" t="s">
        <v>3318</v>
      </c>
      <c r="I673" s="386"/>
      <c r="J673" s="2"/>
      <c r="N673" s="2"/>
    </row>
    <row r="674" spans="1:14" ht="16.5" customHeight="1">
      <c r="A674" s="291" t="s">
        <v>356</v>
      </c>
      <c r="B674" s="291" t="s">
        <v>357</v>
      </c>
      <c r="C674" s="290" t="s">
        <v>847</v>
      </c>
      <c r="D674" s="290" t="s">
        <v>3286</v>
      </c>
      <c r="E674" s="290" t="s">
        <v>862</v>
      </c>
      <c r="F674" s="290" t="s">
        <v>3309</v>
      </c>
      <c r="G674" s="290" t="s">
        <v>3319</v>
      </c>
      <c r="H674" s="290" t="s">
        <v>3320</v>
      </c>
      <c r="I674" s="386"/>
      <c r="J674" s="2"/>
      <c r="N674" s="2"/>
    </row>
    <row r="675" spans="1:14" ht="16.5" customHeight="1">
      <c r="A675" s="291" t="s">
        <v>356</v>
      </c>
      <c r="B675" s="291" t="s">
        <v>357</v>
      </c>
      <c r="C675" s="290" t="s">
        <v>847</v>
      </c>
      <c r="D675" s="290" t="s">
        <v>3286</v>
      </c>
      <c r="E675" s="290" t="s">
        <v>862</v>
      </c>
      <c r="F675" s="290" t="s">
        <v>3309</v>
      </c>
      <c r="G675" s="290" t="s">
        <v>3321</v>
      </c>
      <c r="H675" s="290" t="s">
        <v>3322</v>
      </c>
      <c r="I675" s="386"/>
      <c r="J675" s="2"/>
      <c r="N675" s="2"/>
    </row>
    <row r="676" spans="1:14" ht="16.5" customHeight="1">
      <c r="A676" s="291" t="s">
        <v>356</v>
      </c>
      <c r="B676" s="291" t="s">
        <v>357</v>
      </c>
      <c r="C676" s="290" t="s">
        <v>847</v>
      </c>
      <c r="D676" s="290" t="s">
        <v>3286</v>
      </c>
      <c r="E676" s="290" t="s">
        <v>862</v>
      </c>
      <c r="F676" s="290" t="s">
        <v>3309</v>
      </c>
      <c r="G676" s="290" t="s">
        <v>3323</v>
      </c>
      <c r="H676" s="290" t="s">
        <v>3324</v>
      </c>
      <c r="I676" s="386"/>
      <c r="J676" s="2"/>
      <c r="N676" s="2"/>
    </row>
    <row r="677" spans="1:14" ht="16.5" customHeight="1">
      <c r="A677" s="291" t="s">
        <v>356</v>
      </c>
      <c r="B677" s="291" t="s">
        <v>357</v>
      </c>
      <c r="C677" s="290" t="s">
        <v>847</v>
      </c>
      <c r="D677" s="290" t="s">
        <v>3286</v>
      </c>
      <c r="E677" s="290" t="s">
        <v>866</v>
      </c>
      <c r="F677" s="290" t="s">
        <v>3325</v>
      </c>
      <c r="G677" s="290" t="s">
        <v>870</v>
      </c>
      <c r="H677" s="290" t="s">
        <v>3326</v>
      </c>
      <c r="I677" s="386"/>
      <c r="J677" s="2"/>
      <c r="N677" s="2"/>
    </row>
    <row r="678" spans="1:14" ht="16.5" customHeight="1">
      <c r="A678" s="291" t="s">
        <v>356</v>
      </c>
      <c r="B678" s="291" t="s">
        <v>357</v>
      </c>
      <c r="C678" s="290" t="s">
        <v>847</v>
      </c>
      <c r="D678" s="290" t="s">
        <v>3286</v>
      </c>
      <c r="E678" s="290" t="s">
        <v>866</v>
      </c>
      <c r="F678" s="290" t="s">
        <v>3325</v>
      </c>
      <c r="G678" s="290" t="s">
        <v>3327</v>
      </c>
      <c r="H678" s="290" t="s">
        <v>3328</v>
      </c>
      <c r="I678" s="386"/>
      <c r="J678" s="2"/>
      <c r="N678" s="2"/>
    </row>
    <row r="679" spans="1:14" ht="16.5" customHeight="1">
      <c r="A679" s="291" t="s">
        <v>356</v>
      </c>
      <c r="B679" s="291" t="s">
        <v>357</v>
      </c>
      <c r="C679" s="290" t="s">
        <v>847</v>
      </c>
      <c r="D679" s="290" t="s">
        <v>3286</v>
      </c>
      <c r="E679" s="290" t="s">
        <v>866</v>
      </c>
      <c r="F679" s="290" t="s">
        <v>3325</v>
      </c>
      <c r="G679" s="290" t="s">
        <v>3329</v>
      </c>
      <c r="H679" s="290" t="s">
        <v>3330</v>
      </c>
      <c r="I679" s="386"/>
      <c r="J679" s="2"/>
      <c r="N679" s="2"/>
    </row>
    <row r="680" spans="1:14" ht="16.5" customHeight="1">
      <c r="A680" s="291" t="s">
        <v>356</v>
      </c>
      <c r="B680" s="291" t="s">
        <v>357</v>
      </c>
      <c r="C680" s="290" t="s">
        <v>847</v>
      </c>
      <c r="D680" s="290" t="s">
        <v>3286</v>
      </c>
      <c r="E680" s="290" t="s">
        <v>866</v>
      </c>
      <c r="F680" s="290" t="s">
        <v>3325</v>
      </c>
      <c r="G680" s="290" t="s">
        <v>867</v>
      </c>
      <c r="H680" s="290" t="s">
        <v>3331</v>
      </c>
      <c r="I680" s="386"/>
      <c r="J680" s="2"/>
      <c r="N680" s="2"/>
    </row>
    <row r="681" spans="1:14" ht="16.5" customHeight="1">
      <c r="A681" s="291" t="s">
        <v>356</v>
      </c>
      <c r="B681" s="291" t="s">
        <v>357</v>
      </c>
      <c r="C681" s="290" t="s">
        <v>847</v>
      </c>
      <c r="D681" s="290" t="s">
        <v>3286</v>
      </c>
      <c r="E681" s="290" t="s">
        <v>866</v>
      </c>
      <c r="F681" s="290" t="s">
        <v>3325</v>
      </c>
      <c r="G681" s="290" t="s">
        <v>3332</v>
      </c>
      <c r="H681" s="290" t="s">
        <v>3333</v>
      </c>
      <c r="I681" s="386"/>
      <c r="J681" s="2"/>
      <c r="N681" s="2"/>
    </row>
    <row r="682" spans="1:14" ht="16.5" customHeight="1">
      <c r="A682" s="291" t="s">
        <v>356</v>
      </c>
      <c r="B682" s="291" t="s">
        <v>357</v>
      </c>
      <c r="C682" s="290" t="s">
        <v>847</v>
      </c>
      <c r="D682" s="290" t="s">
        <v>3286</v>
      </c>
      <c r="E682" s="290" t="s">
        <v>866</v>
      </c>
      <c r="F682" s="290" t="s">
        <v>3325</v>
      </c>
      <c r="G682" s="290" t="s">
        <v>3334</v>
      </c>
      <c r="H682" s="290" t="s">
        <v>3335</v>
      </c>
      <c r="I682" s="386"/>
      <c r="J682" s="2"/>
      <c r="N682" s="2"/>
    </row>
    <row r="683" spans="1:14" ht="16.5" customHeight="1">
      <c r="A683" s="291" t="s">
        <v>356</v>
      </c>
      <c r="B683" s="291" t="s">
        <v>357</v>
      </c>
      <c r="C683" s="290" t="s">
        <v>847</v>
      </c>
      <c r="D683" s="290" t="s">
        <v>3286</v>
      </c>
      <c r="E683" s="290" t="s">
        <v>866</v>
      </c>
      <c r="F683" s="290" t="s">
        <v>3325</v>
      </c>
      <c r="G683" s="290" t="s">
        <v>869</v>
      </c>
      <c r="H683" s="290" t="s">
        <v>3336</v>
      </c>
      <c r="I683" s="386"/>
      <c r="J683" s="2"/>
      <c r="N683" s="2"/>
    </row>
    <row r="684" spans="1:14" ht="16.5" customHeight="1">
      <c r="A684" s="291" t="s">
        <v>356</v>
      </c>
      <c r="B684" s="291" t="s">
        <v>357</v>
      </c>
      <c r="C684" s="290" t="s">
        <v>847</v>
      </c>
      <c r="D684" s="290" t="s">
        <v>3286</v>
      </c>
      <c r="E684" s="290" t="s">
        <v>866</v>
      </c>
      <c r="F684" s="290" t="s">
        <v>3325</v>
      </c>
      <c r="G684" s="290" t="s">
        <v>3337</v>
      </c>
      <c r="H684" s="290" t="s">
        <v>3338</v>
      </c>
      <c r="I684" s="386"/>
      <c r="J684" s="2"/>
      <c r="N684" s="2"/>
    </row>
    <row r="685" spans="1:14" ht="16.5" customHeight="1">
      <c r="A685" s="291" t="s">
        <v>356</v>
      </c>
      <c r="B685" s="291" t="s">
        <v>357</v>
      </c>
      <c r="C685" s="290" t="s">
        <v>847</v>
      </c>
      <c r="D685" s="290" t="s">
        <v>3286</v>
      </c>
      <c r="E685" s="290" t="s">
        <v>866</v>
      </c>
      <c r="F685" s="290" t="s">
        <v>3325</v>
      </c>
      <c r="G685" s="290" t="s">
        <v>3339</v>
      </c>
      <c r="H685" s="290" t="s">
        <v>3340</v>
      </c>
      <c r="I685" s="386"/>
      <c r="J685" s="2"/>
      <c r="N685" s="2"/>
    </row>
    <row r="686" spans="1:14" ht="16.5" customHeight="1">
      <c r="A686" s="291" t="s">
        <v>356</v>
      </c>
      <c r="B686" s="291" t="s">
        <v>357</v>
      </c>
      <c r="C686" s="290" t="s">
        <v>847</v>
      </c>
      <c r="D686" s="290" t="s">
        <v>3286</v>
      </c>
      <c r="E686" s="290" t="s">
        <v>866</v>
      </c>
      <c r="F686" s="290" t="s">
        <v>3325</v>
      </c>
      <c r="G686" s="389" t="s">
        <v>7360</v>
      </c>
      <c r="H686" s="290" t="s">
        <v>7344</v>
      </c>
      <c r="I686" s="386"/>
      <c r="J686" s="2"/>
      <c r="N686" s="2"/>
    </row>
    <row r="687" spans="1:14" ht="16.5" customHeight="1">
      <c r="A687" s="291" t="s">
        <v>356</v>
      </c>
      <c r="B687" s="291" t="s">
        <v>357</v>
      </c>
      <c r="C687" s="290" t="s">
        <v>847</v>
      </c>
      <c r="D687" s="290" t="s">
        <v>3286</v>
      </c>
      <c r="E687" s="290" t="s">
        <v>866</v>
      </c>
      <c r="F687" s="290" t="s">
        <v>3325</v>
      </c>
      <c r="G687" s="389" t="s">
        <v>7361</v>
      </c>
      <c r="H687" s="290" t="s">
        <v>7345</v>
      </c>
      <c r="I687" s="386"/>
      <c r="J687" s="2"/>
      <c r="N687" s="2"/>
    </row>
    <row r="688" spans="1:14" ht="16.5" customHeight="1">
      <c r="A688" s="291" t="s">
        <v>356</v>
      </c>
      <c r="B688" s="291" t="s">
        <v>357</v>
      </c>
      <c r="C688" s="290" t="s">
        <v>847</v>
      </c>
      <c r="D688" s="290" t="s">
        <v>3286</v>
      </c>
      <c r="E688" s="290" t="s">
        <v>866</v>
      </c>
      <c r="F688" s="290" t="s">
        <v>3325</v>
      </c>
      <c r="G688" s="290" t="s">
        <v>868</v>
      </c>
      <c r="H688" s="290" t="s">
        <v>3341</v>
      </c>
      <c r="I688" s="386"/>
      <c r="J688" s="2"/>
      <c r="N688" s="2"/>
    </row>
    <row r="689" spans="1:14" ht="16.5" customHeight="1">
      <c r="A689" s="291" t="s">
        <v>356</v>
      </c>
      <c r="B689" s="291" t="s">
        <v>357</v>
      </c>
      <c r="C689" s="290" t="s">
        <v>847</v>
      </c>
      <c r="D689" s="290" t="s">
        <v>3286</v>
      </c>
      <c r="E689" s="290" t="s">
        <v>871</v>
      </c>
      <c r="F689" s="290" t="s">
        <v>3342</v>
      </c>
      <c r="G689" s="290" t="s">
        <v>3343</v>
      </c>
      <c r="H689" s="290" t="s">
        <v>3344</v>
      </c>
      <c r="I689" s="386"/>
      <c r="J689" s="2"/>
      <c r="N689" s="2"/>
    </row>
    <row r="690" spans="1:14" ht="16.5" customHeight="1">
      <c r="A690" s="291" t="s">
        <v>356</v>
      </c>
      <c r="B690" s="291" t="s">
        <v>357</v>
      </c>
      <c r="C690" s="290" t="s">
        <v>847</v>
      </c>
      <c r="D690" s="290" t="s">
        <v>3286</v>
      </c>
      <c r="E690" s="290" t="s">
        <v>871</v>
      </c>
      <c r="F690" s="290" t="s">
        <v>3342</v>
      </c>
      <c r="G690" s="290" t="s">
        <v>3345</v>
      </c>
      <c r="H690" s="290" t="s">
        <v>3346</v>
      </c>
      <c r="I690" s="386"/>
      <c r="J690" s="2"/>
      <c r="N690" s="2"/>
    </row>
    <row r="691" spans="1:14" ht="16.5" customHeight="1">
      <c r="A691" s="291" t="s">
        <v>356</v>
      </c>
      <c r="B691" s="291" t="s">
        <v>357</v>
      </c>
      <c r="C691" s="290" t="s">
        <v>847</v>
      </c>
      <c r="D691" s="290" t="s">
        <v>3286</v>
      </c>
      <c r="E691" s="290" t="s">
        <v>871</v>
      </c>
      <c r="F691" s="290" t="s">
        <v>3342</v>
      </c>
      <c r="G691" s="290" t="s">
        <v>872</v>
      </c>
      <c r="H691" s="290" t="s">
        <v>3347</v>
      </c>
      <c r="I691" s="386"/>
      <c r="J691" s="2"/>
      <c r="N691" s="2"/>
    </row>
    <row r="692" spans="1:14" ht="16.5" customHeight="1">
      <c r="A692" s="291" t="s">
        <v>356</v>
      </c>
      <c r="B692" s="291" t="s">
        <v>357</v>
      </c>
      <c r="C692" s="290" t="s">
        <v>847</v>
      </c>
      <c r="D692" s="290" t="s">
        <v>3286</v>
      </c>
      <c r="E692" s="290" t="s">
        <v>871</v>
      </c>
      <c r="F692" s="290" t="s">
        <v>3342</v>
      </c>
      <c r="G692" s="290" t="s">
        <v>3348</v>
      </c>
      <c r="H692" s="290" t="s">
        <v>3349</v>
      </c>
      <c r="I692" s="386"/>
      <c r="J692" s="2"/>
      <c r="N692" s="2"/>
    </row>
    <row r="693" spans="1:14" ht="16.5" customHeight="1">
      <c r="A693" s="291" t="s">
        <v>356</v>
      </c>
      <c r="B693" s="291" t="s">
        <v>357</v>
      </c>
      <c r="C693" s="290" t="s">
        <v>847</v>
      </c>
      <c r="D693" s="290" t="s">
        <v>3286</v>
      </c>
      <c r="E693" s="290" t="s">
        <v>871</v>
      </c>
      <c r="F693" s="290" t="s">
        <v>3342</v>
      </c>
      <c r="G693" s="290" t="s">
        <v>3350</v>
      </c>
      <c r="H693" s="290" t="s">
        <v>3351</v>
      </c>
      <c r="I693" s="386"/>
      <c r="J693" s="2"/>
      <c r="N693" s="2"/>
    </row>
    <row r="694" spans="1:14" ht="16.5" customHeight="1">
      <c r="A694" s="291" t="s">
        <v>356</v>
      </c>
      <c r="B694" s="291" t="s">
        <v>357</v>
      </c>
      <c r="C694" s="290" t="s">
        <v>847</v>
      </c>
      <c r="D694" s="290" t="s">
        <v>3286</v>
      </c>
      <c r="E694" s="290" t="s">
        <v>871</v>
      </c>
      <c r="F694" s="290" t="s">
        <v>3342</v>
      </c>
      <c r="G694" s="290" t="s">
        <v>3352</v>
      </c>
      <c r="H694" s="290" t="s">
        <v>3353</v>
      </c>
      <c r="I694" s="386"/>
      <c r="J694" s="2"/>
      <c r="N694" s="2"/>
    </row>
    <row r="695" spans="1:14" ht="16.5" customHeight="1">
      <c r="A695" s="291" t="s">
        <v>356</v>
      </c>
      <c r="B695" s="291" t="s">
        <v>357</v>
      </c>
      <c r="C695" s="290" t="s">
        <v>847</v>
      </c>
      <c r="D695" s="290" t="s">
        <v>3286</v>
      </c>
      <c r="E695" s="290" t="s">
        <v>871</v>
      </c>
      <c r="F695" s="290" t="s">
        <v>3342</v>
      </c>
      <c r="G695" s="290" t="s">
        <v>3354</v>
      </c>
      <c r="H695" s="290" t="s">
        <v>3355</v>
      </c>
      <c r="I695" s="386"/>
      <c r="J695" s="2"/>
      <c r="N695" s="2"/>
    </row>
    <row r="696" spans="1:14" ht="16.5" customHeight="1">
      <c r="A696" s="291" t="s">
        <v>356</v>
      </c>
      <c r="B696" s="291" t="s">
        <v>357</v>
      </c>
      <c r="C696" s="290" t="s">
        <v>847</v>
      </c>
      <c r="D696" s="290" t="s">
        <v>3286</v>
      </c>
      <c r="E696" s="290" t="s">
        <v>871</v>
      </c>
      <c r="F696" s="290" t="s">
        <v>3342</v>
      </c>
      <c r="G696" s="290" t="s">
        <v>3356</v>
      </c>
      <c r="H696" s="290" t="s">
        <v>3357</v>
      </c>
      <c r="I696" s="386"/>
      <c r="J696" s="2"/>
      <c r="N696" s="2"/>
    </row>
    <row r="697" spans="1:14" ht="16.5" customHeight="1">
      <c r="A697" s="291" t="s">
        <v>356</v>
      </c>
      <c r="B697" s="291" t="s">
        <v>357</v>
      </c>
      <c r="C697" s="290" t="s">
        <v>847</v>
      </c>
      <c r="D697" s="290" t="s">
        <v>3286</v>
      </c>
      <c r="E697" s="290" t="s">
        <v>871</v>
      </c>
      <c r="F697" s="290" t="s">
        <v>3342</v>
      </c>
      <c r="G697" s="290" t="s">
        <v>3358</v>
      </c>
      <c r="H697" s="290" t="s">
        <v>3359</v>
      </c>
      <c r="I697" s="386"/>
      <c r="J697" s="2"/>
      <c r="N697" s="2"/>
    </row>
    <row r="698" spans="1:14" ht="16.5" customHeight="1">
      <c r="A698" s="291" t="s">
        <v>356</v>
      </c>
      <c r="B698" s="291" t="s">
        <v>357</v>
      </c>
      <c r="C698" s="290" t="s">
        <v>847</v>
      </c>
      <c r="D698" s="290" t="s">
        <v>3286</v>
      </c>
      <c r="E698" s="290" t="s">
        <v>873</v>
      </c>
      <c r="F698" s="290" t="s">
        <v>3360</v>
      </c>
      <c r="G698" s="290" t="s">
        <v>3361</v>
      </c>
      <c r="H698" s="290" t="s">
        <v>3362</v>
      </c>
      <c r="I698" s="386"/>
      <c r="J698" s="2"/>
      <c r="N698" s="2"/>
    </row>
    <row r="699" spans="1:14" ht="16.5" customHeight="1">
      <c r="A699" s="291" t="s">
        <v>356</v>
      </c>
      <c r="B699" s="291" t="s">
        <v>357</v>
      </c>
      <c r="C699" s="290" t="s">
        <v>847</v>
      </c>
      <c r="D699" s="290" t="s">
        <v>3286</v>
      </c>
      <c r="E699" s="290" t="s">
        <v>873</v>
      </c>
      <c r="F699" s="290" t="s">
        <v>3360</v>
      </c>
      <c r="G699" s="290" t="s">
        <v>3363</v>
      </c>
      <c r="H699" s="290" t="s">
        <v>3364</v>
      </c>
      <c r="I699" s="386"/>
      <c r="J699" s="2"/>
      <c r="N699" s="2"/>
    </row>
    <row r="700" spans="1:14" ht="16.5" customHeight="1">
      <c r="A700" s="291" t="s">
        <v>356</v>
      </c>
      <c r="B700" s="291" t="s">
        <v>357</v>
      </c>
      <c r="C700" s="290" t="s">
        <v>847</v>
      </c>
      <c r="D700" s="290" t="s">
        <v>3286</v>
      </c>
      <c r="E700" s="290" t="s">
        <v>873</v>
      </c>
      <c r="F700" s="290" t="s">
        <v>3360</v>
      </c>
      <c r="G700" s="290" t="s">
        <v>3365</v>
      </c>
      <c r="H700" s="290" t="s">
        <v>3366</v>
      </c>
      <c r="I700" s="386"/>
      <c r="J700" s="2"/>
      <c r="N700" s="2"/>
    </row>
    <row r="701" spans="1:14" ht="16.5" customHeight="1">
      <c r="A701" s="291" t="s">
        <v>356</v>
      </c>
      <c r="B701" s="291" t="s">
        <v>357</v>
      </c>
      <c r="C701" s="290" t="s">
        <v>847</v>
      </c>
      <c r="D701" s="290" t="s">
        <v>3286</v>
      </c>
      <c r="E701" s="290" t="s">
        <v>873</v>
      </c>
      <c r="F701" s="290" t="s">
        <v>3360</v>
      </c>
      <c r="G701" s="290" t="s">
        <v>3367</v>
      </c>
      <c r="H701" s="290" t="s">
        <v>3368</v>
      </c>
      <c r="I701" s="386"/>
      <c r="J701" s="2"/>
      <c r="N701" s="2"/>
    </row>
    <row r="702" spans="1:14" ht="16.5" customHeight="1">
      <c r="A702" s="291" t="s">
        <v>356</v>
      </c>
      <c r="B702" s="291" t="s">
        <v>357</v>
      </c>
      <c r="C702" s="290" t="s">
        <v>847</v>
      </c>
      <c r="D702" s="290" t="s">
        <v>3286</v>
      </c>
      <c r="E702" s="290" t="s">
        <v>873</v>
      </c>
      <c r="F702" s="290" t="s">
        <v>3360</v>
      </c>
      <c r="G702" s="290" t="s">
        <v>874</v>
      </c>
      <c r="H702" s="290" t="s">
        <v>3369</v>
      </c>
      <c r="I702" s="386"/>
      <c r="J702" s="2"/>
      <c r="N702" s="2"/>
    </row>
    <row r="703" spans="1:14" ht="16.5" customHeight="1">
      <c r="A703" s="291" t="s">
        <v>356</v>
      </c>
      <c r="B703" s="291" t="s">
        <v>357</v>
      </c>
      <c r="C703" s="290" t="s">
        <v>847</v>
      </c>
      <c r="D703" s="290" t="s">
        <v>3286</v>
      </c>
      <c r="E703" s="290" t="s">
        <v>873</v>
      </c>
      <c r="F703" s="290" t="s">
        <v>3360</v>
      </c>
      <c r="G703" s="290" t="s">
        <v>3370</v>
      </c>
      <c r="H703" s="290" t="s">
        <v>3371</v>
      </c>
      <c r="I703" s="386"/>
      <c r="J703" s="2"/>
      <c r="N703" s="2"/>
    </row>
    <row r="704" spans="1:14" ht="16.5" customHeight="1">
      <c r="A704" s="291" t="s">
        <v>356</v>
      </c>
      <c r="B704" s="291" t="s">
        <v>357</v>
      </c>
      <c r="C704" s="290" t="s">
        <v>847</v>
      </c>
      <c r="D704" s="290" t="s">
        <v>3286</v>
      </c>
      <c r="E704" s="290" t="s">
        <v>873</v>
      </c>
      <c r="F704" s="290" t="s">
        <v>3360</v>
      </c>
      <c r="G704" s="290" t="s">
        <v>3372</v>
      </c>
      <c r="H704" s="290" t="s">
        <v>3373</v>
      </c>
      <c r="I704" s="386"/>
      <c r="J704" s="2"/>
      <c r="N704" s="2"/>
    </row>
    <row r="705" spans="1:14" ht="16.5" customHeight="1">
      <c r="A705" s="291" t="s">
        <v>356</v>
      </c>
      <c r="B705" s="291" t="s">
        <v>357</v>
      </c>
      <c r="C705" s="290" t="s">
        <v>847</v>
      </c>
      <c r="D705" s="290" t="s">
        <v>3286</v>
      </c>
      <c r="E705" s="290" t="s">
        <v>873</v>
      </c>
      <c r="F705" s="290" t="s">
        <v>3360</v>
      </c>
      <c r="G705" s="290" t="s">
        <v>875</v>
      </c>
      <c r="H705" s="290" t="s">
        <v>3374</v>
      </c>
      <c r="I705" s="386"/>
      <c r="J705" s="2"/>
      <c r="N705" s="2"/>
    </row>
    <row r="706" spans="1:14" ht="16.5" customHeight="1">
      <c r="A706" s="291" t="s">
        <v>356</v>
      </c>
      <c r="B706" s="291" t="s">
        <v>357</v>
      </c>
      <c r="C706" s="290" t="s">
        <v>847</v>
      </c>
      <c r="D706" s="290" t="s">
        <v>3286</v>
      </c>
      <c r="E706" s="290" t="s">
        <v>876</v>
      </c>
      <c r="F706" s="290" t="s">
        <v>3375</v>
      </c>
      <c r="G706" s="290" t="s">
        <v>878</v>
      </c>
      <c r="H706" s="290" t="s">
        <v>3376</v>
      </c>
      <c r="I706" s="386"/>
      <c r="J706" s="2"/>
      <c r="N706" s="2"/>
    </row>
    <row r="707" spans="1:14" ht="16.5" customHeight="1">
      <c r="A707" s="291" t="s">
        <v>356</v>
      </c>
      <c r="B707" s="291" t="s">
        <v>357</v>
      </c>
      <c r="C707" s="290" t="s">
        <v>847</v>
      </c>
      <c r="D707" s="290" t="s">
        <v>3286</v>
      </c>
      <c r="E707" s="290" t="s">
        <v>876</v>
      </c>
      <c r="F707" s="290" t="s">
        <v>3375</v>
      </c>
      <c r="G707" s="290" t="s">
        <v>3377</v>
      </c>
      <c r="H707" s="290" t="s">
        <v>3378</v>
      </c>
      <c r="I707" s="386"/>
      <c r="J707" s="2"/>
      <c r="N707" s="2"/>
    </row>
    <row r="708" spans="1:14" ht="16.5" customHeight="1">
      <c r="A708" s="291" t="s">
        <v>356</v>
      </c>
      <c r="B708" s="291" t="s">
        <v>357</v>
      </c>
      <c r="C708" s="290" t="s">
        <v>847</v>
      </c>
      <c r="D708" s="290" t="s">
        <v>3286</v>
      </c>
      <c r="E708" s="290" t="s">
        <v>876</v>
      </c>
      <c r="F708" s="290" t="s">
        <v>3375</v>
      </c>
      <c r="G708" s="290" t="s">
        <v>3379</v>
      </c>
      <c r="H708" s="290" t="s">
        <v>3380</v>
      </c>
      <c r="I708" s="386"/>
      <c r="J708" s="2"/>
      <c r="N708" s="2"/>
    </row>
    <row r="709" spans="1:14" ht="16.5" customHeight="1">
      <c r="A709" s="291" t="s">
        <v>356</v>
      </c>
      <c r="B709" s="291" t="s">
        <v>357</v>
      </c>
      <c r="C709" s="290" t="s">
        <v>847</v>
      </c>
      <c r="D709" s="290" t="s">
        <v>3286</v>
      </c>
      <c r="E709" s="290" t="s">
        <v>876</v>
      </c>
      <c r="F709" s="290" t="s">
        <v>3375</v>
      </c>
      <c r="G709" s="290" t="s">
        <v>877</v>
      </c>
      <c r="H709" s="290" t="s">
        <v>3381</v>
      </c>
      <c r="I709" s="386"/>
      <c r="J709" s="2"/>
      <c r="N709" s="2"/>
    </row>
    <row r="710" spans="1:14" ht="16.5" customHeight="1">
      <c r="A710" s="291" t="s">
        <v>356</v>
      </c>
      <c r="B710" s="291" t="s">
        <v>357</v>
      </c>
      <c r="C710" s="290" t="s">
        <v>847</v>
      </c>
      <c r="D710" s="290" t="s">
        <v>3286</v>
      </c>
      <c r="E710" s="290" t="s">
        <v>876</v>
      </c>
      <c r="F710" s="290" t="s">
        <v>3375</v>
      </c>
      <c r="G710" s="290" t="s">
        <v>3382</v>
      </c>
      <c r="H710" s="290" t="s">
        <v>3383</v>
      </c>
      <c r="I710" s="386"/>
      <c r="J710" s="2"/>
      <c r="N710" s="2"/>
    </row>
    <row r="711" spans="1:14" ht="16.5" customHeight="1">
      <c r="A711" s="291" t="s">
        <v>356</v>
      </c>
      <c r="B711" s="291" t="s">
        <v>357</v>
      </c>
      <c r="C711" s="290" t="s">
        <v>847</v>
      </c>
      <c r="D711" s="290" t="s">
        <v>3286</v>
      </c>
      <c r="E711" s="290" t="s">
        <v>876</v>
      </c>
      <c r="F711" s="290" t="s">
        <v>3375</v>
      </c>
      <c r="G711" s="290" t="s">
        <v>3384</v>
      </c>
      <c r="H711" s="290" t="s">
        <v>3385</v>
      </c>
      <c r="I711" s="386"/>
      <c r="J711" s="2"/>
      <c r="N711" s="2"/>
    </row>
    <row r="712" spans="1:14" ht="16.5" customHeight="1">
      <c r="A712" s="291" t="s">
        <v>356</v>
      </c>
      <c r="B712" s="291" t="s">
        <v>357</v>
      </c>
      <c r="C712" s="290" t="s">
        <v>847</v>
      </c>
      <c r="D712" s="290" t="s">
        <v>3286</v>
      </c>
      <c r="E712" s="290" t="s">
        <v>876</v>
      </c>
      <c r="F712" s="290" t="s">
        <v>3375</v>
      </c>
      <c r="G712" s="290" t="s">
        <v>3386</v>
      </c>
      <c r="H712" s="290" t="s">
        <v>3387</v>
      </c>
      <c r="I712" s="386"/>
      <c r="J712" s="2"/>
      <c r="N712" s="2"/>
    </row>
    <row r="713" spans="1:14" ht="16.5" customHeight="1">
      <c r="A713" s="291" t="s">
        <v>356</v>
      </c>
      <c r="B713" s="291" t="s">
        <v>357</v>
      </c>
      <c r="C713" s="290" t="s">
        <v>847</v>
      </c>
      <c r="D713" s="290" t="s">
        <v>3286</v>
      </c>
      <c r="E713" s="290" t="s">
        <v>876</v>
      </c>
      <c r="F713" s="290" t="s">
        <v>3375</v>
      </c>
      <c r="G713" s="290" t="s">
        <v>3388</v>
      </c>
      <c r="H713" s="290" t="s">
        <v>3389</v>
      </c>
      <c r="I713" s="386"/>
      <c r="J713" s="2"/>
      <c r="N713" s="2"/>
    </row>
    <row r="714" spans="1:14" ht="16.5" customHeight="1">
      <c r="A714" s="291" t="s">
        <v>356</v>
      </c>
      <c r="B714" s="291" t="s">
        <v>357</v>
      </c>
      <c r="C714" s="290" t="s">
        <v>847</v>
      </c>
      <c r="D714" s="290" t="s">
        <v>3286</v>
      </c>
      <c r="E714" s="290" t="s">
        <v>879</v>
      </c>
      <c r="F714" s="290" t="s">
        <v>3390</v>
      </c>
      <c r="G714" s="290" t="s">
        <v>880</v>
      </c>
      <c r="H714" s="290" t="s">
        <v>3391</v>
      </c>
      <c r="I714" s="386"/>
      <c r="J714" s="2"/>
      <c r="N714" s="2"/>
    </row>
    <row r="715" spans="1:14" ht="16.5" customHeight="1">
      <c r="A715" s="291" t="s">
        <v>356</v>
      </c>
      <c r="B715" s="291" t="s">
        <v>357</v>
      </c>
      <c r="C715" s="290" t="s">
        <v>847</v>
      </c>
      <c r="D715" s="290" t="s">
        <v>3286</v>
      </c>
      <c r="E715" s="290" t="s">
        <v>879</v>
      </c>
      <c r="F715" s="290" t="s">
        <v>3390</v>
      </c>
      <c r="G715" s="290" t="s">
        <v>882</v>
      </c>
      <c r="H715" s="290" t="s">
        <v>3392</v>
      </c>
      <c r="I715" s="386"/>
      <c r="J715" s="2"/>
      <c r="N715" s="2"/>
    </row>
    <row r="716" spans="1:14" ht="16.5" customHeight="1">
      <c r="A716" s="291" t="s">
        <v>356</v>
      </c>
      <c r="B716" s="291" t="s">
        <v>357</v>
      </c>
      <c r="C716" s="290" t="s">
        <v>847</v>
      </c>
      <c r="D716" s="290" t="s">
        <v>3286</v>
      </c>
      <c r="E716" s="290" t="s">
        <v>879</v>
      </c>
      <c r="F716" s="290" t="s">
        <v>3390</v>
      </c>
      <c r="G716" s="290" t="s">
        <v>881</v>
      </c>
      <c r="H716" s="290" t="s">
        <v>3393</v>
      </c>
      <c r="I716" s="386"/>
      <c r="J716" s="2"/>
      <c r="N716" s="2"/>
    </row>
    <row r="717" spans="1:14" ht="16.5" customHeight="1">
      <c r="A717" s="291" t="s">
        <v>356</v>
      </c>
      <c r="B717" s="291" t="s">
        <v>357</v>
      </c>
      <c r="C717" s="290" t="s">
        <v>847</v>
      </c>
      <c r="D717" s="290" t="s">
        <v>3286</v>
      </c>
      <c r="E717" s="290" t="s">
        <v>879</v>
      </c>
      <c r="F717" s="290" t="s">
        <v>3390</v>
      </c>
      <c r="G717" s="290" t="s">
        <v>883</v>
      </c>
      <c r="H717" s="290" t="s">
        <v>3394</v>
      </c>
      <c r="I717" s="386"/>
      <c r="J717" s="2"/>
      <c r="N717" s="2"/>
    </row>
    <row r="718" spans="1:14" ht="16.5" customHeight="1">
      <c r="A718" s="291" t="s">
        <v>356</v>
      </c>
      <c r="B718" s="291" t="s">
        <v>357</v>
      </c>
      <c r="C718" s="290" t="s">
        <v>847</v>
      </c>
      <c r="D718" s="290" t="s">
        <v>3286</v>
      </c>
      <c r="E718" s="290" t="s">
        <v>879</v>
      </c>
      <c r="F718" s="290" t="s">
        <v>3390</v>
      </c>
      <c r="G718" s="290" t="s">
        <v>3395</v>
      </c>
      <c r="H718" s="290" t="s">
        <v>3396</v>
      </c>
      <c r="I718" s="386"/>
      <c r="J718" s="2"/>
      <c r="N718" s="2"/>
    </row>
    <row r="719" spans="1:14" ht="16.5" customHeight="1">
      <c r="A719" s="291" t="s">
        <v>356</v>
      </c>
      <c r="B719" s="291" t="s">
        <v>357</v>
      </c>
      <c r="C719" s="290" t="s">
        <v>847</v>
      </c>
      <c r="D719" s="290" t="s">
        <v>3286</v>
      </c>
      <c r="E719" s="290" t="s">
        <v>879</v>
      </c>
      <c r="F719" s="290" t="s">
        <v>3390</v>
      </c>
      <c r="G719" s="290" t="s">
        <v>3397</v>
      </c>
      <c r="H719" s="290" t="s">
        <v>3398</v>
      </c>
      <c r="I719" s="386"/>
      <c r="J719" s="2"/>
      <c r="N719" s="2"/>
    </row>
    <row r="720" spans="1:14" ht="16.5" customHeight="1">
      <c r="A720" s="291" t="s">
        <v>356</v>
      </c>
      <c r="B720" s="291" t="s">
        <v>357</v>
      </c>
      <c r="C720" s="290" t="s">
        <v>847</v>
      </c>
      <c r="D720" s="290" t="s">
        <v>3286</v>
      </c>
      <c r="E720" s="290" t="s">
        <v>879</v>
      </c>
      <c r="F720" s="290" t="s">
        <v>3390</v>
      </c>
      <c r="G720" s="290" t="s">
        <v>3399</v>
      </c>
      <c r="H720" s="290" t="s">
        <v>3400</v>
      </c>
      <c r="I720" s="386"/>
      <c r="J720" s="2"/>
      <c r="N720" s="2"/>
    </row>
    <row r="721" spans="1:14" ht="16.5" customHeight="1">
      <c r="A721" s="291" t="s">
        <v>356</v>
      </c>
      <c r="B721" s="291" t="s">
        <v>357</v>
      </c>
      <c r="C721" s="290" t="s">
        <v>847</v>
      </c>
      <c r="D721" s="290" t="s">
        <v>3286</v>
      </c>
      <c r="E721" s="290" t="s">
        <v>879</v>
      </c>
      <c r="F721" s="290" t="s">
        <v>3390</v>
      </c>
      <c r="G721" s="290" t="s">
        <v>3401</v>
      </c>
      <c r="H721" s="290" t="s">
        <v>3402</v>
      </c>
      <c r="I721" s="386"/>
      <c r="J721" s="2"/>
      <c r="N721" s="2"/>
    </row>
    <row r="722" spans="1:14" ht="16.5" customHeight="1">
      <c r="A722" s="291" t="s">
        <v>356</v>
      </c>
      <c r="B722" s="291" t="s">
        <v>357</v>
      </c>
      <c r="C722" s="290" t="s">
        <v>847</v>
      </c>
      <c r="D722" s="290" t="s">
        <v>3286</v>
      </c>
      <c r="E722" s="290" t="s">
        <v>884</v>
      </c>
      <c r="F722" s="290" t="s">
        <v>3403</v>
      </c>
      <c r="G722" s="290" t="s">
        <v>3404</v>
      </c>
      <c r="H722" s="290" t="s">
        <v>3405</v>
      </c>
      <c r="I722" s="386"/>
      <c r="J722" s="2"/>
      <c r="N722" s="2"/>
    </row>
    <row r="723" spans="1:14" ht="16.5" customHeight="1">
      <c r="A723" s="291" t="s">
        <v>356</v>
      </c>
      <c r="B723" s="291" t="s">
        <v>357</v>
      </c>
      <c r="C723" s="290" t="s">
        <v>847</v>
      </c>
      <c r="D723" s="290" t="s">
        <v>3286</v>
      </c>
      <c r="E723" s="290" t="s">
        <v>884</v>
      </c>
      <c r="F723" s="290" t="s">
        <v>3403</v>
      </c>
      <c r="G723" s="290" t="s">
        <v>3406</v>
      </c>
      <c r="H723" s="290" t="s">
        <v>3407</v>
      </c>
      <c r="I723" s="386"/>
      <c r="J723" s="2"/>
      <c r="N723" s="2"/>
    </row>
    <row r="724" spans="1:14" ht="16.5" customHeight="1">
      <c r="A724" s="291" t="s">
        <v>356</v>
      </c>
      <c r="B724" s="291" t="s">
        <v>357</v>
      </c>
      <c r="C724" s="290" t="s">
        <v>847</v>
      </c>
      <c r="D724" s="290" t="s">
        <v>3286</v>
      </c>
      <c r="E724" s="290" t="s">
        <v>884</v>
      </c>
      <c r="F724" s="290" t="s">
        <v>3403</v>
      </c>
      <c r="G724" s="290" t="s">
        <v>885</v>
      </c>
      <c r="H724" s="290" t="s">
        <v>3408</v>
      </c>
      <c r="I724" s="386"/>
      <c r="J724" s="2"/>
      <c r="N724" s="2"/>
    </row>
    <row r="725" spans="1:14" ht="16.5" customHeight="1">
      <c r="A725" s="291" t="s">
        <v>356</v>
      </c>
      <c r="B725" s="291" t="s">
        <v>357</v>
      </c>
      <c r="C725" s="290" t="s">
        <v>847</v>
      </c>
      <c r="D725" s="290" t="s">
        <v>3286</v>
      </c>
      <c r="E725" s="290" t="s">
        <v>884</v>
      </c>
      <c r="F725" s="290" t="s">
        <v>3403</v>
      </c>
      <c r="G725" s="290" t="s">
        <v>3409</v>
      </c>
      <c r="H725" s="290" t="s">
        <v>3410</v>
      </c>
      <c r="I725" s="386"/>
      <c r="J725" s="2"/>
      <c r="N725" s="2"/>
    </row>
    <row r="726" spans="1:14" ht="16.5" customHeight="1">
      <c r="A726" s="291" t="s">
        <v>356</v>
      </c>
      <c r="B726" s="291" t="s">
        <v>357</v>
      </c>
      <c r="C726" s="290" t="s">
        <v>847</v>
      </c>
      <c r="D726" s="290" t="s">
        <v>3286</v>
      </c>
      <c r="E726" s="290" t="s">
        <v>884</v>
      </c>
      <c r="F726" s="290" t="s">
        <v>3403</v>
      </c>
      <c r="G726" s="290" t="s">
        <v>3411</v>
      </c>
      <c r="H726" s="290" t="s">
        <v>3412</v>
      </c>
      <c r="I726" s="386"/>
      <c r="J726" s="2"/>
      <c r="N726" s="2"/>
    </row>
    <row r="727" spans="1:14" ht="16.5" customHeight="1">
      <c r="A727" s="291" t="s">
        <v>356</v>
      </c>
      <c r="B727" s="291" t="s">
        <v>357</v>
      </c>
      <c r="C727" s="290" t="s">
        <v>847</v>
      </c>
      <c r="D727" s="290" t="s">
        <v>3286</v>
      </c>
      <c r="E727" s="290" t="s">
        <v>884</v>
      </c>
      <c r="F727" s="290" t="s">
        <v>3403</v>
      </c>
      <c r="G727" s="290" t="s">
        <v>3413</v>
      </c>
      <c r="H727" s="290" t="s">
        <v>3414</v>
      </c>
      <c r="I727" s="386"/>
      <c r="J727" s="2"/>
      <c r="N727" s="2"/>
    </row>
    <row r="728" spans="1:14" ht="16.5" customHeight="1">
      <c r="A728" s="291" t="s">
        <v>356</v>
      </c>
      <c r="B728" s="291" t="s">
        <v>357</v>
      </c>
      <c r="C728" s="290" t="s">
        <v>847</v>
      </c>
      <c r="D728" s="290" t="s">
        <v>3286</v>
      </c>
      <c r="E728" s="290" t="s">
        <v>884</v>
      </c>
      <c r="F728" s="290" t="s">
        <v>3403</v>
      </c>
      <c r="G728" s="290" t="s">
        <v>3415</v>
      </c>
      <c r="H728" s="290" t="s">
        <v>3416</v>
      </c>
      <c r="I728" s="386"/>
      <c r="J728" s="2"/>
      <c r="N728" s="2"/>
    </row>
    <row r="729" spans="1:14" ht="16.5" customHeight="1">
      <c r="A729" s="291" t="s">
        <v>356</v>
      </c>
      <c r="B729" s="291" t="s">
        <v>357</v>
      </c>
      <c r="C729" s="290" t="s">
        <v>847</v>
      </c>
      <c r="D729" s="290" t="s">
        <v>3286</v>
      </c>
      <c r="E729" s="290" t="s">
        <v>884</v>
      </c>
      <c r="F729" s="290" t="s">
        <v>3403</v>
      </c>
      <c r="G729" s="290" t="s">
        <v>3417</v>
      </c>
      <c r="H729" s="290" t="s">
        <v>3418</v>
      </c>
      <c r="I729" s="386"/>
      <c r="J729" s="2"/>
      <c r="N729" s="2"/>
    </row>
    <row r="730" spans="1:14" ht="16.5" customHeight="1">
      <c r="A730" s="291" t="s">
        <v>356</v>
      </c>
      <c r="B730" s="291" t="s">
        <v>357</v>
      </c>
      <c r="C730" s="290" t="s">
        <v>847</v>
      </c>
      <c r="D730" s="290" t="s">
        <v>3286</v>
      </c>
      <c r="E730" s="290" t="s">
        <v>884</v>
      </c>
      <c r="F730" s="290" t="s">
        <v>3403</v>
      </c>
      <c r="G730" s="290" t="s">
        <v>3419</v>
      </c>
      <c r="H730" s="290" t="s">
        <v>3420</v>
      </c>
      <c r="I730" s="386"/>
      <c r="J730" s="2"/>
      <c r="N730" s="2"/>
    </row>
    <row r="731" spans="1:14" ht="16.5" customHeight="1">
      <c r="A731" s="291" t="s">
        <v>356</v>
      </c>
      <c r="B731" s="291" t="s">
        <v>357</v>
      </c>
      <c r="C731" s="290" t="s">
        <v>847</v>
      </c>
      <c r="D731" s="290" t="s">
        <v>3286</v>
      </c>
      <c r="E731" s="290" t="s">
        <v>884</v>
      </c>
      <c r="F731" s="290" t="s">
        <v>3403</v>
      </c>
      <c r="G731" s="290" t="s">
        <v>3421</v>
      </c>
      <c r="H731" s="290" t="s">
        <v>3422</v>
      </c>
      <c r="I731" s="386"/>
      <c r="J731" s="2"/>
      <c r="N731" s="2"/>
    </row>
    <row r="732" spans="1:14" ht="16.5" customHeight="1">
      <c r="A732" s="291" t="s">
        <v>356</v>
      </c>
      <c r="B732" s="291" t="s">
        <v>357</v>
      </c>
      <c r="C732" s="290" t="s">
        <v>847</v>
      </c>
      <c r="D732" s="290" t="s">
        <v>3286</v>
      </c>
      <c r="E732" s="290" t="s">
        <v>884</v>
      </c>
      <c r="F732" s="290" t="s">
        <v>3403</v>
      </c>
      <c r="G732" s="290" t="s">
        <v>3423</v>
      </c>
      <c r="H732" s="290" t="s">
        <v>3424</v>
      </c>
      <c r="I732" s="386"/>
      <c r="J732" s="2"/>
      <c r="N732" s="2"/>
    </row>
    <row r="733" spans="1:14" ht="16.5" customHeight="1">
      <c r="A733" s="291" t="s">
        <v>356</v>
      </c>
      <c r="B733" s="291" t="s">
        <v>357</v>
      </c>
      <c r="C733" s="290" t="s">
        <v>847</v>
      </c>
      <c r="D733" s="290" t="s">
        <v>3286</v>
      </c>
      <c r="E733" s="290" t="s">
        <v>884</v>
      </c>
      <c r="F733" s="290" t="s">
        <v>3403</v>
      </c>
      <c r="G733" s="290" t="s">
        <v>887</v>
      </c>
      <c r="H733" s="290" t="s">
        <v>2590</v>
      </c>
      <c r="I733" s="386"/>
      <c r="J733" s="2"/>
      <c r="N733" s="2"/>
    </row>
    <row r="734" spans="1:14" ht="16.5" customHeight="1">
      <c r="A734" s="291" t="s">
        <v>356</v>
      </c>
      <c r="B734" s="291" t="s">
        <v>357</v>
      </c>
      <c r="C734" s="290" t="s">
        <v>847</v>
      </c>
      <c r="D734" s="290" t="s">
        <v>3286</v>
      </c>
      <c r="E734" s="290" t="s">
        <v>884</v>
      </c>
      <c r="F734" s="290" t="s">
        <v>3403</v>
      </c>
      <c r="G734" s="290" t="s">
        <v>886</v>
      </c>
      <c r="H734" s="290" t="s">
        <v>3425</v>
      </c>
      <c r="I734" s="386"/>
      <c r="J734" s="2"/>
      <c r="N734" s="2"/>
    </row>
    <row r="735" spans="1:14" ht="16.5" customHeight="1">
      <c r="A735" s="291" t="s">
        <v>356</v>
      </c>
      <c r="B735" s="291" t="s">
        <v>357</v>
      </c>
      <c r="C735" s="290" t="s">
        <v>847</v>
      </c>
      <c r="D735" s="290" t="s">
        <v>3286</v>
      </c>
      <c r="E735" s="290" t="s">
        <v>884</v>
      </c>
      <c r="F735" s="290" t="s">
        <v>3403</v>
      </c>
      <c r="G735" s="290" t="s">
        <v>888</v>
      </c>
      <c r="H735" s="290" t="s">
        <v>3426</v>
      </c>
      <c r="I735" s="386"/>
      <c r="J735" s="2"/>
      <c r="N735" s="2"/>
    </row>
    <row r="736" spans="1:14" ht="16.5" customHeight="1">
      <c r="A736" s="291" t="s">
        <v>356</v>
      </c>
      <c r="B736" s="291" t="s">
        <v>357</v>
      </c>
      <c r="C736" s="290" t="s">
        <v>847</v>
      </c>
      <c r="D736" s="290" t="s">
        <v>3286</v>
      </c>
      <c r="E736" s="290" t="s">
        <v>889</v>
      </c>
      <c r="F736" s="290" t="s">
        <v>3427</v>
      </c>
      <c r="G736" s="290" t="s">
        <v>892</v>
      </c>
      <c r="H736" s="290" t="s">
        <v>3428</v>
      </c>
      <c r="I736" s="386"/>
      <c r="J736" s="2"/>
      <c r="N736" s="2"/>
    </row>
    <row r="737" spans="1:14" ht="16.5" customHeight="1">
      <c r="A737" s="291" t="s">
        <v>356</v>
      </c>
      <c r="B737" s="291" t="s">
        <v>357</v>
      </c>
      <c r="C737" s="290" t="s">
        <v>847</v>
      </c>
      <c r="D737" s="290" t="s">
        <v>3286</v>
      </c>
      <c r="E737" s="290" t="s">
        <v>889</v>
      </c>
      <c r="F737" s="290" t="s">
        <v>3427</v>
      </c>
      <c r="G737" s="290" t="s">
        <v>894</v>
      </c>
      <c r="H737" s="290" t="s">
        <v>3429</v>
      </c>
      <c r="I737" s="386"/>
      <c r="J737" s="2"/>
      <c r="N737" s="2"/>
    </row>
    <row r="738" spans="1:14" ht="16.5" customHeight="1">
      <c r="A738" s="291" t="s">
        <v>356</v>
      </c>
      <c r="B738" s="291" t="s">
        <v>357</v>
      </c>
      <c r="C738" s="290" t="s">
        <v>847</v>
      </c>
      <c r="D738" s="290" t="s">
        <v>3286</v>
      </c>
      <c r="E738" s="290" t="s">
        <v>889</v>
      </c>
      <c r="F738" s="290" t="s">
        <v>3427</v>
      </c>
      <c r="G738" s="290" t="s">
        <v>893</v>
      </c>
      <c r="H738" s="290" t="s">
        <v>3430</v>
      </c>
      <c r="I738" s="386"/>
      <c r="J738" s="2"/>
      <c r="N738" s="2"/>
    </row>
    <row r="739" spans="1:14" ht="16.5" customHeight="1">
      <c r="A739" s="291" t="s">
        <v>356</v>
      </c>
      <c r="B739" s="291" t="s">
        <v>357</v>
      </c>
      <c r="C739" s="290" t="s">
        <v>847</v>
      </c>
      <c r="D739" s="290" t="s">
        <v>3286</v>
      </c>
      <c r="E739" s="290" t="s">
        <v>889</v>
      </c>
      <c r="F739" s="290" t="s">
        <v>3427</v>
      </c>
      <c r="G739" s="290" t="s">
        <v>3431</v>
      </c>
      <c r="H739" s="290" t="s">
        <v>3432</v>
      </c>
      <c r="I739" s="386"/>
      <c r="J739" s="2"/>
      <c r="N739" s="2"/>
    </row>
    <row r="740" spans="1:14" ht="16.5" customHeight="1">
      <c r="A740" s="291" t="s">
        <v>356</v>
      </c>
      <c r="B740" s="291" t="s">
        <v>357</v>
      </c>
      <c r="C740" s="290" t="s">
        <v>847</v>
      </c>
      <c r="D740" s="290" t="s">
        <v>3286</v>
      </c>
      <c r="E740" s="290" t="s">
        <v>889</v>
      </c>
      <c r="F740" s="290" t="s">
        <v>3427</v>
      </c>
      <c r="G740" s="290" t="s">
        <v>3433</v>
      </c>
      <c r="H740" s="290" t="s">
        <v>3434</v>
      </c>
      <c r="I740" s="386"/>
      <c r="J740" s="2"/>
      <c r="N740" s="2"/>
    </row>
    <row r="741" spans="1:14" ht="16.5" customHeight="1">
      <c r="A741" s="291" t="s">
        <v>356</v>
      </c>
      <c r="B741" s="291" t="s">
        <v>357</v>
      </c>
      <c r="C741" s="290" t="s">
        <v>847</v>
      </c>
      <c r="D741" s="290" t="s">
        <v>3286</v>
      </c>
      <c r="E741" s="290" t="s">
        <v>889</v>
      </c>
      <c r="F741" s="290" t="s">
        <v>3427</v>
      </c>
      <c r="G741" s="290" t="s">
        <v>3435</v>
      </c>
      <c r="H741" s="290" t="s">
        <v>3436</v>
      </c>
      <c r="I741" s="386"/>
      <c r="J741" s="2"/>
      <c r="N741" s="2"/>
    </row>
    <row r="742" spans="1:14" ht="16.5" customHeight="1">
      <c r="A742" s="291" t="s">
        <v>356</v>
      </c>
      <c r="B742" s="291" t="s">
        <v>357</v>
      </c>
      <c r="C742" s="290" t="s">
        <v>847</v>
      </c>
      <c r="D742" s="290" t="s">
        <v>3286</v>
      </c>
      <c r="E742" s="290" t="s">
        <v>889</v>
      </c>
      <c r="F742" s="290" t="s">
        <v>3427</v>
      </c>
      <c r="G742" s="290" t="s">
        <v>3437</v>
      </c>
      <c r="H742" s="290" t="s">
        <v>3438</v>
      </c>
      <c r="I742" s="386"/>
      <c r="J742" s="2"/>
      <c r="N742" s="2"/>
    </row>
    <row r="743" spans="1:14" ht="16.5" customHeight="1">
      <c r="A743" s="291" t="s">
        <v>356</v>
      </c>
      <c r="B743" s="291" t="s">
        <v>357</v>
      </c>
      <c r="C743" s="290" t="s">
        <v>847</v>
      </c>
      <c r="D743" s="290" t="s">
        <v>3286</v>
      </c>
      <c r="E743" s="290" t="s">
        <v>889</v>
      </c>
      <c r="F743" s="290" t="s">
        <v>3427</v>
      </c>
      <c r="G743" s="290" t="s">
        <v>895</v>
      </c>
      <c r="H743" s="290" t="s">
        <v>3439</v>
      </c>
      <c r="I743" s="386"/>
      <c r="J743" s="2"/>
      <c r="N743" s="2"/>
    </row>
    <row r="744" spans="1:14" ht="16.5" customHeight="1">
      <c r="A744" s="291" t="s">
        <v>356</v>
      </c>
      <c r="B744" s="291" t="s">
        <v>357</v>
      </c>
      <c r="C744" s="290" t="s">
        <v>847</v>
      </c>
      <c r="D744" s="290" t="s">
        <v>3286</v>
      </c>
      <c r="E744" s="290" t="s">
        <v>889</v>
      </c>
      <c r="F744" s="290" t="s">
        <v>3427</v>
      </c>
      <c r="G744" s="290" t="s">
        <v>3440</v>
      </c>
      <c r="H744" s="290" t="s">
        <v>3441</v>
      </c>
      <c r="I744" s="386"/>
      <c r="J744" s="2"/>
      <c r="N744" s="2"/>
    </row>
    <row r="745" spans="1:14" ht="16.5" customHeight="1">
      <c r="A745" s="291" t="s">
        <v>356</v>
      </c>
      <c r="B745" s="291" t="s">
        <v>357</v>
      </c>
      <c r="C745" s="290" t="s">
        <v>847</v>
      </c>
      <c r="D745" s="290" t="s">
        <v>3286</v>
      </c>
      <c r="E745" s="290" t="s">
        <v>889</v>
      </c>
      <c r="F745" s="290" t="s">
        <v>3427</v>
      </c>
      <c r="G745" s="290" t="s">
        <v>3442</v>
      </c>
      <c r="H745" s="290" t="s">
        <v>3443</v>
      </c>
      <c r="I745" s="386"/>
      <c r="J745" s="2"/>
      <c r="N745" s="2"/>
    </row>
    <row r="746" spans="1:14" ht="16.5" customHeight="1">
      <c r="A746" s="291" t="s">
        <v>356</v>
      </c>
      <c r="B746" s="291" t="s">
        <v>357</v>
      </c>
      <c r="C746" s="290" t="s">
        <v>847</v>
      </c>
      <c r="D746" s="290" t="s">
        <v>3286</v>
      </c>
      <c r="E746" s="290" t="s">
        <v>889</v>
      </c>
      <c r="F746" s="290" t="s">
        <v>3427</v>
      </c>
      <c r="G746" s="290" t="s">
        <v>891</v>
      </c>
      <c r="H746" s="290" t="s">
        <v>3444</v>
      </c>
      <c r="I746" s="386"/>
      <c r="J746" s="2"/>
      <c r="N746" s="2"/>
    </row>
    <row r="747" spans="1:14" ht="16.5" customHeight="1">
      <c r="A747" s="291" t="s">
        <v>356</v>
      </c>
      <c r="B747" s="291" t="s">
        <v>357</v>
      </c>
      <c r="C747" s="290" t="s">
        <v>847</v>
      </c>
      <c r="D747" s="290" t="s">
        <v>3286</v>
      </c>
      <c r="E747" s="290" t="s">
        <v>889</v>
      </c>
      <c r="F747" s="290" t="s">
        <v>3427</v>
      </c>
      <c r="G747" s="290" t="s">
        <v>890</v>
      </c>
      <c r="H747" s="290" t="s">
        <v>3445</v>
      </c>
      <c r="I747" s="386"/>
      <c r="J747" s="2"/>
      <c r="N747" s="2"/>
    </row>
    <row r="748" spans="1:14" ht="16.5" customHeight="1">
      <c r="A748" s="291" t="s">
        <v>356</v>
      </c>
      <c r="B748" s="291" t="s">
        <v>357</v>
      </c>
      <c r="C748" s="290" t="s">
        <v>847</v>
      </c>
      <c r="D748" s="290" t="s">
        <v>3286</v>
      </c>
      <c r="E748" s="290" t="s">
        <v>896</v>
      </c>
      <c r="F748" s="290" t="s">
        <v>3446</v>
      </c>
      <c r="G748" s="290" t="s">
        <v>898</v>
      </c>
      <c r="H748" s="290" t="s">
        <v>3447</v>
      </c>
      <c r="I748" s="386"/>
      <c r="J748" s="2"/>
      <c r="N748" s="2"/>
    </row>
    <row r="749" spans="1:14" ht="16.5" customHeight="1">
      <c r="A749" s="291" t="s">
        <v>356</v>
      </c>
      <c r="B749" s="291" t="s">
        <v>357</v>
      </c>
      <c r="C749" s="290" t="s">
        <v>847</v>
      </c>
      <c r="D749" s="290" t="s">
        <v>3286</v>
      </c>
      <c r="E749" s="290" t="s">
        <v>896</v>
      </c>
      <c r="F749" s="290" t="s">
        <v>3446</v>
      </c>
      <c r="G749" s="290" t="s">
        <v>899</v>
      </c>
      <c r="H749" s="290" t="s">
        <v>3448</v>
      </c>
      <c r="I749" s="386"/>
      <c r="J749" s="2"/>
      <c r="N749" s="2"/>
    </row>
    <row r="750" spans="1:14" ht="16.5" customHeight="1">
      <c r="A750" s="291" t="s">
        <v>356</v>
      </c>
      <c r="B750" s="291" t="s">
        <v>357</v>
      </c>
      <c r="C750" s="290" t="s">
        <v>847</v>
      </c>
      <c r="D750" s="290" t="s">
        <v>3286</v>
      </c>
      <c r="E750" s="290" t="s">
        <v>896</v>
      </c>
      <c r="F750" s="290" t="s">
        <v>3446</v>
      </c>
      <c r="G750" s="290" t="s">
        <v>897</v>
      </c>
      <c r="H750" s="290" t="s">
        <v>3449</v>
      </c>
      <c r="I750" s="386"/>
      <c r="J750" s="2"/>
      <c r="N750" s="2"/>
    </row>
    <row r="751" spans="1:14" ht="16.5" customHeight="1">
      <c r="A751" s="291" t="s">
        <v>356</v>
      </c>
      <c r="B751" s="291" t="s">
        <v>357</v>
      </c>
      <c r="C751" s="290" t="s">
        <v>847</v>
      </c>
      <c r="D751" s="290" t="s">
        <v>3286</v>
      </c>
      <c r="E751" s="290" t="s">
        <v>896</v>
      </c>
      <c r="F751" s="290" t="s">
        <v>3446</v>
      </c>
      <c r="G751" s="290" t="s">
        <v>3450</v>
      </c>
      <c r="H751" s="290" t="s">
        <v>3451</v>
      </c>
      <c r="I751" s="386"/>
      <c r="J751" s="2"/>
      <c r="N751" s="2"/>
    </row>
    <row r="752" spans="1:14" ht="16.5" customHeight="1">
      <c r="A752" s="291" t="s">
        <v>356</v>
      </c>
      <c r="B752" s="291" t="s">
        <v>357</v>
      </c>
      <c r="C752" s="290" t="s">
        <v>847</v>
      </c>
      <c r="D752" s="290" t="s">
        <v>3286</v>
      </c>
      <c r="E752" s="290" t="s">
        <v>896</v>
      </c>
      <c r="F752" s="290" t="s">
        <v>3446</v>
      </c>
      <c r="G752" s="290" t="s">
        <v>3452</v>
      </c>
      <c r="H752" s="290" t="s">
        <v>3453</v>
      </c>
      <c r="I752" s="386"/>
      <c r="J752" s="2"/>
      <c r="N752" s="2"/>
    </row>
    <row r="753" spans="1:14" ht="16.5" customHeight="1">
      <c r="A753" s="291" t="s">
        <v>356</v>
      </c>
      <c r="B753" s="291" t="s">
        <v>357</v>
      </c>
      <c r="C753" s="290" t="s">
        <v>847</v>
      </c>
      <c r="D753" s="290" t="s">
        <v>3286</v>
      </c>
      <c r="E753" s="290" t="s">
        <v>896</v>
      </c>
      <c r="F753" s="290" t="s">
        <v>3446</v>
      </c>
      <c r="G753" s="290" t="s">
        <v>901</v>
      </c>
      <c r="H753" s="290" t="s">
        <v>3454</v>
      </c>
      <c r="I753" s="386"/>
      <c r="J753" s="2"/>
      <c r="N753" s="2"/>
    </row>
    <row r="754" spans="1:14" ht="16.5" customHeight="1">
      <c r="A754" s="291" t="s">
        <v>356</v>
      </c>
      <c r="B754" s="291" t="s">
        <v>357</v>
      </c>
      <c r="C754" s="290" t="s">
        <v>847</v>
      </c>
      <c r="D754" s="290" t="s">
        <v>3286</v>
      </c>
      <c r="E754" s="290" t="s">
        <v>896</v>
      </c>
      <c r="F754" s="290" t="s">
        <v>3446</v>
      </c>
      <c r="G754" s="290" t="s">
        <v>3455</v>
      </c>
      <c r="H754" s="290" t="s">
        <v>3456</v>
      </c>
      <c r="I754" s="386"/>
      <c r="J754" s="2"/>
      <c r="N754" s="2"/>
    </row>
    <row r="755" spans="1:14" ht="16.5" customHeight="1">
      <c r="A755" s="291" t="s">
        <v>356</v>
      </c>
      <c r="B755" s="291" t="s">
        <v>357</v>
      </c>
      <c r="C755" s="290" t="s">
        <v>847</v>
      </c>
      <c r="D755" s="290" t="s">
        <v>3286</v>
      </c>
      <c r="E755" s="290" t="s">
        <v>896</v>
      </c>
      <c r="F755" s="290" t="s">
        <v>3446</v>
      </c>
      <c r="G755" s="290" t="s">
        <v>3457</v>
      </c>
      <c r="H755" s="290" t="s">
        <v>3458</v>
      </c>
      <c r="I755" s="386"/>
      <c r="J755" s="2"/>
      <c r="N755" s="2"/>
    </row>
    <row r="756" spans="1:14" ht="16.5" customHeight="1">
      <c r="A756" s="291" t="s">
        <v>356</v>
      </c>
      <c r="B756" s="291" t="s">
        <v>357</v>
      </c>
      <c r="C756" s="290" t="s">
        <v>847</v>
      </c>
      <c r="D756" s="290" t="s">
        <v>3286</v>
      </c>
      <c r="E756" s="290" t="s">
        <v>896</v>
      </c>
      <c r="F756" s="290" t="s">
        <v>3446</v>
      </c>
      <c r="G756" s="290" t="s">
        <v>900</v>
      </c>
      <c r="H756" s="290" t="s">
        <v>3459</v>
      </c>
      <c r="I756" s="386"/>
      <c r="J756" s="2"/>
      <c r="N756" s="2"/>
    </row>
    <row r="757" spans="1:14" ht="16.5" customHeight="1">
      <c r="A757" s="291" t="s">
        <v>356</v>
      </c>
      <c r="B757" s="291" t="s">
        <v>357</v>
      </c>
      <c r="C757" s="290" t="s">
        <v>847</v>
      </c>
      <c r="D757" s="290" t="s">
        <v>3286</v>
      </c>
      <c r="E757" s="290" t="s">
        <v>896</v>
      </c>
      <c r="F757" s="290" t="s">
        <v>3446</v>
      </c>
      <c r="G757" s="290" t="s">
        <v>903</v>
      </c>
      <c r="H757" s="290" t="s">
        <v>3460</v>
      </c>
      <c r="I757" s="386"/>
      <c r="J757" s="2"/>
      <c r="N757" s="2"/>
    </row>
    <row r="758" spans="1:14" ht="16.5" customHeight="1">
      <c r="A758" s="291" t="s">
        <v>356</v>
      </c>
      <c r="B758" s="291" t="s">
        <v>357</v>
      </c>
      <c r="C758" s="290" t="s">
        <v>847</v>
      </c>
      <c r="D758" s="290" t="s">
        <v>3286</v>
      </c>
      <c r="E758" s="290" t="s">
        <v>896</v>
      </c>
      <c r="F758" s="290" t="s">
        <v>3446</v>
      </c>
      <c r="G758" s="290" t="s">
        <v>902</v>
      </c>
      <c r="H758" s="290" t="s">
        <v>3461</v>
      </c>
      <c r="I758" s="386"/>
      <c r="J758" s="2"/>
      <c r="N758" s="2"/>
    </row>
    <row r="759" spans="1:14" ht="16.5" customHeight="1">
      <c r="A759" s="291" t="s">
        <v>356</v>
      </c>
      <c r="B759" s="291" t="s">
        <v>357</v>
      </c>
      <c r="C759" s="290" t="s">
        <v>847</v>
      </c>
      <c r="D759" s="290" t="s">
        <v>3286</v>
      </c>
      <c r="E759" s="290" t="s">
        <v>896</v>
      </c>
      <c r="F759" s="290" t="s">
        <v>3446</v>
      </c>
      <c r="G759" s="290" t="s">
        <v>904</v>
      </c>
      <c r="H759" s="290" t="s">
        <v>3462</v>
      </c>
      <c r="I759" s="386"/>
      <c r="J759" s="2"/>
      <c r="N759" s="2"/>
    </row>
    <row r="760" spans="1:14" ht="16.5" customHeight="1">
      <c r="A760" s="291" t="s">
        <v>356</v>
      </c>
      <c r="B760" s="291" t="s">
        <v>357</v>
      </c>
      <c r="C760" s="290" t="s">
        <v>847</v>
      </c>
      <c r="D760" s="290" t="s">
        <v>3286</v>
      </c>
      <c r="E760" s="290" t="s">
        <v>905</v>
      </c>
      <c r="F760" s="290" t="s">
        <v>3463</v>
      </c>
      <c r="G760" s="290" t="s">
        <v>3464</v>
      </c>
      <c r="H760" s="290" t="s">
        <v>3465</v>
      </c>
      <c r="I760" s="386"/>
      <c r="J760" s="2"/>
      <c r="N760" s="2"/>
    </row>
    <row r="761" spans="1:14" ht="16.5" customHeight="1">
      <c r="A761" s="291" t="s">
        <v>356</v>
      </c>
      <c r="B761" s="291" t="s">
        <v>357</v>
      </c>
      <c r="C761" s="290" t="s">
        <v>847</v>
      </c>
      <c r="D761" s="290" t="s">
        <v>3286</v>
      </c>
      <c r="E761" s="290" t="s">
        <v>905</v>
      </c>
      <c r="F761" s="290" t="s">
        <v>3463</v>
      </c>
      <c r="G761" s="290" t="s">
        <v>3466</v>
      </c>
      <c r="H761" s="290" t="s">
        <v>3467</v>
      </c>
      <c r="I761" s="386"/>
      <c r="J761" s="2"/>
      <c r="N761" s="2"/>
    </row>
    <row r="762" spans="1:14" ht="16.5" customHeight="1">
      <c r="A762" s="291" t="s">
        <v>356</v>
      </c>
      <c r="B762" s="291" t="s">
        <v>357</v>
      </c>
      <c r="C762" s="290" t="s">
        <v>847</v>
      </c>
      <c r="D762" s="290" t="s">
        <v>3286</v>
      </c>
      <c r="E762" s="290" t="s">
        <v>905</v>
      </c>
      <c r="F762" s="290" t="s">
        <v>3463</v>
      </c>
      <c r="G762" s="290" t="s">
        <v>3468</v>
      </c>
      <c r="H762" s="290" t="s">
        <v>3469</v>
      </c>
      <c r="I762" s="386"/>
      <c r="J762" s="2"/>
      <c r="N762" s="2"/>
    </row>
    <row r="763" spans="1:14" ht="16.5" customHeight="1">
      <c r="A763" s="291" t="s">
        <v>356</v>
      </c>
      <c r="B763" s="291" t="s">
        <v>357</v>
      </c>
      <c r="C763" s="290" t="s">
        <v>847</v>
      </c>
      <c r="D763" s="290" t="s">
        <v>3286</v>
      </c>
      <c r="E763" s="290" t="s">
        <v>905</v>
      </c>
      <c r="F763" s="290" t="s">
        <v>3463</v>
      </c>
      <c r="G763" s="290" t="s">
        <v>3470</v>
      </c>
      <c r="H763" s="290" t="s">
        <v>3471</v>
      </c>
      <c r="I763" s="386"/>
      <c r="J763" s="2"/>
      <c r="N763" s="2"/>
    </row>
    <row r="764" spans="1:14" ht="16.5" customHeight="1">
      <c r="A764" s="291" t="s">
        <v>356</v>
      </c>
      <c r="B764" s="291" t="s">
        <v>357</v>
      </c>
      <c r="C764" s="290" t="s">
        <v>847</v>
      </c>
      <c r="D764" s="290" t="s">
        <v>3286</v>
      </c>
      <c r="E764" s="290" t="s">
        <v>905</v>
      </c>
      <c r="F764" s="290" t="s">
        <v>3463</v>
      </c>
      <c r="G764" s="290" t="s">
        <v>3472</v>
      </c>
      <c r="H764" s="290" t="s">
        <v>3473</v>
      </c>
      <c r="I764" s="386"/>
      <c r="J764" s="2"/>
      <c r="N764" s="2"/>
    </row>
    <row r="765" spans="1:14" ht="16.5" customHeight="1">
      <c r="A765" s="291" t="s">
        <v>356</v>
      </c>
      <c r="B765" s="291" t="s">
        <v>357</v>
      </c>
      <c r="C765" s="290" t="s">
        <v>847</v>
      </c>
      <c r="D765" s="290" t="s">
        <v>3286</v>
      </c>
      <c r="E765" s="290" t="s">
        <v>905</v>
      </c>
      <c r="F765" s="290" t="s">
        <v>3463</v>
      </c>
      <c r="G765" s="290" t="s">
        <v>3474</v>
      </c>
      <c r="H765" s="290" t="s">
        <v>3475</v>
      </c>
      <c r="I765" s="386"/>
      <c r="J765" s="2"/>
      <c r="N765" s="2"/>
    </row>
    <row r="766" spans="1:14" ht="16.5" customHeight="1">
      <c r="A766" s="291" t="s">
        <v>356</v>
      </c>
      <c r="B766" s="291" t="s">
        <v>357</v>
      </c>
      <c r="C766" s="290" t="s">
        <v>847</v>
      </c>
      <c r="D766" s="290" t="s">
        <v>3286</v>
      </c>
      <c r="E766" s="290" t="s">
        <v>906</v>
      </c>
      <c r="F766" s="290" t="s">
        <v>908</v>
      </c>
      <c r="G766" s="290" t="s">
        <v>907</v>
      </c>
      <c r="H766" s="290" t="s">
        <v>3476</v>
      </c>
      <c r="I766" s="386"/>
      <c r="J766" s="2"/>
      <c r="N766" s="2"/>
    </row>
    <row r="767" spans="1:14" ht="16.5" customHeight="1">
      <c r="A767" s="291" t="s">
        <v>356</v>
      </c>
      <c r="B767" s="291" t="s">
        <v>357</v>
      </c>
      <c r="C767" s="290" t="s">
        <v>847</v>
      </c>
      <c r="D767" s="290" t="s">
        <v>3286</v>
      </c>
      <c r="E767" s="290" t="s">
        <v>909</v>
      </c>
      <c r="F767" s="290" t="s">
        <v>911</v>
      </c>
      <c r="G767" s="290" t="s">
        <v>910</v>
      </c>
      <c r="H767" s="290" t="s">
        <v>3477</v>
      </c>
      <c r="I767" s="386"/>
      <c r="J767" s="2"/>
      <c r="N767" s="2"/>
    </row>
    <row r="768" spans="1:14" ht="16.5" customHeight="1">
      <c r="A768" s="291" t="s">
        <v>356</v>
      </c>
      <c r="B768" s="291" t="s">
        <v>357</v>
      </c>
      <c r="C768" s="290" t="s">
        <v>11</v>
      </c>
      <c r="D768" s="290" t="s">
        <v>3478</v>
      </c>
      <c r="E768" s="290" t="s">
        <v>3479</v>
      </c>
      <c r="F768" s="290" t="s">
        <v>3480</v>
      </c>
      <c r="G768" s="290" t="s">
        <v>913</v>
      </c>
      <c r="H768" s="290" t="s">
        <v>3481</v>
      </c>
      <c r="I768" s="386"/>
      <c r="J768" s="2"/>
      <c r="N768" s="2"/>
    </row>
    <row r="769" spans="1:14" ht="16.5" customHeight="1">
      <c r="A769" s="291" t="s">
        <v>356</v>
      </c>
      <c r="B769" s="291" t="s">
        <v>357</v>
      </c>
      <c r="C769" s="290" t="s">
        <v>11</v>
      </c>
      <c r="D769" s="290" t="s">
        <v>3478</v>
      </c>
      <c r="E769" s="290" t="s">
        <v>3479</v>
      </c>
      <c r="F769" s="290" t="s">
        <v>3480</v>
      </c>
      <c r="G769" s="290" t="s">
        <v>915</v>
      </c>
      <c r="H769" s="290" t="s">
        <v>3482</v>
      </c>
      <c r="I769" s="386"/>
      <c r="J769" s="2"/>
      <c r="N769" s="2"/>
    </row>
    <row r="770" spans="1:14" ht="16.5" customHeight="1">
      <c r="A770" s="291" t="s">
        <v>356</v>
      </c>
      <c r="B770" s="291" t="s">
        <v>357</v>
      </c>
      <c r="C770" s="290" t="s">
        <v>11</v>
      </c>
      <c r="D770" s="290" t="s">
        <v>3478</v>
      </c>
      <c r="E770" s="290" t="s">
        <v>3479</v>
      </c>
      <c r="F770" s="290" t="s">
        <v>3480</v>
      </c>
      <c r="G770" s="290" t="s">
        <v>914</v>
      </c>
      <c r="H770" s="290" t="s">
        <v>3483</v>
      </c>
      <c r="I770" s="386"/>
      <c r="J770" s="2"/>
      <c r="N770" s="2"/>
    </row>
    <row r="771" spans="1:14" ht="16.5" customHeight="1">
      <c r="A771" s="291" t="s">
        <v>356</v>
      </c>
      <c r="B771" s="291" t="s">
        <v>357</v>
      </c>
      <c r="C771" s="290" t="s">
        <v>11</v>
      </c>
      <c r="D771" s="290" t="s">
        <v>3478</v>
      </c>
      <c r="E771" s="290" t="s">
        <v>3479</v>
      </c>
      <c r="F771" s="290" t="s">
        <v>3480</v>
      </c>
      <c r="G771" s="290" t="s">
        <v>916</v>
      </c>
      <c r="H771" s="290" t="s">
        <v>3484</v>
      </c>
      <c r="I771" s="386"/>
      <c r="J771" s="2"/>
      <c r="N771" s="2"/>
    </row>
    <row r="772" spans="1:14" ht="16.5" customHeight="1">
      <c r="A772" s="291" t="s">
        <v>356</v>
      </c>
      <c r="B772" s="291" t="s">
        <v>357</v>
      </c>
      <c r="C772" s="290" t="s">
        <v>11</v>
      </c>
      <c r="D772" s="290" t="s">
        <v>3478</v>
      </c>
      <c r="E772" s="290" t="s">
        <v>3479</v>
      </c>
      <c r="F772" s="290" t="s">
        <v>3480</v>
      </c>
      <c r="G772" s="290" t="s">
        <v>912</v>
      </c>
      <c r="H772" s="290" t="s">
        <v>3485</v>
      </c>
      <c r="I772" s="386"/>
      <c r="J772" s="2"/>
      <c r="N772" s="2"/>
    </row>
    <row r="773" spans="1:14" ht="16.5" customHeight="1">
      <c r="A773" s="291" t="s">
        <v>356</v>
      </c>
      <c r="B773" s="291" t="s">
        <v>357</v>
      </c>
      <c r="C773" s="290" t="s">
        <v>11</v>
      </c>
      <c r="D773" s="290" t="s">
        <v>3478</v>
      </c>
      <c r="E773" s="290" t="s">
        <v>3479</v>
      </c>
      <c r="F773" s="290" t="s">
        <v>3480</v>
      </c>
      <c r="G773" s="290" t="s">
        <v>918</v>
      </c>
      <c r="H773" s="290" t="s">
        <v>3486</v>
      </c>
      <c r="I773" s="386"/>
      <c r="J773" s="2"/>
      <c r="N773" s="2"/>
    </row>
    <row r="774" spans="1:14" ht="16.5" customHeight="1">
      <c r="A774" s="291" t="s">
        <v>356</v>
      </c>
      <c r="B774" s="291" t="s">
        <v>357</v>
      </c>
      <c r="C774" s="290" t="s">
        <v>11</v>
      </c>
      <c r="D774" s="290" t="s">
        <v>3478</v>
      </c>
      <c r="E774" s="290" t="s">
        <v>3479</v>
      </c>
      <c r="F774" s="290" t="s">
        <v>3480</v>
      </c>
      <c r="G774" s="290" t="s">
        <v>917</v>
      </c>
      <c r="H774" s="290" t="s">
        <v>3487</v>
      </c>
      <c r="I774" s="386"/>
      <c r="J774" s="2"/>
      <c r="N774" s="2"/>
    </row>
    <row r="775" spans="1:14" ht="16.5" customHeight="1">
      <c r="A775" s="291" t="s">
        <v>356</v>
      </c>
      <c r="B775" s="291" t="s">
        <v>357</v>
      </c>
      <c r="C775" s="290" t="s">
        <v>11</v>
      </c>
      <c r="D775" s="290" t="s">
        <v>3478</v>
      </c>
      <c r="E775" s="290" t="s">
        <v>3479</v>
      </c>
      <c r="F775" s="290" t="s">
        <v>3480</v>
      </c>
      <c r="G775" s="290" t="s">
        <v>3488</v>
      </c>
      <c r="H775" s="290" t="s">
        <v>3489</v>
      </c>
      <c r="I775" s="386"/>
      <c r="J775" s="2"/>
      <c r="N775" s="2"/>
    </row>
    <row r="776" spans="1:14" ht="16.5" customHeight="1">
      <c r="A776" s="291" t="s">
        <v>356</v>
      </c>
      <c r="B776" s="291" t="s">
        <v>357</v>
      </c>
      <c r="C776" s="290" t="s">
        <v>11</v>
      </c>
      <c r="D776" s="290" t="s">
        <v>3478</v>
      </c>
      <c r="E776" s="290" t="s">
        <v>3479</v>
      </c>
      <c r="F776" s="290" t="s">
        <v>3480</v>
      </c>
      <c r="G776" s="290" t="s">
        <v>3490</v>
      </c>
      <c r="H776" s="290" t="s">
        <v>3491</v>
      </c>
      <c r="I776" s="386"/>
      <c r="J776" s="2"/>
      <c r="N776" s="2"/>
    </row>
    <row r="777" spans="1:14" ht="16.5" customHeight="1">
      <c r="A777" s="291" t="s">
        <v>356</v>
      </c>
      <c r="B777" s="291" t="s">
        <v>357</v>
      </c>
      <c r="C777" s="290" t="s">
        <v>11</v>
      </c>
      <c r="D777" s="290" t="s">
        <v>3478</v>
      </c>
      <c r="E777" s="290" t="s">
        <v>3492</v>
      </c>
      <c r="F777" s="290" t="s">
        <v>3493</v>
      </c>
      <c r="G777" s="290" t="s">
        <v>921</v>
      </c>
      <c r="H777" s="290" t="s">
        <v>3494</v>
      </c>
      <c r="I777" s="386"/>
      <c r="J777" s="2"/>
      <c r="N777" s="2"/>
    </row>
    <row r="778" spans="1:14" ht="16.5" customHeight="1">
      <c r="A778" s="291" t="s">
        <v>356</v>
      </c>
      <c r="B778" s="291" t="s">
        <v>357</v>
      </c>
      <c r="C778" s="290" t="s">
        <v>11</v>
      </c>
      <c r="D778" s="290" t="s">
        <v>3478</v>
      </c>
      <c r="E778" s="290" t="s">
        <v>3492</v>
      </c>
      <c r="F778" s="290" t="s">
        <v>3493</v>
      </c>
      <c r="G778" s="290" t="s">
        <v>920</v>
      </c>
      <c r="H778" s="290" t="s">
        <v>3495</v>
      </c>
      <c r="I778" s="386"/>
      <c r="J778" s="2"/>
      <c r="N778" s="2"/>
    </row>
    <row r="779" spans="1:14" ht="16.5" customHeight="1">
      <c r="A779" s="291" t="s">
        <v>356</v>
      </c>
      <c r="B779" s="291" t="s">
        <v>357</v>
      </c>
      <c r="C779" s="290" t="s">
        <v>11</v>
      </c>
      <c r="D779" s="290" t="s">
        <v>3478</v>
      </c>
      <c r="E779" s="290" t="s">
        <v>3492</v>
      </c>
      <c r="F779" s="290" t="s">
        <v>3493</v>
      </c>
      <c r="G779" s="290" t="s">
        <v>922</v>
      </c>
      <c r="H779" s="290" t="s">
        <v>3496</v>
      </c>
      <c r="I779" s="386"/>
      <c r="J779" s="2"/>
      <c r="N779" s="2"/>
    </row>
    <row r="780" spans="1:14" ht="16.5" customHeight="1">
      <c r="A780" s="291" t="s">
        <v>356</v>
      </c>
      <c r="B780" s="291" t="s">
        <v>357</v>
      </c>
      <c r="C780" s="290" t="s">
        <v>11</v>
      </c>
      <c r="D780" s="290" t="s">
        <v>3478</v>
      </c>
      <c r="E780" s="290" t="s">
        <v>3492</v>
      </c>
      <c r="F780" s="290" t="s">
        <v>3493</v>
      </c>
      <c r="G780" s="290" t="s">
        <v>3497</v>
      </c>
      <c r="H780" s="290" t="s">
        <v>3498</v>
      </c>
      <c r="I780" s="386"/>
      <c r="J780" s="2"/>
      <c r="N780" s="2"/>
    </row>
    <row r="781" spans="1:14" ht="16.5" customHeight="1">
      <c r="A781" s="291" t="s">
        <v>356</v>
      </c>
      <c r="B781" s="291" t="s">
        <v>357</v>
      </c>
      <c r="C781" s="290" t="s">
        <v>11</v>
      </c>
      <c r="D781" s="290" t="s">
        <v>3478</v>
      </c>
      <c r="E781" s="290" t="s">
        <v>3492</v>
      </c>
      <c r="F781" s="290" t="s">
        <v>3493</v>
      </c>
      <c r="G781" s="290" t="s">
        <v>3499</v>
      </c>
      <c r="H781" s="290" t="s">
        <v>3500</v>
      </c>
      <c r="I781" s="386"/>
      <c r="J781" s="2"/>
      <c r="N781" s="2"/>
    </row>
    <row r="782" spans="1:14" ht="16.5" customHeight="1">
      <c r="A782" s="291" t="s">
        <v>356</v>
      </c>
      <c r="B782" s="291" t="s">
        <v>357</v>
      </c>
      <c r="C782" s="290" t="s">
        <v>11</v>
      </c>
      <c r="D782" s="290" t="s">
        <v>3478</v>
      </c>
      <c r="E782" s="290" t="s">
        <v>3492</v>
      </c>
      <c r="F782" s="290" t="s">
        <v>3493</v>
      </c>
      <c r="G782" s="290" t="s">
        <v>924</v>
      </c>
      <c r="H782" s="290" t="s">
        <v>3501</v>
      </c>
      <c r="I782" s="386"/>
      <c r="J782" s="2"/>
      <c r="N782" s="2"/>
    </row>
    <row r="783" spans="1:14" ht="16.5" customHeight="1">
      <c r="A783" s="291" t="s">
        <v>356</v>
      </c>
      <c r="B783" s="291" t="s">
        <v>357</v>
      </c>
      <c r="C783" s="290" t="s">
        <v>11</v>
      </c>
      <c r="D783" s="290" t="s">
        <v>3478</v>
      </c>
      <c r="E783" s="290" t="s">
        <v>3492</v>
      </c>
      <c r="F783" s="290" t="s">
        <v>3493</v>
      </c>
      <c r="G783" s="290" t="s">
        <v>923</v>
      </c>
      <c r="H783" s="290" t="s">
        <v>3502</v>
      </c>
      <c r="I783" s="386"/>
      <c r="J783" s="2"/>
      <c r="N783" s="2"/>
    </row>
    <row r="784" spans="1:14" ht="16.5" customHeight="1">
      <c r="A784" s="291" t="s">
        <v>356</v>
      </c>
      <c r="B784" s="291" t="s">
        <v>357</v>
      </c>
      <c r="C784" s="290" t="s">
        <v>11</v>
      </c>
      <c r="D784" s="290" t="s">
        <v>3478</v>
      </c>
      <c r="E784" s="290" t="s">
        <v>3492</v>
      </c>
      <c r="F784" s="290" t="s">
        <v>3493</v>
      </c>
      <c r="G784" s="290" t="s">
        <v>925</v>
      </c>
      <c r="H784" s="290" t="s">
        <v>3503</v>
      </c>
      <c r="I784" s="386"/>
      <c r="J784" s="2"/>
      <c r="N784" s="2"/>
    </row>
    <row r="785" spans="1:14" ht="16.5" customHeight="1">
      <c r="A785" s="291" t="s">
        <v>356</v>
      </c>
      <c r="B785" s="291" t="s">
        <v>357</v>
      </c>
      <c r="C785" s="290" t="s">
        <v>11</v>
      </c>
      <c r="D785" s="290" t="s">
        <v>3478</v>
      </c>
      <c r="E785" s="290" t="s">
        <v>3492</v>
      </c>
      <c r="F785" s="290" t="s">
        <v>3493</v>
      </c>
      <c r="G785" s="290" t="s">
        <v>919</v>
      </c>
      <c r="H785" s="290" t="s">
        <v>3504</v>
      </c>
      <c r="I785" s="386"/>
      <c r="J785" s="2"/>
      <c r="N785" s="2"/>
    </row>
    <row r="786" spans="1:14" ht="16.5" customHeight="1">
      <c r="A786" s="291" t="s">
        <v>356</v>
      </c>
      <c r="B786" s="291" t="s">
        <v>357</v>
      </c>
      <c r="C786" s="290" t="s">
        <v>11</v>
      </c>
      <c r="D786" s="290" t="s">
        <v>3478</v>
      </c>
      <c r="E786" s="290" t="s">
        <v>3492</v>
      </c>
      <c r="F786" s="290" t="s">
        <v>3493</v>
      </c>
      <c r="G786" s="290" t="s">
        <v>927</v>
      </c>
      <c r="H786" s="290" t="s">
        <v>3505</v>
      </c>
      <c r="I786" s="386"/>
    </row>
    <row r="787" spans="1:14" ht="16.5" customHeight="1">
      <c r="A787" s="291" t="s">
        <v>356</v>
      </c>
      <c r="B787" s="291" t="s">
        <v>357</v>
      </c>
      <c r="C787" s="290" t="s">
        <v>11</v>
      </c>
      <c r="D787" s="290" t="s">
        <v>3478</v>
      </c>
      <c r="E787" s="290" t="s">
        <v>3492</v>
      </c>
      <c r="F787" s="290" t="s">
        <v>3493</v>
      </c>
      <c r="G787" s="290" t="s">
        <v>926</v>
      </c>
      <c r="H787" s="290" t="s">
        <v>3506</v>
      </c>
      <c r="I787" s="386"/>
    </row>
    <row r="788" spans="1:14" ht="16.5" customHeight="1">
      <c r="A788" s="291" t="s">
        <v>356</v>
      </c>
      <c r="B788" s="291" t="s">
        <v>357</v>
      </c>
      <c r="C788" s="290" t="s">
        <v>11</v>
      </c>
      <c r="D788" s="290" t="s">
        <v>3478</v>
      </c>
      <c r="E788" s="290" t="s">
        <v>3492</v>
      </c>
      <c r="F788" s="290" t="s">
        <v>3493</v>
      </c>
      <c r="G788" s="290" t="s">
        <v>3507</v>
      </c>
      <c r="H788" s="290" t="s">
        <v>3508</v>
      </c>
      <c r="I788" s="386"/>
    </row>
    <row r="789" spans="1:14" ht="16.5" customHeight="1">
      <c r="A789" s="291" t="s">
        <v>356</v>
      </c>
      <c r="B789" s="291" t="s">
        <v>357</v>
      </c>
      <c r="C789" s="290" t="s">
        <v>11</v>
      </c>
      <c r="D789" s="290" t="s">
        <v>3478</v>
      </c>
      <c r="E789" s="290" t="s">
        <v>3492</v>
      </c>
      <c r="F789" s="290" t="s">
        <v>3493</v>
      </c>
      <c r="G789" s="290" t="s">
        <v>3509</v>
      </c>
      <c r="H789" s="290" t="s">
        <v>3510</v>
      </c>
      <c r="I789" s="386"/>
    </row>
    <row r="790" spans="1:14" ht="16.5" customHeight="1">
      <c r="A790" s="291" t="s">
        <v>356</v>
      </c>
      <c r="B790" s="291" t="s">
        <v>357</v>
      </c>
      <c r="C790" s="290" t="s">
        <v>11</v>
      </c>
      <c r="D790" s="290" t="s">
        <v>3478</v>
      </c>
      <c r="E790" s="290" t="s">
        <v>3511</v>
      </c>
      <c r="F790" s="290" t="s">
        <v>3512</v>
      </c>
      <c r="G790" s="290" t="s">
        <v>928</v>
      </c>
      <c r="H790" s="290" t="s">
        <v>3513</v>
      </c>
      <c r="I790" s="386"/>
    </row>
    <row r="791" spans="1:14" ht="16.5" customHeight="1">
      <c r="A791" s="291" t="s">
        <v>356</v>
      </c>
      <c r="B791" s="291" t="s">
        <v>357</v>
      </c>
      <c r="C791" s="290" t="s">
        <v>11</v>
      </c>
      <c r="D791" s="290" t="s">
        <v>3478</v>
      </c>
      <c r="E791" s="290" t="s">
        <v>3511</v>
      </c>
      <c r="F791" s="290" t="s">
        <v>3512</v>
      </c>
      <c r="G791" s="290" t="s">
        <v>3514</v>
      </c>
      <c r="H791" s="290" t="s">
        <v>3515</v>
      </c>
      <c r="I791" s="386"/>
    </row>
    <row r="792" spans="1:14" ht="16.5" customHeight="1">
      <c r="A792" s="291" t="s">
        <v>356</v>
      </c>
      <c r="B792" s="291" t="s">
        <v>357</v>
      </c>
      <c r="C792" s="290" t="s">
        <v>11</v>
      </c>
      <c r="D792" s="290" t="s">
        <v>3478</v>
      </c>
      <c r="E792" s="290" t="s">
        <v>3511</v>
      </c>
      <c r="F792" s="290" t="s">
        <v>3512</v>
      </c>
      <c r="G792" s="290" t="s">
        <v>3516</v>
      </c>
      <c r="H792" s="290" t="s">
        <v>3517</v>
      </c>
      <c r="I792" s="386"/>
    </row>
    <row r="793" spans="1:14" ht="16.5" customHeight="1">
      <c r="A793" s="291" t="s">
        <v>356</v>
      </c>
      <c r="B793" s="291" t="s">
        <v>357</v>
      </c>
      <c r="C793" s="290" t="s">
        <v>11</v>
      </c>
      <c r="D793" s="290" t="s">
        <v>3478</v>
      </c>
      <c r="E793" s="290" t="s">
        <v>3511</v>
      </c>
      <c r="F793" s="290" t="s">
        <v>3512</v>
      </c>
      <c r="G793" s="290" t="s">
        <v>930</v>
      </c>
      <c r="H793" s="290" t="s">
        <v>3518</v>
      </c>
      <c r="I793" s="386"/>
    </row>
    <row r="794" spans="1:14" ht="16.5" customHeight="1">
      <c r="A794" s="291" t="s">
        <v>356</v>
      </c>
      <c r="B794" s="291" t="s">
        <v>357</v>
      </c>
      <c r="C794" s="290" t="s">
        <v>11</v>
      </c>
      <c r="D794" s="290" t="s">
        <v>3478</v>
      </c>
      <c r="E794" s="290" t="s">
        <v>3511</v>
      </c>
      <c r="F794" s="290" t="s">
        <v>3512</v>
      </c>
      <c r="G794" s="290" t="s">
        <v>929</v>
      </c>
      <c r="H794" s="290" t="s">
        <v>3519</v>
      </c>
      <c r="I794" s="386"/>
    </row>
    <row r="795" spans="1:14" ht="16.5" customHeight="1">
      <c r="A795" s="291" t="s">
        <v>356</v>
      </c>
      <c r="B795" s="291" t="s">
        <v>357</v>
      </c>
      <c r="C795" s="290" t="s">
        <v>11</v>
      </c>
      <c r="D795" s="290" t="s">
        <v>3478</v>
      </c>
      <c r="E795" s="290" t="s">
        <v>3511</v>
      </c>
      <c r="F795" s="290" t="s">
        <v>3512</v>
      </c>
      <c r="G795" s="290" t="s">
        <v>931</v>
      </c>
      <c r="H795" s="290" t="s">
        <v>3520</v>
      </c>
      <c r="I795" s="386"/>
    </row>
    <row r="796" spans="1:14" ht="16.5" customHeight="1">
      <c r="A796" s="291" t="s">
        <v>356</v>
      </c>
      <c r="B796" s="291" t="s">
        <v>357</v>
      </c>
      <c r="C796" s="290" t="s">
        <v>11</v>
      </c>
      <c r="D796" s="290" t="s">
        <v>3478</v>
      </c>
      <c r="E796" s="290" t="s">
        <v>3521</v>
      </c>
      <c r="F796" s="290" t="s">
        <v>3522</v>
      </c>
      <c r="G796" s="290" t="s">
        <v>933</v>
      </c>
      <c r="H796" s="290" t="s">
        <v>3523</v>
      </c>
      <c r="I796" s="386"/>
    </row>
    <row r="797" spans="1:14" ht="16.5" customHeight="1">
      <c r="A797" s="291" t="s">
        <v>356</v>
      </c>
      <c r="B797" s="291" t="s">
        <v>357</v>
      </c>
      <c r="C797" s="290" t="s">
        <v>11</v>
      </c>
      <c r="D797" s="290" t="s">
        <v>3478</v>
      </c>
      <c r="E797" s="290" t="s">
        <v>3521</v>
      </c>
      <c r="F797" s="290" t="s">
        <v>3522</v>
      </c>
      <c r="G797" s="290" t="s">
        <v>932</v>
      </c>
      <c r="H797" s="290" t="s">
        <v>3524</v>
      </c>
      <c r="I797" s="386"/>
    </row>
    <row r="798" spans="1:14" ht="16.5" customHeight="1">
      <c r="A798" s="291" t="s">
        <v>356</v>
      </c>
      <c r="B798" s="291" t="s">
        <v>357</v>
      </c>
      <c r="C798" s="290" t="s">
        <v>11</v>
      </c>
      <c r="D798" s="290" t="s">
        <v>3478</v>
      </c>
      <c r="E798" s="290" t="s">
        <v>3521</v>
      </c>
      <c r="F798" s="290" t="s">
        <v>3522</v>
      </c>
      <c r="G798" s="290" t="s">
        <v>935</v>
      </c>
      <c r="H798" s="290" t="s">
        <v>3525</v>
      </c>
      <c r="I798" s="386"/>
    </row>
    <row r="799" spans="1:14" ht="16.5" customHeight="1">
      <c r="A799" s="291" t="s">
        <v>356</v>
      </c>
      <c r="B799" s="291" t="s">
        <v>357</v>
      </c>
      <c r="C799" s="290" t="s">
        <v>11</v>
      </c>
      <c r="D799" s="290" t="s">
        <v>3478</v>
      </c>
      <c r="E799" s="290" t="s">
        <v>3521</v>
      </c>
      <c r="F799" s="290" t="s">
        <v>3522</v>
      </c>
      <c r="G799" s="290" t="s">
        <v>934</v>
      </c>
      <c r="H799" s="290" t="s">
        <v>3526</v>
      </c>
      <c r="I799" s="386"/>
    </row>
    <row r="800" spans="1:14" ht="16.5" customHeight="1">
      <c r="A800" s="291" t="s">
        <v>356</v>
      </c>
      <c r="B800" s="291" t="s">
        <v>357</v>
      </c>
      <c r="C800" s="290" t="s">
        <v>11</v>
      </c>
      <c r="D800" s="290" t="s">
        <v>3478</v>
      </c>
      <c r="E800" s="290" t="s">
        <v>3521</v>
      </c>
      <c r="F800" s="290" t="s">
        <v>3522</v>
      </c>
      <c r="G800" s="290" t="s">
        <v>936</v>
      </c>
      <c r="H800" s="290" t="s">
        <v>3527</v>
      </c>
      <c r="I800" s="386"/>
    </row>
    <row r="801" spans="1:9" ht="16.5" customHeight="1">
      <c r="A801" s="291" t="s">
        <v>356</v>
      </c>
      <c r="B801" s="291" t="s">
        <v>357</v>
      </c>
      <c r="C801" s="290" t="s">
        <v>11</v>
      </c>
      <c r="D801" s="290" t="s">
        <v>3478</v>
      </c>
      <c r="E801" s="290" t="s">
        <v>3521</v>
      </c>
      <c r="F801" s="290" t="s">
        <v>3522</v>
      </c>
      <c r="G801" s="290">
        <v>1004064</v>
      </c>
      <c r="H801" s="387" t="s">
        <v>7364</v>
      </c>
      <c r="I801" s="386"/>
    </row>
    <row r="802" spans="1:9" ht="16.5" customHeight="1">
      <c r="A802" s="291" t="s">
        <v>356</v>
      </c>
      <c r="B802" s="291" t="s">
        <v>357</v>
      </c>
      <c r="C802" s="290" t="s">
        <v>11</v>
      </c>
      <c r="D802" s="290" t="s">
        <v>3478</v>
      </c>
      <c r="E802" s="290" t="s">
        <v>3521</v>
      </c>
      <c r="F802" s="290" t="s">
        <v>3522</v>
      </c>
      <c r="G802" s="290">
        <v>1004065</v>
      </c>
      <c r="H802" s="290" t="s">
        <v>7363</v>
      </c>
      <c r="I802" s="386"/>
    </row>
    <row r="803" spans="1:9" ht="16.5" customHeight="1">
      <c r="A803" s="291" t="s">
        <v>356</v>
      </c>
      <c r="B803" s="291" t="s">
        <v>357</v>
      </c>
      <c r="C803" s="290" t="s">
        <v>11</v>
      </c>
      <c r="D803" s="290" t="s">
        <v>3478</v>
      </c>
      <c r="E803" s="290" t="s">
        <v>3521</v>
      </c>
      <c r="F803" s="290" t="s">
        <v>3522</v>
      </c>
      <c r="G803" s="290" t="s">
        <v>938</v>
      </c>
      <c r="H803" s="290" t="s">
        <v>3528</v>
      </c>
      <c r="I803" s="386"/>
    </row>
    <row r="804" spans="1:9" ht="16.5" customHeight="1">
      <c r="A804" s="291" t="s">
        <v>356</v>
      </c>
      <c r="B804" s="291" t="s">
        <v>357</v>
      </c>
      <c r="C804" s="290" t="s">
        <v>11</v>
      </c>
      <c r="D804" s="290" t="s">
        <v>3478</v>
      </c>
      <c r="E804" s="290" t="s">
        <v>3521</v>
      </c>
      <c r="F804" s="290" t="s">
        <v>3522</v>
      </c>
      <c r="G804" s="290" t="s">
        <v>937</v>
      </c>
      <c r="H804" s="290" t="s">
        <v>3529</v>
      </c>
      <c r="I804" s="386"/>
    </row>
    <row r="805" spans="1:9" ht="16.5" customHeight="1">
      <c r="A805" s="291" t="s">
        <v>356</v>
      </c>
      <c r="B805" s="291" t="s">
        <v>357</v>
      </c>
      <c r="C805" s="290" t="s">
        <v>11</v>
      </c>
      <c r="D805" s="290" t="s">
        <v>3478</v>
      </c>
      <c r="E805" s="290" t="s">
        <v>3530</v>
      </c>
      <c r="F805" s="290" t="s">
        <v>3531</v>
      </c>
      <c r="G805" s="290" t="s">
        <v>940</v>
      </c>
      <c r="H805" s="290" t="s">
        <v>3532</v>
      </c>
      <c r="I805" s="386"/>
    </row>
    <row r="806" spans="1:9" ht="16.5" customHeight="1">
      <c r="A806" s="291" t="s">
        <v>356</v>
      </c>
      <c r="B806" s="291" t="s">
        <v>357</v>
      </c>
      <c r="C806" s="290" t="s">
        <v>11</v>
      </c>
      <c r="D806" s="290" t="s">
        <v>3478</v>
      </c>
      <c r="E806" s="290" t="s">
        <v>3530</v>
      </c>
      <c r="F806" s="290" t="s">
        <v>3531</v>
      </c>
      <c r="G806" s="290" t="s">
        <v>943</v>
      </c>
      <c r="H806" s="290" t="s">
        <v>3533</v>
      </c>
      <c r="I806" s="386"/>
    </row>
    <row r="807" spans="1:9" ht="16.5" customHeight="1">
      <c r="A807" s="291" t="s">
        <v>356</v>
      </c>
      <c r="B807" s="291" t="s">
        <v>357</v>
      </c>
      <c r="C807" s="290" t="s">
        <v>11</v>
      </c>
      <c r="D807" s="290" t="s">
        <v>3478</v>
      </c>
      <c r="E807" s="290" t="s">
        <v>3530</v>
      </c>
      <c r="F807" s="290" t="s">
        <v>3531</v>
      </c>
      <c r="G807" s="290" t="s">
        <v>942</v>
      </c>
      <c r="H807" s="290" t="s">
        <v>3534</v>
      </c>
      <c r="I807" s="386"/>
    </row>
    <row r="808" spans="1:9" ht="16.5" customHeight="1">
      <c r="A808" s="291" t="s">
        <v>356</v>
      </c>
      <c r="B808" s="291" t="s">
        <v>357</v>
      </c>
      <c r="C808" s="290" t="s">
        <v>11</v>
      </c>
      <c r="D808" s="290" t="s">
        <v>3478</v>
      </c>
      <c r="E808" s="290" t="s">
        <v>3530</v>
      </c>
      <c r="F808" s="290" t="s">
        <v>3531</v>
      </c>
      <c r="G808" s="290" t="s">
        <v>944</v>
      </c>
      <c r="H808" s="290" t="s">
        <v>3535</v>
      </c>
      <c r="I808" s="386"/>
    </row>
    <row r="809" spans="1:9" ht="16.5" customHeight="1">
      <c r="A809" s="291" t="s">
        <v>356</v>
      </c>
      <c r="B809" s="291" t="s">
        <v>357</v>
      </c>
      <c r="C809" s="290" t="s">
        <v>11</v>
      </c>
      <c r="D809" s="290" t="s">
        <v>3478</v>
      </c>
      <c r="E809" s="290" t="s">
        <v>3530</v>
      </c>
      <c r="F809" s="290" t="s">
        <v>3531</v>
      </c>
      <c r="G809" s="290" t="s">
        <v>941</v>
      </c>
      <c r="H809" s="290" t="s">
        <v>3536</v>
      </c>
      <c r="I809" s="386"/>
    </row>
    <row r="810" spans="1:9" ht="16.5" customHeight="1">
      <c r="A810" s="291" t="s">
        <v>356</v>
      </c>
      <c r="B810" s="291" t="s">
        <v>357</v>
      </c>
      <c r="C810" s="290" t="s">
        <v>11</v>
      </c>
      <c r="D810" s="290" t="s">
        <v>3478</v>
      </c>
      <c r="E810" s="290" t="s">
        <v>3530</v>
      </c>
      <c r="F810" s="290" t="s">
        <v>3531</v>
      </c>
      <c r="G810" s="290" t="s">
        <v>946</v>
      </c>
      <c r="H810" s="290" t="s">
        <v>3537</v>
      </c>
      <c r="I810" s="386"/>
    </row>
    <row r="811" spans="1:9" ht="16.5" customHeight="1">
      <c r="A811" s="291" t="s">
        <v>356</v>
      </c>
      <c r="B811" s="291" t="s">
        <v>357</v>
      </c>
      <c r="C811" s="290" t="s">
        <v>11</v>
      </c>
      <c r="D811" s="290" t="s">
        <v>3478</v>
      </c>
      <c r="E811" s="290" t="s">
        <v>3530</v>
      </c>
      <c r="F811" s="290" t="s">
        <v>3531</v>
      </c>
      <c r="G811" s="290" t="s">
        <v>945</v>
      </c>
      <c r="H811" s="290" t="s">
        <v>3538</v>
      </c>
      <c r="I811" s="386"/>
    </row>
    <row r="812" spans="1:9" ht="16.5" customHeight="1">
      <c r="A812" s="291" t="s">
        <v>356</v>
      </c>
      <c r="B812" s="291" t="s">
        <v>357</v>
      </c>
      <c r="C812" s="290" t="s">
        <v>11</v>
      </c>
      <c r="D812" s="290" t="s">
        <v>3478</v>
      </c>
      <c r="E812" s="290" t="s">
        <v>3530</v>
      </c>
      <c r="F812" s="290" t="s">
        <v>3531</v>
      </c>
      <c r="G812" s="290" t="s">
        <v>947</v>
      </c>
      <c r="H812" s="290" t="s">
        <v>3539</v>
      </c>
      <c r="I812" s="386"/>
    </row>
    <row r="813" spans="1:9" ht="16.5" customHeight="1">
      <c r="A813" s="291" t="s">
        <v>356</v>
      </c>
      <c r="B813" s="291" t="s">
        <v>357</v>
      </c>
      <c r="C813" s="290" t="s">
        <v>11</v>
      </c>
      <c r="D813" s="290" t="s">
        <v>3478</v>
      </c>
      <c r="E813" s="290" t="s">
        <v>3530</v>
      </c>
      <c r="F813" s="290" t="s">
        <v>3531</v>
      </c>
      <c r="G813" s="290" t="s">
        <v>939</v>
      </c>
      <c r="H813" s="290" t="s">
        <v>3540</v>
      </c>
      <c r="I813" s="386"/>
    </row>
    <row r="814" spans="1:9" ht="16.5" customHeight="1">
      <c r="A814" s="291" t="s">
        <v>356</v>
      </c>
      <c r="B814" s="291" t="s">
        <v>357</v>
      </c>
      <c r="C814" s="290" t="s">
        <v>11</v>
      </c>
      <c r="D814" s="290" t="s">
        <v>3478</v>
      </c>
      <c r="E814" s="290" t="s">
        <v>3530</v>
      </c>
      <c r="F814" s="290" t="s">
        <v>3531</v>
      </c>
      <c r="G814" s="290" t="s">
        <v>948</v>
      </c>
      <c r="H814" s="290" t="s">
        <v>3541</v>
      </c>
      <c r="I814" s="386"/>
    </row>
    <row r="815" spans="1:9" ht="16.5" customHeight="1">
      <c r="A815" s="291" t="s">
        <v>356</v>
      </c>
      <c r="B815" s="291" t="s">
        <v>357</v>
      </c>
      <c r="C815" s="290" t="s">
        <v>11</v>
      </c>
      <c r="D815" s="290" t="s">
        <v>3478</v>
      </c>
      <c r="E815" s="290" t="s">
        <v>3542</v>
      </c>
      <c r="F815" s="290" t="s">
        <v>3543</v>
      </c>
      <c r="G815" s="290" t="s">
        <v>951</v>
      </c>
      <c r="H815" s="290" t="s">
        <v>3544</v>
      </c>
      <c r="I815" s="386"/>
    </row>
    <row r="816" spans="1:9" ht="16.5" customHeight="1">
      <c r="A816" s="291" t="s">
        <v>356</v>
      </c>
      <c r="B816" s="291" t="s">
        <v>357</v>
      </c>
      <c r="C816" s="290" t="s">
        <v>11</v>
      </c>
      <c r="D816" s="290" t="s">
        <v>3478</v>
      </c>
      <c r="E816" s="290" t="s">
        <v>3542</v>
      </c>
      <c r="F816" s="290" t="s">
        <v>3543</v>
      </c>
      <c r="G816" s="290" t="s">
        <v>950</v>
      </c>
      <c r="H816" s="290" t="s">
        <v>3545</v>
      </c>
      <c r="I816" s="386"/>
    </row>
    <row r="817" spans="1:9" ht="16.5" customHeight="1">
      <c r="A817" s="291" t="s">
        <v>356</v>
      </c>
      <c r="B817" s="291" t="s">
        <v>357</v>
      </c>
      <c r="C817" s="290" t="s">
        <v>11</v>
      </c>
      <c r="D817" s="290" t="s">
        <v>3478</v>
      </c>
      <c r="E817" s="290" t="s">
        <v>3542</v>
      </c>
      <c r="F817" s="290" t="s">
        <v>3543</v>
      </c>
      <c r="G817" s="290" t="s">
        <v>3546</v>
      </c>
      <c r="H817" s="290" t="s">
        <v>3547</v>
      </c>
      <c r="I817" s="386"/>
    </row>
    <row r="818" spans="1:9" ht="16.5" customHeight="1">
      <c r="A818" s="291" t="s">
        <v>356</v>
      </c>
      <c r="B818" s="291" t="s">
        <v>357</v>
      </c>
      <c r="C818" s="290" t="s">
        <v>11</v>
      </c>
      <c r="D818" s="290" t="s">
        <v>3478</v>
      </c>
      <c r="E818" s="290" t="s">
        <v>3542</v>
      </c>
      <c r="F818" s="290" t="s">
        <v>3543</v>
      </c>
      <c r="G818" s="290" t="s">
        <v>3548</v>
      </c>
      <c r="H818" s="290" t="s">
        <v>3549</v>
      </c>
      <c r="I818" s="386"/>
    </row>
    <row r="819" spans="1:9" ht="16.5" customHeight="1">
      <c r="A819" s="291" t="s">
        <v>356</v>
      </c>
      <c r="B819" s="291" t="s">
        <v>357</v>
      </c>
      <c r="C819" s="290" t="s">
        <v>11</v>
      </c>
      <c r="D819" s="290" t="s">
        <v>3478</v>
      </c>
      <c r="E819" s="290" t="s">
        <v>3542</v>
      </c>
      <c r="F819" s="290" t="s">
        <v>3543</v>
      </c>
      <c r="G819" s="290" t="s">
        <v>949</v>
      </c>
      <c r="H819" s="290" t="s">
        <v>3550</v>
      </c>
      <c r="I819" s="386"/>
    </row>
    <row r="820" spans="1:9" ht="16.5" customHeight="1">
      <c r="A820" s="291" t="s">
        <v>356</v>
      </c>
      <c r="B820" s="291" t="s">
        <v>357</v>
      </c>
      <c r="C820" s="290" t="s">
        <v>11</v>
      </c>
      <c r="D820" s="290" t="s">
        <v>3478</v>
      </c>
      <c r="E820" s="290" t="s">
        <v>3542</v>
      </c>
      <c r="F820" s="290" t="s">
        <v>3543</v>
      </c>
      <c r="G820" s="290" t="s">
        <v>3551</v>
      </c>
      <c r="H820" s="290" t="s">
        <v>3552</v>
      </c>
      <c r="I820" s="386"/>
    </row>
    <row r="821" spans="1:9" ht="16.5" customHeight="1">
      <c r="A821" s="291" t="s">
        <v>356</v>
      </c>
      <c r="B821" s="291" t="s">
        <v>357</v>
      </c>
      <c r="C821" s="290" t="s">
        <v>11</v>
      </c>
      <c r="D821" s="290" t="s">
        <v>3478</v>
      </c>
      <c r="E821" s="290" t="s">
        <v>3542</v>
      </c>
      <c r="F821" s="290" t="s">
        <v>3543</v>
      </c>
      <c r="G821" s="290" t="s">
        <v>3553</v>
      </c>
      <c r="H821" s="290" t="s">
        <v>3554</v>
      </c>
      <c r="I821" s="386"/>
    </row>
    <row r="822" spans="1:9" ht="16.5" customHeight="1">
      <c r="A822" s="291" t="s">
        <v>356</v>
      </c>
      <c r="B822" s="291" t="s">
        <v>357</v>
      </c>
      <c r="C822" s="290" t="s">
        <v>11</v>
      </c>
      <c r="D822" s="290" t="s">
        <v>3478</v>
      </c>
      <c r="E822" s="290" t="s">
        <v>3542</v>
      </c>
      <c r="F822" s="290" t="s">
        <v>3543</v>
      </c>
      <c r="G822" s="290" t="s">
        <v>3555</v>
      </c>
      <c r="H822" s="290" t="s">
        <v>3556</v>
      </c>
      <c r="I822" s="386"/>
    </row>
    <row r="823" spans="1:9" ht="16.5" customHeight="1">
      <c r="A823" s="291" t="s">
        <v>356</v>
      </c>
      <c r="B823" s="291" t="s">
        <v>357</v>
      </c>
      <c r="C823" s="290" t="s">
        <v>11</v>
      </c>
      <c r="D823" s="290" t="s">
        <v>3478</v>
      </c>
      <c r="E823" s="290" t="s">
        <v>3542</v>
      </c>
      <c r="F823" s="290" t="s">
        <v>3543</v>
      </c>
      <c r="G823" s="290" t="s">
        <v>3557</v>
      </c>
      <c r="H823" s="290" t="s">
        <v>3558</v>
      </c>
      <c r="I823" s="386"/>
    </row>
    <row r="824" spans="1:9" ht="16.5" customHeight="1">
      <c r="A824" s="291" t="s">
        <v>356</v>
      </c>
      <c r="B824" s="291" t="s">
        <v>357</v>
      </c>
      <c r="C824" s="290" t="s">
        <v>11</v>
      </c>
      <c r="D824" s="290" t="s">
        <v>3478</v>
      </c>
      <c r="E824" s="290" t="s">
        <v>3559</v>
      </c>
      <c r="F824" s="290" t="s">
        <v>3560</v>
      </c>
      <c r="G824" s="290" t="s">
        <v>952</v>
      </c>
      <c r="H824" s="290" t="s">
        <v>3561</v>
      </c>
      <c r="I824" s="386"/>
    </row>
    <row r="825" spans="1:9" ht="16.5" customHeight="1">
      <c r="A825" s="291" t="s">
        <v>356</v>
      </c>
      <c r="B825" s="291" t="s">
        <v>357</v>
      </c>
      <c r="C825" s="290" t="s">
        <v>11</v>
      </c>
      <c r="D825" s="290" t="s">
        <v>3478</v>
      </c>
      <c r="E825" s="290" t="s">
        <v>3559</v>
      </c>
      <c r="F825" s="290" t="s">
        <v>3560</v>
      </c>
      <c r="G825" s="290" t="s">
        <v>3562</v>
      </c>
      <c r="H825" s="290" t="s">
        <v>3563</v>
      </c>
      <c r="I825" s="386"/>
    </row>
    <row r="826" spans="1:9" ht="16.5" customHeight="1">
      <c r="A826" s="291" t="s">
        <v>356</v>
      </c>
      <c r="B826" s="291" t="s">
        <v>357</v>
      </c>
      <c r="C826" s="290" t="s">
        <v>11</v>
      </c>
      <c r="D826" s="290" t="s">
        <v>3478</v>
      </c>
      <c r="E826" s="290" t="s">
        <v>3559</v>
      </c>
      <c r="F826" s="290" t="s">
        <v>3560</v>
      </c>
      <c r="G826" s="290" t="s">
        <v>3564</v>
      </c>
      <c r="H826" s="290" t="s">
        <v>3565</v>
      </c>
      <c r="I826" s="386"/>
    </row>
    <row r="827" spans="1:9" ht="16.5" customHeight="1">
      <c r="A827" s="291" t="s">
        <v>356</v>
      </c>
      <c r="B827" s="291" t="s">
        <v>357</v>
      </c>
      <c r="C827" s="290" t="s">
        <v>11</v>
      </c>
      <c r="D827" s="290" t="s">
        <v>3478</v>
      </c>
      <c r="E827" s="290" t="s">
        <v>3559</v>
      </c>
      <c r="F827" s="290" t="s">
        <v>3560</v>
      </c>
      <c r="G827" s="290" t="s">
        <v>954</v>
      </c>
      <c r="H827" s="290" t="s">
        <v>3566</v>
      </c>
      <c r="I827" s="386"/>
    </row>
    <row r="828" spans="1:9" ht="16.5" customHeight="1">
      <c r="A828" s="291" t="s">
        <v>356</v>
      </c>
      <c r="B828" s="291" t="s">
        <v>357</v>
      </c>
      <c r="C828" s="290" t="s">
        <v>11</v>
      </c>
      <c r="D828" s="290" t="s">
        <v>3478</v>
      </c>
      <c r="E828" s="290" t="s">
        <v>3559</v>
      </c>
      <c r="F828" s="290" t="s">
        <v>3560</v>
      </c>
      <c r="G828" s="290" t="s">
        <v>3567</v>
      </c>
      <c r="H828" s="290" t="s">
        <v>3568</v>
      </c>
      <c r="I828" s="386"/>
    </row>
    <row r="829" spans="1:9" ht="16.5" customHeight="1">
      <c r="A829" s="291" t="s">
        <v>356</v>
      </c>
      <c r="B829" s="291" t="s">
        <v>357</v>
      </c>
      <c r="C829" s="290" t="s">
        <v>11</v>
      </c>
      <c r="D829" s="290" t="s">
        <v>3478</v>
      </c>
      <c r="E829" s="290" t="s">
        <v>3559</v>
      </c>
      <c r="F829" s="290" t="s">
        <v>3560</v>
      </c>
      <c r="G829" s="290" t="s">
        <v>3569</v>
      </c>
      <c r="H829" s="290" t="s">
        <v>3570</v>
      </c>
      <c r="I829" s="386"/>
    </row>
    <row r="830" spans="1:9" ht="16.5" customHeight="1">
      <c r="A830" s="291" t="s">
        <v>356</v>
      </c>
      <c r="B830" s="291" t="s">
        <v>357</v>
      </c>
      <c r="C830" s="290" t="s">
        <v>11</v>
      </c>
      <c r="D830" s="290" t="s">
        <v>3478</v>
      </c>
      <c r="E830" s="290" t="s">
        <v>3559</v>
      </c>
      <c r="F830" s="290" t="s">
        <v>3560</v>
      </c>
      <c r="G830" s="290" t="s">
        <v>953</v>
      </c>
      <c r="H830" s="290" t="s">
        <v>3571</v>
      </c>
      <c r="I830" s="386"/>
    </row>
    <row r="831" spans="1:9" ht="16.5" customHeight="1">
      <c r="A831" s="291" t="s">
        <v>356</v>
      </c>
      <c r="B831" s="291" t="s">
        <v>357</v>
      </c>
      <c r="C831" s="290" t="s">
        <v>11</v>
      </c>
      <c r="D831" s="290" t="s">
        <v>3478</v>
      </c>
      <c r="E831" s="290" t="s">
        <v>3559</v>
      </c>
      <c r="F831" s="290" t="s">
        <v>3560</v>
      </c>
      <c r="G831" s="290" t="s">
        <v>956</v>
      </c>
      <c r="H831" s="290" t="s">
        <v>3572</v>
      </c>
      <c r="I831" s="386"/>
    </row>
    <row r="832" spans="1:9" ht="16.5" customHeight="1">
      <c r="A832" s="291" t="s">
        <v>356</v>
      </c>
      <c r="B832" s="291" t="s">
        <v>357</v>
      </c>
      <c r="C832" s="290" t="s">
        <v>11</v>
      </c>
      <c r="D832" s="290" t="s">
        <v>3478</v>
      </c>
      <c r="E832" s="290" t="s">
        <v>3559</v>
      </c>
      <c r="F832" s="290" t="s">
        <v>3560</v>
      </c>
      <c r="G832" s="290" t="s">
        <v>955</v>
      </c>
      <c r="H832" s="290" t="s">
        <v>3573</v>
      </c>
      <c r="I832" s="386"/>
    </row>
    <row r="833" spans="1:9" ht="16.5" customHeight="1">
      <c r="A833" s="291" t="s">
        <v>356</v>
      </c>
      <c r="B833" s="291" t="s">
        <v>357</v>
      </c>
      <c r="C833" s="290" t="s">
        <v>11</v>
      </c>
      <c r="D833" s="290" t="s">
        <v>3478</v>
      </c>
      <c r="E833" s="290" t="s">
        <v>3559</v>
      </c>
      <c r="F833" s="290" t="s">
        <v>3560</v>
      </c>
      <c r="G833" s="290" t="s">
        <v>957</v>
      </c>
      <c r="H833" s="290" t="s">
        <v>3574</v>
      </c>
      <c r="I833" s="386"/>
    </row>
    <row r="834" spans="1:9" ht="16.5" customHeight="1">
      <c r="A834" s="291" t="s">
        <v>356</v>
      </c>
      <c r="B834" s="291" t="s">
        <v>357</v>
      </c>
      <c r="C834" s="290" t="s">
        <v>11</v>
      </c>
      <c r="D834" s="290" t="s">
        <v>3478</v>
      </c>
      <c r="E834" s="290" t="s">
        <v>3575</v>
      </c>
      <c r="F834" s="290" t="s">
        <v>3576</v>
      </c>
      <c r="G834" s="290" t="s">
        <v>960</v>
      </c>
      <c r="H834" s="290" t="s">
        <v>3577</v>
      </c>
      <c r="I834" s="386"/>
    </row>
    <row r="835" spans="1:9" ht="16.5" customHeight="1">
      <c r="A835" s="291" t="s">
        <v>356</v>
      </c>
      <c r="B835" s="291" t="s">
        <v>357</v>
      </c>
      <c r="C835" s="290" t="s">
        <v>11</v>
      </c>
      <c r="D835" s="290" t="s">
        <v>3478</v>
      </c>
      <c r="E835" s="290" t="s">
        <v>3575</v>
      </c>
      <c r="F835" s="290" t="s">
        <v>3576</v>
      </c>
      <c r="G835" s="290" t="s">
        <v>959</v>
      </c>
      <c r="H835" s="290" t="s">
        <v>3578</v>
      </c>
      <c r="I835" s="386"/>
    </row>
    <row r="836" spans="1:9" ht="16.5" customHeight="1">
      <c r="A836" s="291" t="s">
        <v>356</v>
      </c>
      <c r="B836" s="291" t="s">
        <v>357</v>
      </c>
      <c r="C836" s="290" t="s">
        <v>11</v>
      </c>
      <c r="D836" s="290" t="s">
        <v>3478</v>
      </c>
      <c r="E836" s="290" t="s">
        <v>3575</v>
      </c>
      <c r="F836" s="290" t="s">
        <v>3576</v>
      </c>
      <c r="G836" s="290" t="s">
        <v>961</v>
      </c>
      <c r="H836" s="290" t="s">
        <v>3579</v>
      </c>
      <c r="I836" s="386"/>
    </row>
    <row r="837" spans="1:9" ht="16.5" customHeight="1">
      <c r="A837" s="291" t="s">
        <v>356</v>
      </c>
      <c r="B837" s="291" t="s">
        <v>357</v>
      </c>
      <c r="C837" s="290" t="s">
        <v>11</v>
      </c>
      <c r="D837" s="290" t="s">
        <v>3478</v>
      </c>
      <c r="E837" s="290" t="s">
        <v>3575</v>
      </c>
      <c r="F837" s="290" t="s">
        <v>3576</v>
      </c>
      <c r="G837" s="290" t="s">
        <v>958</v>
      </c>
      <c r="H837" s="290" t="s">
        <v>3580</v>
      </c>
      <c r="I837" s="386"/>
    </row>
    <row r="838" spans="1:9" ht="16.5" customHeight="1">
      <c r="A838" s="291" t="s">
        <v>356</v>
      </c>
      <c r="B838" s="291" t="s">
        <v>357</v>
      </c>
      <c r="C838" s="290" t="s">
        <v>11</v>
      </c>
      <c r="D838" s="290" t="s">
        <v>3478</v>
      </c>
      <c r="E838" s="290" t="s">
        <v>3575</v>
      </c>
      <c r="F838" s="290" t="s">
        <v>3576</v>
      </c>
      <c r="G838" s="290" t="s">
        <v>963</v>
      </c>
      <c r="H838" s="290" t="s">
        <v>3581</v>
      </c>
      <c r="I838" s="386"/>
    </row>
    <row r="839" spans="1:9" ht="16.5" customHeight="1">
      <c r="A839" s="291" t="s">
        <v>356</v>
      </c>
      <c r="B839" s="291" t="s">
        <v>357</v>
      </c>
      <c r="C839" s="290" t="s">
        <v>11</v>
      </c>
      <c r="D839" s="290" t="s">
        <v>3478</v>
      </c>
      <c r="E839" s="290" t="s">
        <v>3575</v>
      </c>
      <c r="F839" s="290" t="s">
        <v>3576</v>
      </c>
      <c r="G839" s="290" t="s">
        <v>962</v>
      </c>
      <c r="H839" s="290" t="s">
        <v>3582</v>
      </c>
      <c r="I839" s="386"/>
    </row>
    <row r="840" spans="1:9" ht="16.5" customHeight="1">
      <c r="A840" s="291" t="s">
        <v>356</v>
      </c>
      <c r="B840" s="291" t="s">
        <v>357</v>
      </c>
      <c r="C840" s="290" t="s">
        <v>11</v>
      </c>
      <c r="D840" s="290" t="s">
        <v>3478</v>
      </c>
      <c r="E840" s="290" t="s">
        <v>3575</v>
      </c>
      <c r="F840" s="290" t="s">
        <v>3576</v>
      </c>
      <c r="G840" s="290" t="s">
        <v>964</v>
      </c>
      <c r="H840" s="290" t="s">
        <v>3583</v>
      </c>
      <c r="I840" s="386"/>
    </row>
    <row r="841" spans="1:9" ht="16.5" customHeight="1">
      <c r="A841" s="291" t="s">
        <v>356</v>
      </c>
      <c r="B841" s="291" t="s">
        <v>357</v>
      </c>
      <c r="C841" s="290" t="s">
        <v>11</v>
      </c>
      <c r="D841" s="290" t="s">
        <v>3478</v>
      </c>
      <c r="E841" s="290" t="s">
        <v>3584</v>
      </c>
      <c r="F841" s="290" t="s">
        <v>3585</v>
      </c>
      <c r="G841" s="290" t="s">
        <v>3586</v>
      </c>
      <c r="H841" s="290" t="s">
        <v>3587</v>
      </c>
      <c r="I841" s="386"/>
    </row>
    <row r="842" spans="1:9" ht="16.5" customHeight="1">
      <c r="A842" s="291" t="s">
        <v>356</v>
      </c>
      <c r="B842" s="291" t="s">
        <v>357</v>
      </c>
      <c r="C842" s="290" t="s">
        <v>11</v>
      </c>
      <c r="D842" s="290" t="s">
        <v>3478</v>
      </c>
      <c r="E842" s="290" t="s">
        <v>3584</v>
      </c>
      <c r="F842" s="290" t="s">
        <v>3585</v>
      </c>
      <c r="G842" s="290" t="s">
        <v>3588</v>
      </c>
      <c r="H842" s="290" t="s">
        <v>3589</v>
      </c>
      <c r="I842" s="386"/>
    </row>
    <row r="843" spans="1:9" ht="16.5" customHeight="1">
      <c r="A843" s="291" t="s">
        <v>356</v>
      </c>
      <c r="B843" s="291" t="s">
        <v>357</v>
      </c>
      <c r="C843" s="290" t="s">
        <v>11</v>
      </c>
      <c r="D843" s="290" t="s">
        <v>3478</v>
      </c>
      <c r="E843" s="290" t="s">
        <v>3584</v>
      </c>
      <c r="F843" s="290" t="s">
        <v>3585</v>
      </c>
      <c r="G843" s="290" t="s">
        <v>968</v>
      </c>
      <c r="H843" s="290" t="s">
        <v>3590</v>
      </c>
      <c r="I843" s="386"/>
    </row>
    <row r="844" spans="1:9" ht="16.5" customHeight="1">
      <c r="A844" s="291" t="s">
        <v>356</v>
      </c>
      <c r="B844" s="291" t="s">
        <v>357</v>
      </c>
      <c r="C844" s="290" t="s">
        <v>11</v>
      </c>
      <c r="D844" s="290" t="s">
        <v>3478</v>
      </c>
      <c r="E844" s="290" t="s">
        <v>3584</v>
      </c>
      <c r="F844" s="290" t="s">
        <v>3585</v>
      </c>
      <c r="G844" s="290" t="s">
        <v>969</v>
      </c>
      <c r="H844" s="290" t="s">
        <v>3591</v>
      </c>
      <c r="I844" s="386"/>
    </row>
    <row r="845" spans="1:9" ht="16.5" customHeight="1">
      <c r="A845" s="291" t="s">
        <v>356</v>
      </c>
      <c r="B845" s="291" t="s">
        <v>357</v>
      </c>
      <c r="C845" s="290" t="s">
        <v>11</v>
      </c>
      <c r="D845" s="290" t="s">
        <v>3478</v>
      </c>
      <c r="E845" s="290" t="s">
        <v>3584</v>
      </c>
      <c r="F845" s="290" t="s">
        <v>3585</v>
      </c>
      <c r="G845" s="290" t="s">
        <v>3592</v>
      </c>
      <c r="H845" s="290" t="s">
        <v>3593</v>
      </c>
      <c r="I845" s="386"/>
    </row>
    <row r="846" spans="1:9" ht="16.5" customHeight="1">
      <c r="A846" s="291" t="s">
        <v>356</v>
      </c>
      <c r="B846" s="291" t="s">
        <v>357</v>
      </c>
      <c r="C846" s="290" t="s">
        <v>11</v>
      </c>
      <c r="D846" s="290" t="s">
        <v>3478</v>
      </c>
      <c r="E846" s="290" t="s">
        <v>3584</v>
      </c>
      <c r="F846" s="290" t="s">
        <v>3585</v>
      </c>
      <c r="G846" s="290" t="s">
        <v>3594</v>
      </c>
      <c r="H846" s="290" t="s">
        <v>3595</v>
      </c>
      <c r="I846" s="386"/>
    </row>
    <row r="847" spans="1:9" ht="16.5" customHeight="1">
      <c r="A847" s="291" t="s">
        <v>356</v>
      </c>
      <c r="B847" s="291" t="s">
        <v>357</v>
      </c>
      <c r="C847" s="290" t="s">
        <v>11</v>
      </c>
      <c r="D847" s="290" t="s">
        <v>3478</v>
      </c>
      <c r="E847" s="290" t="s">
        <v>3584</v>
      </c>
      <c r="F847" s="290" t="s">
        <v>3585</v>
      </c>
      <c r="G847" s="290" t="s">
        <v>965</v>
      </c>
      <c r="H847" s="290" t="s">
        <v>3596</v>
      </c>
      <c r="I847" s="386"/>
    </row>
    <row r="848" spans="1:9" ht="16.5" customHeight="1">
      <c r="A848" s="291" t="s">
        <v>356</v>
      </c>
      <c r="B848" s="291" t="s">
        <v>357</v>
      </c>
      <c r="C848" s="290" t="s">
        <v>11</v>
      </c>
      <c r="D848" s="290" t="s">
        <v>3478</v>
      </c>
      <c r="E848" s="290" t="s">
        <v>3584</v>
      </c>
      <c r="F848" s="290" t="s">
        <v>3585</v>
      </c>
      <c r="G848" s="290" t="s">
        <v>970</v>
      </c>
      <c r="H848" s="290" t="s">
        <v>3597</v>
      </c>
      <c r="I848" s="386"/>
    </row>
    <row r="849" spans="1:9" ht="16.5" customHeight="1">
      <c r="A849" s="291" t="s">
        <v>356</v>
      </c>
      <c r="B849" s="291" t="s">
        <v>357</v>
      </c>
      <c r="C849" s="290" t="s">
        <v>11</v>
      </c>
      <c r="D849" s="290" t="s">
        <v>3478</v>
      </c>
      <c r="E849" s="290" t="s">
        <v>3584</v>
      </c>
      <c r="F849" s="290" t="s">
        <v>3585</v>
      </c>
      <c r="G849" s="290" t="s">
        <v>966</v>
      </c>
      <c r="H849" s="290" t="s">
        <v>3598</v>
      </c>
      <c r="I849" s="386"/>
    </row>
    <row r="850" spans="1:9" ht="16.5" customHeight="1">
      <c r="A850" s="291" t="s">
        <v>356</v>
      </c>
      <c r="B850" s="291" t="s">
        <v>357</v>
      </c>
      <c r="C850" s="290" t="s">
        <v>11</v>
      </c>
      <c r="D850" s="290" t="s">
        <v>3478</v>
      </c>
      <c r="E850" s="290" t="s">
        <v>3584</v>
      </c>
      <c r="F850" s="290" t="s">
        <v>3585</v>
      </c>
      <c r="G850" s="290" t="s">
        <v>967</v>
      </c>
      <c r="H850" s="290" t="s">
        <v>3599</v>
      </c>
      <c r="I850" s="386"/>
    </row>
    <row r="851" spans="1:9" ht="16.5" customHeight="1">
      <c r="A851" s="291" t="s">
        <v>356</v>
      </c>
      <c r="B851" s="291" t="s">
        <v>357</v>
      </c>
      <c r="C851" s="290" t="s">
        <v>11</v>
      </c>
      <c r="D851" s="290" t="s">
        <v>3478</v>
      </c>
      <c r="E851" s="290" t="s">
        <v>3600</v>
      </c>
      <c r="F851" s="290" t="s">
        <v>3601</v>
      </c>
      <c r="G851" s="290" t="s">
        <v>973</v>
      </c>
      <c r="H851" s="290" t="s">
        <v>2999</v>
      </c>
      <c r="I851" s="386"/>
    </row>
    <row r="852" spans="1:9" ht="16.5" customHeight="1">
      <c r="A852" s="291" t="s">
        <v>356</v>
      </c>
      <c r="B852" s="291" t="s">
        <v>357</v>
      </c>
      <c r="C852" s="290" t="s">
        <v>11</v>
      </c>
      <c r="D852" s="290" t="s">
        <v>3478</v>
      </c>
      <c r="E852" s="290" t="s">
        <v>3600</v>
      </c>
      <c r="F852" s="290" t="s">
        <v>3601</v>
      </c>
      <c r="G852" s="290" t="s">
        <v>974</v>
      </c>
      <c r="H852" s="290" t="s">
        <v>3602</v>
      </c>
      <c r="I852" s="386"/>
    </row>
    <row r="853" spans="1:9" ht="16.5" customHeight="1">
      <c r="A853" s="291" t="s">
        <v>356</v>
      </c>
      <c r="B853" s="291" t="s">
        <v>357</v>
      </c>
      <c r="C853" s="290" t="s">
        <v>11</v>
      </c>
      <c r="D853" s="290" t="s">
        <v>3478</v>
      </c>
      <c r="E853" s="290" t="s">
        <v>3600</v>
      </c>
      <c r="F853" s="290" t="s">
        <v>3601</v>
      </c>
      <c r="G853" s="290" t="s">
        <v>972</v>
      </c>
      <c r="H853" s="290" t="s">
        <v>3603</v>
      </c>
      <c r="I853" s="386"/>
    </row>
    <row r="854" spans="1:9" ht="16.5" customHeight="1">
      <c r="A854" s="291" t="s">
        <v>356</v>
      </c>
      <c r="B854" s="291" t="s">
        <v>357</v>
      </c>
      <c r="C854" s="290" t="s">
        <v>11</v>
      </c>
      <c r="D854" s="290" t="s">
        <v>3478</v>
      </c>
      <c r="E854" s="290" t="s">
        <v>3600</v>
      </c>
      <c r="F854" s="290" t="s">
        <v>3601</v>
      </c>
      <c r="G854" s="290" t="s">
        <v>976</v>
      </c>
      <c r="H854" s="290" t="s">
        <v>3604</v>
      </c>
      <c r="I854" s="386"/>
    </row>
    <row r="855" spans="1:9" ht="16.5" customHeight="1">
      <c r="A855" s="291" t="s">
        <v>356</v>
      </c>
      <c r="B855" s="291" t="s">
        <v>357</v>
      </c>
      <c r="C855" s="290" t="s">
        <v>11</v>
      </c>
      <c r="D855" s="290" t="s">
        <v>3478</v>
      </c>
      <c r="E855" s="290" t="s">
        <v>3600</v>
      </c>
      <c r="F855" s="290" t="s">
        <v>3601</v>
      </c>
      <c r="G855" s="290" t="s">
        <v>975</v>
      </c>
      <c r="H855" s="290" t="s">
        <v>3605</v>
      </c>
      <c r="I855" s="386"/>
    </row>
    <row r="856" spans="1:9" ht="16.5" customHeight="1">
      <c r="A856" s="291" t="s">
        <v>356</v>
      </c>
      <c r="B856" s="291" t="s">
        <v>357</v>
      </c>
      <c r="C856" s="290" t="s">
        <v>11</v>
      </c>
      <c r="D856" s="290" t="s">
        <v>3478</v>
      </c>
      <c r="E856" s="290" t="s">
        <v>3600</v>
      </c>
      <c r="F856" s="290" t="s">
        <v>3601</v>
      </c>
      <c r="G856" s="290" t="s">
        <v>977</v>
      </c>
      <c r="H856" s="290" t="s">
        <v>3606</v>
      </c>
      <c r="I856" s="386"/>
    </row>
    <row r="857" spans="1:9" ht="16.5" customHeight="1">
      <c r="A857" s="291" t="s">
        <v>356</v>
      </c>
      <c r="B857" s="291" t="s">
        <v>357</v>
      </c>
      <c r="C857" s="290" t="s">
        <v>11</v>
      </c>
      <c r="D857" s="290" t="s">
        <v>3478</v>
      </c>
      <c r="E857" s="290" t="s">
        <v>3600</v>
      </c>
      <c r="F857" s="290" t="s">
        <v>3601</v>
      </c>
      <c r="G857" s="290" t="s">
        <v>971</v>
      </c>
      <c r="H857" s="290" t="s">
        <v>3607</v>
      </c>
      <c r="I857" s="386"/>
    </row>
    <row r="858" spans="1:9" ht="16.5" customHeight="1">
      <c r="A858" s="291" t="s">
        <v>356</v>
      </c>
      <c r="B858" s="291" t="s">
        <v>357</v>
      </c>
      <c r="C858" s="290" t="s">
        <v>11</v>
      </c>
      <c r="D858" s="290" t="s">
        <v>3478</v>
      </c>
      <c r="E858" s="290" t="s">
        <v>3600</v>
      </c>
      <c r="F858" s="290" t="s">
        <v>3601</v>
      </c>
      <c r="G858" s="290" t="s">
        <v>978</v>
      </c>
      <c r="H858" s="290" t="s">
        <v>3608</v>
      </c>
      <c r="I858" s="386"/>
    </row>
    <row r="859" spans="1:9" ht="16.5" customHeight="1">
      <c r="A859" s="291" t="s">
        <v>356</v>
      </c>
      <c r="B859" s="291" t="s">
        <v>357</v>
      </c>
      <c r="C859" s="290" t="s">
        <v>11</v>
      </c>
      <c r="D859" s="290" t="s">
        <v>3478</v>
      </c>
      <c r="E859" s="290" t="s">
        <v>3600</v>
      </c>
      <c r="F859" s="290" t="s">
        <v>3601</v>
      </c>
      <c r="G859" s="290" t="s">
        <v>3609</v>
      </c>
      <c r="H859" s="290" t="s">
        <v>3610</v>
      </c>
      <c r="I859" s="386"/>
    </row>
    <row r="860" spans="1:9" ht="16.5" customHeight="1">
      <c r="A860" s="291" t="s">
        <v>356</v>
      </c>
      <c r="B860" s="291" t="s">
        <v>357</v>
      </c>
      <c r="C860" s="290" t="s">
        <v>11</v>
      </c>
      <c r="D860" s="290" t="s">
        <v>3478</v>
      </c>
      <c r="E860" s="290" t="s">
        <v>3600</v>
      </c>
      <c r="F860" s="290" t="s">
        <v>3601</v>
      </c>
      <c r="G860" s="290" t="s">
        <v>3611</v>
      </c>
      <c r="H860" s="290" t="s">
        <v>3612</v>
      </c>
      <c r="I860" s="386"/>
    </row>
    <row r="861" spans="1:9" ht="16.5" customHeight="1">
      <c r="A861" s="291" t="s">
        <v>356</v>
      </c>
      <c r="B861" s="291" t="s">
        <v>357</v>
      </c>
      <c r="C861" s="290" t="s">
        <v>11</v>
      </c>
      <c r="D861" s="290" t="s">
        <v>3478</v>
      </c>
      <c r="E861" s="290" t="s">
        <v>3600</v>
      </c>
      <c r="F861" s="290" t="s">
        <v>3601</v>
      </c>
      <c r="G861" s="290" t="s">
        <v>979</v>
      </c>
      <c r="H861" s="290" t="s">
        <v>3613</v>
      </c>
      <c r="I861" s="386"/>
    </row>
    <row r="862" spans="1:9" ht="16.5" customHeight="1">
      <c r="A862" s="291" t="s">
        <v>356</v>
      </c>
      <c r="B862" s="291" t="s">
        <v>357</v>
      </c>
      <c r="C862" s="290" t="s">
        <v>11</v>
      </c>
      <c r="D862" s="290" t="s">
        <v>3478</v>
      </c>
      <c r="E862" s="290" t="s">
        <v>3600</v>
      </c>
      <c r="F862" s="290" t="s">
        <v>3601</v>
      </c>
      <c r="G862" s="290" t="s">
        <v>3614</v>
      </c>
      <c r="H862" s="290" t="s">
        <v>3615</v>
      </c>
      <c r="I862" s="386"/>
    </row>
    <row r="863" spans="1:9" ht="16.5" customHeight="1">
      <c r="A863" s="291" t="s">
        <v>356</v>
      </c>
      <c r="B863" s="291" t="s">
        <v>357</v>
      </c>
      <c r="C863" s="290" t="s">
        <v>11</v>
      </c>
      <c r="D863" s="290" t="s">
        <v>3478</v>
      </c>
      <c r="E863" s="290" t="s">
        <v>3600</v>
      </c>
      <c r="F863" s="290" t="s">
        <v>3601</v>
      </c>
      <c r="G863" s="290" t="s">
        <v>3616</v>
      </c>
      <c r="H863" s="290" t="s">
        <v>3617</v>
      </c>
      <c r="I863" s="386"/>
    </row>
    <row r="864" spans="1:9" ht="16.5" customHeight="1">
      <c r="A864" s="291" t="s">
        <v>356</v>
      </c>
      <c r="B864" s="291" t="s">
        <v>357</v>
      </c>
      <c r="C864" s="290" t="s">
        <v>11</v>
      </c>
      <c r="D864" s="290" t="s">
        <v>3478</v>
      </c>
      <c r="E864" s="290" t="s">
        <v>3618</v>
      </c>
      <c r="F864" s="290" t="s">
        <v>3619</v>
      </c>
      <c r="G864" s="290" t="s">
        <v>982</v>
      </c>
      <c r="H864" s="290" t="s">
        <v>3620</v>
      </c>
      <c r="I864" s="386"/>
    </row>
    <row r="865" spans="1:9" ht="16.5" customHeight="1">
      <c r="A865" s="291" t="s">
        <v>356</v>
      </c>
      <c r="B865" s="291" t="s">
        <v>357</v>
      </c>
      <c r="C865" s="290" t="s">
        <v>11</v>
      </c>
      <c r="D865" s="290" t="s">
        <v>3478</v>
      </c>
      <c r="E865" s="290" t="s">
        <v>3618</v>
      </c>
      <c r="F865" s="290" t="s">
        <v>3619</v>
      </c>
      <c r="G865" s="290" t="s">
        <v>983</v>
      </c>
      <c r="H865" s="290" t="s">
        <v>3621</v>
      </c>
      <c r="I865" s="386"/>
    </row>
    <row r="866" spans="1:9" ht="16.5" customHeight="1">
      <c r="A866" s="291" t="s">
        <v>356</v>
      </c>
      <c r="B866" s="291" t="s">
        <v>357</v>
      </c>
      <c r="C866" s="290" t="s">
        <v>11</v>
      </c>
      <c r="D866" s="290" t="s">
        <v>3478</v>
      </c>
      <c r="E866" s="290" t="s">
        <v>3618</v>
      </c>
      <c r="F866" s="290" t="s">
        <v>3619</v>
      </c>
      <c r="G866" s="290" t="s">
        <v>3622</v>
      </c>
      <c r="H866" s="290" t="s">
        <v>3623</v>
      </c>
      <c r="I866" s="386"/>
    </row>
    <row r="867" spans="1:9" ht="16.5" customHeight="1">
      <c r="A867" s="291" t="s">
        <v>356</v>
      </c>
      <c r="B867" s="291" t="s">
        <v>357</v>
      </c>
      <c r="C867" s="290" t="s">
        <v>11</v>
      </c>
      <c r="D867" s="290" t="s">
        <v>3478</v>
      </c>
      <c r="E867" s="290" t="s">
        <v>3618</v>
      </c>
      <c r="F867" s="290" t="s">
        <v>3619</v>
      </c>
      <c r="G867" s="290" t="s">
        <v>3624</v>
      </c>
      <c r="H867" s="290" t="s">
        <v>3625</v>
      </c>
      <c r="I867" s="386"/>
    </row>
    <row r="868" spans="1:9" ht="16.5" customHeight="1">
      <c r="A868" s="291" t="s">
        <v>356</v>
      </c>
      <c r="B868" s="291" t="s">
        <v>357</v>
      </c>
      <c r="C868" s="290" t="s">
        <v>11</v>
      </c>
      <c r="D868" s="290" t="s">
        <v>3478</v>
      </c>
      <c r="E868" s="290" t="s">
        <v>3618</v>
      </c>
      <c r="F868" s="290" t="s">
        <v>3619</v>
      </c>
      <c r="G868" s="290" t="s">
        <v>3626</v>
      </c>
      <c r="H868" s="290" t="s">
        <v>3627</v>
      </c>
      <c r="I868" s="386"/>
    </row>
    <row r="869" spans="1:9" ht="16.5" customHeight="1">
      <c r="A869" s="291" t="s">
        <v>356</v>
      </c>
      <c r="B869" s="291" t="s">
        <v>357</v>
      </c>
      <c r="C869" s="290" t="s">
        <v>11</v>
      </c>
      <c r="D869" s="290" t="s">
        <v>3478</v>
      </c>
      <c r="E869" s="290" t="s">
        <v>3618</v>
      </c>
      <c r="F869" s="290" t="s">
        <v>3619</v>
      </c>
      <c r="G869" s="290" t="s">
        <v>3628</v>
      </c>
      <c r="H869" s="290" t="s">
        <v>3629</v>
      </c>
      <c r="I869" s="386"/>
    </row>
    <row r="870" spans="1:9" ht="16.5" customHeight="1">
      <c r="A870" s="291" t="s">
        <v>356</v>
      </c>
      <c r="B870" s="291" t="s">
        <v>357</v>
      </c>
      <c r="C870" s="290" t="s">
        <v>11</v>
      </c>
      <c r="D870" s="290" t="s">
        <v>3478</v>
      </c>
      <c r="E870" s="290" t="s">
        <v>3618</v>
      </c>
      <c r="F870" s="290" t="s">
        <v>3619</v>
      </c>
      <c r="G870" s="290" t="s">
        <v>980</v>
      </c>
      <c r="H870" s="290" t="s">
        <v>3630</v>
      </c>
      <c r="I870" s="386"/>
    </row>
    <row r="871" spans="1:9" ht="16.5" customHeight="1">
      <c r="A871" s="291" t="s">
        <v>356</v>
      </c>
      <c r="B871" s="291" t="s">
        <v>357</v>
      </c>
      <c r="C871" s="290" t="s">
        <v>11</v>
      </c>
      <c r="D871" s="290" t="s">
        <v>3478</v>
      </c>
      <c r="E871" s="290" t="s">
        <v>3618</v>
      </c>
      <c r="F871" s="290" t="s">
        <v>3619</v>
      </c>
      <c r="G871" s="290" t="s">
        <v>981</v>
      </c>
      <c r="H871" s="290" t="s">
        <v>3631</v>
      </c>
      <c r="I871" s="386"/>
    </row>
    <row r="872" spans="1:9" ht="16.5" customHeight="1">
      <c r="A872" s="291" t="s">
        <v>356</v>
      </c>
      <c r="B872" s="291" t="s">
        <v>357</v>
      </c>
      <c r="C872" s="290" t="s">
        <v>11</v>
      </c>
      <c r="D872" s="290" t="s">
        <v>3478</v>
      </c>
      <c r="E872" s="290" t="s">
        <v>3632</v>
      </c>
      <c r="F872" s="290" t="s">
        <v>3633</v>
      </c>
      <c r="G872" s="290" t="s">
        <v>986</v>
      </c>
      <c r="H872" s="290" t="s">
        <v>3634</v>
      </c>
      <c r="I872" s="386"/>
    </row>
    <row r="873" spans="1:9" ht="16.5" customHeight="1">
      <c r="A873" s="291" t="s">
        <v>356</v>
      </c>
      <c r="B873" s="291" t="s">
        <v>357</v>
      </c>
      <c r="C873" s="290" t="s">
        <v>11</v>
      </c>
      <c r="D873" s="290" t="s">
        <v>3478</v>
      </c>
      <c r="E873" s="290" t="s">
        <v>3632</v>
      </c>
      <c r="F873" s="290" t="s">
        <v>3633</v>
      </c>
      <c r="G873" s="290" t="s">
        <v>985</v>
      </c>
      <c r="H873" s="290" t="s">
        <v>3635</v>
      </c>
      <c r="I873" s="386"/>
    </row>
    <row r="874" spans="1:9" ht="16.5" customHeight="1">
      <c r="A874" s="291" t="s">
        <v>356</v>
      </c>
      <c r="B874" s="291" t="s">
        <v>357</v>
      </c>
      <c r="C874" s="290" t="s">
        <v>11</v>
      </c>
      <c r="D874" s="290" t="s">
        <v>3478</v>
      </c>
      <c r="E874" s="290" t="s">
        <v>3632</v>
      </c>
      <c r="F874" s="290" t="s">
        <v>3633</v>
      </c>
      <c r="G874" s="290" t="s">
        <v>987</v>
      </c>
      <c r="H874" s="290" t="s">
        <v>3636</v>
      </c>
      <c r="I874" s="386"/>
    </row>
    <row r="875" spans="1:9" ht="16.5" customHeight="1">
      <c r="A875" s="291" t="s">
        <v>356</v>
      </c>
      <c r="B875" s="291" t="s">
        <v>357</v>
      </c>
      <c r="C875" s="290" t="s">
        <v>11</v>
      </c>
      <c r="D875" s="290" t="s">
        <v>3478</v>
      </c>
      <c r="E875" s="290" t="s">
        <v>3632</v>
      </c>
      <c r="F875" s="290" t="s">
        <v>3633</v>
      </c>
      <c r="G875" s="290" t="s">
        <v>984</v>
      </c>
      <c r="H875" s="290" t="s">
        <v>3637</v>
      </c>
      <c r="I875" s="386"/>
    </row>
    <row r="876" spans="1:9" ht="16.5" customHeight="1">
      <c r="A876" s="291" t="s">
        <v>356</v>
      </c>
      <c r="B876" s="291" t="s">
        <v>357</v>
      </c>
      <c r="C876" s="290" t="s">
        <v>11</v>
      </c>
      <c r="D876" s="290" t="s">
        <v>3478</v>
      </c>
      <c r="E876" s="290" t="s">
        <v>3632</v>
      </c>
      <c r="F876" s="290" t="s">
        <v>3633</v>
      </c>
      <c r="G876" s="290" t="s">
        <v>3638</v>
      </c>
      <c r="H876" s="290" t="s">
        <v>3639</v>
      </c>
      <c r="I876" s="386"/>
    </row>
    <row r="877" spans="1:9" ht="16.5" customHeight="1">
      <c r="A877" s="291" t="s">
        <v>356</v>
      </c>
      <c r="B877" s="291" t="s">
        <v>357</v>
      </c>
      <c r="C877" s="290" t="s">
        <v>11</v>
      </c>
      <c r="D877" s="290" t="s">
        <v>3478</v>
      </c>
      <c r="E877" s="290" t="s">
        <v>3632</v>
      </c>
      <c r="F877" s="290" t="s">
        <v>3633</v>
      </c>
      <c r="G877" s="290" t="s">
        <v>3640</v>
      </c>
      <c r="H877" s="290" t="s">
        <v>3641</v>
      </c>
      <c r="I877" s="386"/>
    </row>
    <row r="878" spans="1:9" ht="16.5" customHeight="1">
      <c r="A878" s="291" t="s">
        <v>356</v>
      </c>
      <c r="B878" s="291" t="s">
        <v>357</v>
      </c>
      <c r="C878" s="290" t="s">
        <v>11</v>
      </c>
      <c r="D878" s="290" t="s">
        <v>3478</v>
      </c>
      <c r="E878" s="290" t="s">
        <v>3632</v>
      </c>
      <c r="F878" s="290" t="s">
        <v>3633</v>
      </c>
      <c r="G878" s="290" t="s">
        <v>989</v>
      </c>
      <c r="H878" s="290" t="s">
        <v>3642</v>
      </c>
      <c r="I878" s="386"/>
    </row>
    <row r="879" spans="1:9" ht="16.5" customHeight="1">
      <c r="A879" s="291" t="s">
        <v>356</v>
      </c>
      <c r="B879" s="291" t="s">
        <v>357</v>
      </c>
      <c r="C879" s="290" t="s">
        <v>11</v>
      </c>
      <c r="D879" s="290" t="s">
        <v>3478</v>
      </c>
      <c r="E879" s="290" t="s">
        <v>3632</v>
      </c>
      <c r="F879" s="290" t="s">
        <v>3633</v>
      </c>
      <c r="G879" s="290" t="s">
        <v>991</v>
      </c>
      <c r="H879" s="290" t="s">
        <v>3643</v>
      </c>
      <c r="I879" s="386"/>
    </row>
    <row r="880" spans="1:9" ht="16.5" customHeight="1">
      <c r="A880" s="291" t="s">
        <v>356</v>
      </c>
      <c r="B880" s="291" t="s">
        <v>357</v>
      </c>
      <c r="C880" s="290" t="s">
        <v>11</v>
      </c>
      <c r="D880" s="290" t="s">
        <v>3478</v>
      </c>
      <c r="E880" s="290" t="s">
        <v>3632</v>
      </c>
      <c r="F880" s="290" t="s">
        <v>3633</v>
      </c>
      <c r="G880" s="290" t="s">
        <v>990</v>
      </c>
      <c r="H880" s="290" t="s">
        <v>3644</v>
      </c>
      <c r="I880" s="386"/>
    </row>
    <row r="881" spans="1:9" ht="16.5" customHeight="1">
      <c r="A881" s="291" t="s">
        <v>356</v>
      </c>
      <c r="B881" s="291" t="s">
        <v>357</v>
      </c>
      <c r="C881" s="290" t="s">
        <v>11</v>
      </c>
      <c r="D881" s="290" t="s">
        <v>3478</v>
      </c>
      <c r="E881" s="290" t="s">
        <v>3632</v>
      </c>
      <c r="F881" s="290" t="s">
        <v>3633</v>
      </c>
      <c r="G881" s="290" t="s">
        <v>992</v>
      </c>
      <c r="H881" s="290" t="s">
        <v>3645</v>
      </c>
      <c r="I881" s="386"/>
    </row>
    <row r="882" spans="1:9" ht="16.5" customHeight="1">
      <c r="A882" s="291" t="s">
        <v>356</v>
      </c>
      <c r="B882" s="291" t="s">
        <v>357</v>
      </c>
      <c r="C882" s="290" t="s">
        <v>11</v>
      </c>
      <c r="D882" s="290" t="s">
        <v>3478</v>
      </c>
      <c r="E882" s="290" t="s">
        <v>3632</v>
      </c>
      <c r="F882" s="290" t="s">
        <v>3633</v>
      </c>
      <c r="G882" s="290" t="s">
        <v>988</v>
      </c>
      <c r="H882" s="290" t="s">
        <v>3646</v>
      </c>
      <c r="I882" s="386"/>
    </row>
    <row r="883" spans="1:9" ht="16.5" customHeight="1">
      <c r="A883" s="291" t="s">
        <v>356</v>
      </c>
      <c r="B883" s="291" t="s">
        <v>357</v>
      </c>
      <c r="C883" s="290" t="s">
        <v>11</v>
      </c>
      <c r="D883" s="290" t="s">
        <v>3478</v>
      </c>
      <c r="E883" s="290" t="s">
        <v>3632</v>
      </c>
      <c r="F883" s="290" t="s">
        <v>3633</v>
      </c>
      <c r="G883" s="290" t="s">
        <v>3647</v>
      </c>
      <c r="H883" s="290" t="s">
        <v>3648</v>
      </c>
      <c r="I883" s="386"/>
    </row>
    <row r="884" spans="1:9" ht="16.5" customHeight="1">
      <c r="A884" s="291" t="s">
        <v>356</v>
      </c>
      <c r="B884" s="291" t="s">
        <v>357</v>
      </c>
      <c r="C884" s="290" t="s">
        <v>11</v>
      </c>
      <c r="D884" s="290" t="s">
        <v>3478</v>
      </c>
      <c r="E884" s="290" t="s">
        <v>3632</v>
      </c>
      <c r="F884" s="290" t="s">
        <v>3633</v>
      </c>
      <c r="G884" s="290" t="s">
        <v>3649</v>
      </c>
      <c r="H884" s="290" t="s">
        <v>3650</v>
      </c>
      <c r="I884" s="386"/>
    </row>
    <row r="885" spans="1:9" ht="16.5" customHeight="1">
      <c r="A885" s="291" t="s">
        <v>356</v>
      </c>
      <c r="B885" s="291" t="s">
        <v>357</v>
      </c>
      <c r="C885" s="290" t="s">
        <v>11</v>
      </c>
      <c r="D885" s="290" t="s">
        <v>3478</v>
      </c>
      <c r="E885" s="290" t="s">
        <v>3632</v>
      </c>
      <c r="F885" s="290" t="s">
        <v>3633</v>
      </c>
      <c r="G885" s="290" t="s">
        <v>993</v>
      </c>
      <c r="H885" s="290" t="s">
        <v>3651</v>
      </c>
      <c r="I885" s="386"/>
    </row>
    <row r="886" spans="1:9" ht="16.5" customHeight="1">
      <c r="A886" s="291" t="s">
        <v>356</v>
      </c>
      <c r="B886" s="291" t="s">
        <v>357</v>
      </c>
      <c r="C886" s="290" t="s">
        <v>11</v>
      </c>
      <c r="D886" s="290" t="s">
        <v>3478</v>
      </c>
      <c r="E886" s="290" t="s">
        <v>3632</v>
      </c>
      <c r="F886" s="290" t="s">
        <v>3633</v>
      </c>
      <c r="G886" s="290" t="s">
        <v>995</v>
      </c>
      <c r="H886" s="290" t="s">
        <v>3652</v>
      </c>
      <c r="I886" s="386"/>
    </row>
    <row r="887" spans="1:9" ht="16.5" customHeight="1">
      <c r="A887" s="291" t="s">
        <v>356</v>
      </c>
      <c r="B887" s="291" t="s">
        <v>357</v>
      </c>
      <c r="C887" s="290" t="s">
        <v>11</v>
      </c>
      <c r="D887" s="290" t="s">
        <v>3478</v>
      </c>
      <c r="E887" s="290" t="s">
        <v>3632</v>
      </c>
      <c r="F887" s="290" t="s">
        <v>3633</v>
      </c>
      <c r="G887" s="290" t="s">
        <v>994</v>
      </c>
      <c r="H887" s="290" t="s">
        <v>3653</v>
      </c>
      <c r="I887" s="386"/>
    </row>
    <row r="888" spans="1:9" ht="16.5" customHeight="1">
      <c r="A888" s="291" t="s">
        <v>356</v>
      </c>
      <c r="B888" s="291" t="s">
        <v>357</v>
      </c>
      <c r="C888" s="290" t="s">
        <v>11</v>
      </c>
      <c r="D888" s="290" t="s">
        <v>3478</v>
      </c>
      <c r="E888" s="290" t="s">
        <v>3654</v>
      </c>
      <c r="F888" s="290" t="s">
        <v>3655</v>
      </c>
      <c r="G888" s="290" t="s">
        <v>996</v>
      </c>
      <c r="H888" s="290" t="s">
        <v>3656</v>
      </c>
      <c r="I888" s="386"/>
    </row>
    <row r="889" spans="1:9" ht="16.5" customHeight="1">
      <c r="A889" s="291" t="s">
        <v>356</v>
      </c>
      <c r="B889" s="291" t="s">
        <v>357</v>
      </c>
      <c r="C889" s="290" t="s">
        <v>11</v>
      </c>
      <c r="D889" s="290" t="s">
        <v>3478</v>
      </c>
      <c r="E889" s="290" t="s">
        <v>3654</v>
      </c>
      <c r="F889" s="290" t="s">
        <v>3655</v>
      </c>
      <c r="G889" s="290" t="s">
        <v>3657</v>
      </c>
      <c r="H889" s="290" t="s">
        <v>3658</v>
      </c>
      <c r="I889" s="386"/>
    </row>
    <row r="890" spans="1:9" ht="16.5" customHeight="1">
      <c r="A890" s="291" t="s">
        <v>356</v>
      </c>
      <c r="B890" s="291" t="s">
        <v>357</v>
      </c>
      <c r="C890" s="290" t="s">
        <v>11</v>
      </c>
      <c r="D890" s="290" t="s">
        <v>3478</v>
      </c>
      <c r="E890" s="290" t="s">
        <v>3654</v>
      </c>
      <c r="F890" s="290" t="s">
        <v>3655</v>
      </c>
      <c r="G890" s="290" t="s">
        <v>3659</v>
      </c>
      <c r="H890" s="290" t="s">
        <v>3660</v>
      </c>
      <c r="I890" s="386"/>
    </row>
    <row r="891" spans="1:9" ht="16.5" customHeight="1">
      <c r="A891" s="291" t="s">
        <v>356</v>
      </c>
      <c r="B891" s="291" t="s">
        <v>357</v>
      </c>
      <c r="C891" s="290" t="s">
        <v>11</v>
      </c>
      <c r="D891" s="290" t="s">
        <v>3478</v>
      </c>
      <c r="E891" s="290" t="s">
        <v>3654</v>
      </c>
      <c r="F891" s="290" t="s">
        <v>3655</v>
      </c>
      <c r="G891" s="290" t="s">
        <v>997</v>
      </c>
      <c r="H891" s="290" t="s">
        <v>3661</v>
      </c>
      <c r="I891" s="386"/>
    </row>
    <row r="892" spans="1:9" ht="16.5" customHeight="1">
      <c r="A892" s="291" t="s">
        <v>356</v>
      </c>
      <c r="B892" s="291" t="s">
        <v>357</v>
      </c>
      <c r="C892" s="290" t="s">
        <v>11</v>
      </c>
      <c r="D892" s="290" t="s">
        <v>3478</v>
      </c>
      <c r="E892" s="290" t="s">
        <v>3654</v>
      </c>
      <c r="F892" s="290" t="s">
        <v>3655</v>
      </c>
      <c r="G892" s="290" t="s">
        <v>999</v>
      </c>
      <c r="H892" s="290" t="s">
        <v>3662</v>
      </c>
      <c r="I892" s="386"/>
    </row>
    <row r="893" spans="1:9" ht="16.5" customHeight="1">
      <c r="A893" s="291" t="s">
        <v>356</v>
      </c>
      <c r="B893" s="291" t="s">
        <v>357</v>
      </c>
      <c r="C893" s="290" t="s">
        <v>11</v>
      </c>
      <c r="D893" s="290" t="s">
        <v>3478</v>
      </c>
      <c r="E893" s="290" t="s">
        <v>3654</v>
      </c>
      <c r="F893" s="290" t="s">
        <v>3655</v>
      </c>
      <c r="G893" s="290" t="s">
        <v>998</v>
      </c>
      <c r="H893" s="290" t="s">
        <v>3663</v>
      </c>
      <c r="I893" s="386"/>
    </row>
    <row r="894" spans="1:9" ht="16.5" customHeight="1">
      <c r="A894" s="291" t="s">
        <v>356</v>
      </c>
      <c r="B894" s="291" t="s">
        <v>357</v>
      </c>
      <c r="C894" s="290" t="s">
        <v>11</v>
      </c>
      <c r="D894" s="290" t="s">
        <v>3478</v>
      </c>
      <c r="E894" s="290" t="s">
        <v>3654</v>
      </c>
      <c r="F894" s="290" t="s">
        <v>3655</v>
      </c>
      <c r="G894" s="290" t="s">
        <v>1000</v>
      </c>
      <c r="H894" s="290" t="s">
        <v>3664</v>
      </c>
      <c r="I894" s="386"/>
    </row>
    <row r="895" spans="1:9" ht="16.5" customHeight="1">
      <c r="A895" s="291" t="s">
        <v>356</v>
      </c>
      <c r="B895" s="291" t="s">
        <v>357</v>
      </c>
      <c r="C895" s="290" t="s">
        <v>11</v>
      </c>
      <c r="D895" s="290" t="s">
        <v>3478</v>
      </c>
      <c r="E895" s="290" t="s">
        <v>3665</v>
      </c>
      <c r="F895" s="290" t="s">
        <v>3666</v>
      </c>
      <c r="G895" s="290" t="s">
        <v>1002</v>
      </c>
      <c r="H895" s="290" t="s">
        <v>3667</v>
      </c>
      <c r="I895" s="386"/>
    </row>
    <row r="896" spans="1:9" ht="16.5" customHeight="1">
      <c r="A896" s="291" t="s">
        <v>356</v>
      </c>
      <c r="B896" s="291" t="s">
        <v>357</v>
      </c>
      <c r="C896" s="290" t="s">
        <v>11</v>
      </c>
      <c r="D896" s="290" t="s">
        <v>3478</v>
      </c>
      <c r="E896" s="290" t="s">
        <v>3665</v>
      </c>
      <c r="F896" s="290" t="s">
        <v>3666</v>
      </c>
      <c r="G896" s="290" t="s">
        <v>3668</v>
      </c>
      <c r="H896" s="290" t="s">
        <v>3669</v>
      </c>
      <c r="I896" s="386"/>
    </row>
    <row r="897" spans="1:9" ht="16.5" customHeight="1">
      <c r="A897" s="291" t="s">
        <v>356</v>
      </c>
      <c r="B897" s="291" t="s">
        <v>357</v>
      </c>
      <c r="C897" s="290" t="s">
        <v>11</v>
      </c>
      <c r="D897" s="290" t="s">
        <v>3478</v>
      </c>
      <c r="E897" s="290" t="s">
        <v>3665</v>
      </c>
      <c r="F897" s="290" t="s">
        <v>3666</v>
      </c>
      <c r="G897" s="290" t="s">
        <v>3670</v>
      </c>
      <c r="H897" s="290" t="s">
        <v>3671</v>
      </c>
      <c r="I897" s="386"/>
    </row>
    <row r="898" spans="1:9" ht="16.5" customHeight="1">
      <c r="A898" s="291" t="s">
        <v>356</v>
      </c>
      <c r="B898" s="291" t="s">
        <v>357</v>
      </c>
      <c r="C898" s="290" t="s">
        <v>11</v>
      </c>
      <c r="D898" s="290" t="s">
        <v>3478</v>
      </c>
      <c r="E898" s="290" t="s">
        <v>3665</v>
      </c>
      <c r="F898" s="290" t="s">
        <v>3666</v>
      </c>
      <c r="G898" s="290" t="s">
        <v>1004</v>
      </c>
      <c r="H898" s="290" t="s">
        <v>3672</v>
      </c>
      <c r="I898" s="386"/>
    </row>
    <row r="899" spans="1:9" ht="16.5" customHeight="1">
      <c r="A899" s="291" t="s">
        <v>356</v>
      </c>
      <c r="B899" s="291" t="s">
        <v>357</v>
      </c>
      <c r="C899" s="290" t="s">
        <v>11</v>
      </c>
      <c r="D899" s="290" t="s">
        <v>3478</v>
      </c>
      <c r="E899" s="290" t="s">
        <v>3665</v>
      </c>
      <c r="F899" s="290" t="s">
        <v>3666</v>
      </c>
      <c r="G899" s="290" t="s">
        <v>1003</v>
      </c>
      <c r="H899" s="290" t="s">
        <v>3673</v>
      </c>
      <c r="I899" s="386"/>
    </row>
    <row r="900" spans="1:9" ht="16.5" customHeight="1">
      <c r="A900" s="291" t="s">
        <v>356</v>
      </c>
      <c r="B900" s="291" t="s">
        <v>357</v>
      </c>
      <c r="C900" s="290" t="s">
        <v>11</v>
      </c>
      <c r="D900" s="290" t="s">
        <v>3478</v>
      </c>
      <c r="E900" s="290" t="s">
        <v>3665</v>
      </c>
      <c r="F900" s="290" t="s">
        <v>3666</v>
      </c>
      <c r="G900" s="290" t="s">
        <v>1005</v>
      </c>
      <c r="H900" s="290" t="s">
        <v>3674</v>
      </c>
      <c r="I900" s="386"/>
    </row>
    <row r="901" spans="1:9" ht="16.5" customHeight="1">
      <c r="A901" s="291" t="s">
        <v>356</v>
      </c>
      <c r="B901" s="291" t="s">
        <v>357</v>
      </c>
      <c r="C901" s="290" t="s">
        <v>11</v>
      </c>
      <c r="D901" s="290" t="s">
        <v>3478</v>
      </c>
      <c r="E901" s="290" t="s">
        <v>3665</v>
      </c>
      <c r="F901" s="290" t="s">
        <v>3666</v>
      </c>
      <c r="G901" s="290" t="s">
        <v>1001</v>
      </c>
      <c r="H901" s="290" t="s">
        <v>3675</v>
      </c>
      <c r="I901" s="386"/>
    </row>
    <row r="902" spans="1:9" ht="16.5" customHeight="1">
      <c r="A902" s="291" t="s">
        <v>356</v>
      </c>
      <c r="B902" s="291" t="s">
        <v>357</v>
      </c>
      <c r="C902" s="290" t="s">
        <v>11</v>
      </c>
      <c r="D902" s="290" t="s">
        <v>3478</v>
      </c>
      <c r="E902" s="290" t="s">
        <v>3665</v>
      </c>
      <c r="F902" s="290" t="s">
        <v>3666</v>
      </c>
      <c r="G902" s="290" t="s">
        <v>1006</v>
      </c>
      <c r="H902" s="290" t="s">
        <v>3676</v>
      </c>
      <c r="I902" s="386"/>
    </row>
    <row r="903" spans="1:9" ht="16.5" customHeight="1">
      <c r="A903" s="291" t="s">
        <v>356</v>
      </c>
      <c r="B903" s="291" t="s">
        <v>357</v>
      </c>
      <c r="C903" s="290" t="s">
        <v>11</v>
      </c>
      <c r="D903" s="290" t="s">
        <v>3478</v>
      </c>
      <c r="E903" s="290" t="s">
        <v>3665</v>
      </c>
      <c r="F903" s="290" t="s">
        <v>3666</v>
      </c>
      <c r="G903" s="290" t="s">
        <v>1007</v>
      </c>
      <c r="H903" s="290" t="s">
        <v>3677</v>
      </c>
      <c r="I903" s="386"/>
    </row>
    <row r="904" spans="1:9" ht="16.5" customHeight="1">
      <c r="A904" s="291" t="s">
        <v>356</v>
      </c>
      <c r="B904" s="291" t="s">
        <v>357</v>
      </c>
      <c r="C904" s="290" t="s">
        <v>11</v>
      </c>
      <c r="D904" s="290" t="s">
        <v>3478</v>
      </c>
      <c r="E904" s="290" t="s">
        <v>3665</v>
      </c>
      <c r="F904" s="290" t="s">
        <v>3666</v>
      </c>
      <c r="G904" s="290" t="s">
        <v>3678</v>
      </c>
      <c r="H904" s="290" t="s">
        <v>3679</v>
      </c>
      <c r="I904" s="386"/>
    </row>
    <row r="905" spans="1:9" ht="16.5" customHeight="1">
      <c r="A905" s="291" t="s">
        <v>356</v>
      </c>
      <c r="B905" s="291" t="s">
        <v>357</v>
      </c>
      <c r="C905" s="290" t="s">
        <v>11</v>
      </c>
      <c r="D905" s="290" t="s">
        <v>3478</v>
      </c>
      <c r="E905" s="290" t="s">
        <v>3665</v>
      </c>
      <c r="F905" s="290" t="s">
        <v>3666</v>
      </c>
      <c r="G905" s="290" t="s">
        <v>3680</v>
      </c>
      <c r="H905" s="290" t="s">
        <v>3681</v>
      </c>
      <c r="I905" s="386"/>
    </row>
    <row r="906" spans="1:9" ht="16.5" customHeight="1">
      <c r="A906" s="291" t="s">
        <v>356</v>
      </c>
      <c r="B906" s="291" t="s">
        <v>357</v>
      </c>
      <c r="C906" s="290" t="s">
        <v>11</v>
      </c>
      <c r="D906" s="290" t="s">
        <v>3478</v>
      </c>
      <c r="E906" s="290" t="s">
        <v>3665</v>
      </c>
      <c r="F906" s="290" t="s">
        <v>3666</v>
      </c>
      <c r="G906" s="290" t="s">
        <v>1008</v>
      </c>
      <c r="H906" s="290" t="s">
        <v>3682</v>
      </c>
      <c r="I906" s="386"/>
    </row>
    <row r="907" spans="1:9" ht="16.5" customHeight="1">
      <c r="A907" s="291" t="s">
        <v>356</v>
      </c>
      <c r="B907" s="291" t="s">
        <v>357</v>
      </c>
      <c r="C907" s="290" t="s">
        <v>11</v>
      </c>
      <c r="D907" s="290" t="s">
        <v>3478</v>
      </c>
      <c r="E907" s="290" t="s">
        <v>3665</v>
      </c>
      <c r="F907" s="290" t="s">
        <v>3666</v>
      </c>
      <c r="G907" s="290" t="s">
        <v>3683</v>
      </c>
      <c r="H907" s="290" t="s">
        <v>3684</v>
      </c>
      <c r="I907" s="386"/>
    </row>
    <row r="908" spans="1:9" ht="16.5" customHeight="1">
      <c r="A908" s="291" t="s">
        <v>356</v>
      </c>
      <c r="B908" s="291" t="s">
        <v>357</v>
      </c>
      <c r="C908" s="290" t="s">
        <v>11</v>
      </c>
      <c r="D908" s="290" t="s">
        <v>3478</v>
      </c>
      <c r="E908" s="290" t="s">
        <v>3665</v>
      </c>
      <c r="F908" s="290" t="s">
        <v>3666</v>
      </c>
      <c r="G908" s="290" t="s">
        <v>3685</v>
      </c>
      <c r="H908" s="290" t="s">
        <v>3686</v>
      </c>
      <c r="I908" s="386"/>
    </row>
    <row r="909" spans="1:9" ht="16.5" customHeight="1">
      <c r="A909" s="291" t="s">
        <v>356</v>
      </c>
      <c r="B909" s="291" t="s">
        <v>357</v>
      </c>
      <c r="C909" s="290" t="s">
        <v>11</v>
      </c>
      <c r="D909" s="290" t="s">
        <v>3478</v>
      </c>
      <c r="E909" s="290" t="s">
        <v>3687</v>
      </c>
      <c r="F909" s="290" t="s">
        <v>3688</v>
      </c>
      <c r="G909" s="290" t="s">
        <v>1010</v>
      </c>
      <c r="H909" s="290" t="s">
        <v>3689</v>
      </c>
      <c r="I909" s="386"/>
    </row>
    <row r="910" spans="1:9" ht="16.5" customHeight="1">
      <c r="A910" s="291" t="s">
        <v>356</v>
      </c>
      <c r="B910" s="291" t="s">
        <v>357</v>
      </c>
      <c r="C910" s="290" t="s">
        <v>11</v>
      </c>
      <c r="D910" s="290" t="s">
        <v>3478</v>
      </c>
      <c r="E910" s="290" t="s">
        <v>3687</v>
      </c>
      <c r="F910" s="290" t="s">
        <v>3688</v>
      </c>
      <c r="G910" s="290" t="s">
        <v>1012</v>
      </c>
      <c r="H910" s="290" t="s">
        <v>3690</v>
      </c>
      <c r="I910" s="386"/>
    </row>
    <row r="911" spans="1:9" ht="16.5" customHeight="1">
      <c r="A911" s="291" t="s">
        <v>356</v>
      </c>
      <c r="B911" s="291" t="s">
        <v>357</v>
      </c>
      <c r="C911" s="290" t="s">
        <v>11</v>
      </c>
      <c r="D911" s="290" t="s">
        <v>3478</v>
      </c>
      <c r="E911" s="290" t="s">
        <v>3687</v>
      </c>
      <c r="F911" s="290" t="s">
        <v>3688</v>
      </c>
      <c r="G911" s="290" t="s">
        <v>1011</v>
      </c>
      <c r="H911" s="290" t="s">
        <v>3691</v>
      </c>
      <c r="I911" s="386"/>
    </row>
    <row r="912" spans="1:9" ht="16.5" customHeight="1">
      <c r="A912" s="291" t="s">
        <v>356</v>
      </c>
      <c r="B912" s="291" t="s">
        <v>357</v>
      </c>
      <c r="C912" s="290" t="s">
        <v>11</v>
      </c>
      <c r="D912" s="290" t="s">
        <v>3478</v>
      </c>
      <c r="E912" s="290" t="s">
        <v>3687</v>
      </c>
      <c r="F912" s="290" t="s">
        <v>3688</v>
      </c>
      <c r="G912" s="290" t="s">
        <v>1013</v>
      </c>
      <c r="H912" s="290" t="s">
        <v>3692</v>
      </c>
      <c r="I912" s="386"/>
    </row>
    <row r="913" spans="1:9" ht="16.5" customHeight="1">
      <c r="A913" s="291" t="s">
        <v>356</v>
      </c>
      <c r="B913" s="291" t="s">
        <v>357</v>
      </c>
      <c r="C913" s="290" t="s">
        <v>11</v>
      </c>
      <c r="D913" s="290" t="s">
        <v>3478</v>
      </c>
      <c r="E913" s="290" t="s">
        <v>3687</v>
      </c>
      <c r="F913" s="290" t="s">
        <v>3688</v>
      </c>
      <c r="G913" s="290" t="s">
        <v>1009</v>
      </c>
      <c r="H913" s="290" t="s">
        <v>3693</v>
      </c>
      <c r="I913" s="386"/>
    </row>
    <row r="914" spans="1:9" ht="16.5" customHeight="1">
      <c r="A914" s="291" t="s">
        <v>356</v>
      </c>
      <c r="B914" s="291" t="s">
        <v>357</v>
      </c>
      <c r="C914" s="290" t="s">
        <v>11</v>
      </c>
      <c r="D914" s="290" t="s">
        <v>3478</v>
      </c>
      <c r="E914" s="290" t="s">
        <v>3687</v>
      </c>
      <c r="F914" s="290" t="s">
        <v>3688</v>
      </c>
      <c r="G914" s="290" t="s">
        <v>1016</v>
      </c>
      <c r="H914" s="290" t="s">
        <v>3694</v>
      </c>
      <c r="I914" s="386"/>
    </row>
    <row r="915" spans="1:9" ht="16.5" customHeight="1">
      <c r="A915" s="291" t="s">
        <v>356</v>
      </c>
      <c r="B915" s="291" t="s">
        <v>357</v>
      </c>
      <c r="C915" s="290" t="s">
        <v>11</v>
      </c>
      <c r="D915" s="290" t="s">
        <v>3478</v>
      </c>
      <c r="E915" s="290" t="s">
        <v>3687</v>
      </c>
      <c r="F915" s="290" t="s">
        <v>3688</v>
      </c>
      <c r="G915" s="290" t="s">
        <v>1015</v>
      </c>
      <c r="H915" s="290" t="s">
        <v>3695</v>
      </c>
      <c r="I915" s="386"/>
    </row>
    <row r="916" spans="1:9" ht="16.5" customHeight="1">
      <c r="A916" s="291" t="s">
        <v>356</v>
      </c>
      <c r="B916" s="291" t="s">
        <v>357</v>
      </c>
      <c r="C916" s="290" t="s">
        <v>11</v>
      </c>
      <c r="D916" s="290" t="s">
        <v>3478</v>
      </c>
      <c r="E916" s="290" t="s">
        <v>3687</v>
      </c>
      <c r="F916" s="290" t="s">
        <v>3688</v>
      </c>
      <c r="G916" s="290" t="s">
        <v>1017</v>
      </c>
      <c r="H916" s="290" t="s">
        <v>3696</v>
      </c>
      <c r="I916" s="386"/>
    </row>
    <row r="917" spans="1:9" ht="16.5" customHeight="1">
      <c r="A917" s="291" t="s">
        <v>356</v>
      </c>
      <c r="B917" s="291" t="s">
        <v>357</v>
      </c>
      <c r="C917" s="290" t="s">
        <v>11</v>
      </c>
      <c r="D917" s="290" t="s">
        <v>3478</v>
      </c>
      <c r="E917" s="290" t="s">
        <v>3687</v>
      </c>
      <c r="F917" s="290" t="s">
        <v>3688</v>
      </c>
      <c r="G917" s="290" t="s">
        <v>1014</v>
      </c>
      <c r="H917" s="290" t="s">
        <v>3697</v>
      </c>
      <c r="I917" s="386"/>
    </row>
    <row r="918" spans="1:9" ht="16.5" customHeight="1">
      <c r="A918" s="291" t="s">
        <v>356</v>
      </c>
      <c r="B918" s="291" t="s">
        <v>357</v>
      </c>
      <c r="C918" s="290" t="s">
        <v>11</v>
      </c>
      <c r="D918" s="290" t="s">
        <v>3478</v>
      </c>
      <c r="E918" s="290" t="s">
        <v>3698</v>
      </c>
      <c r="F918" s="290" t="s">
        <v>3226</v>
      </c>
      <c r="G918" s="290" t="s">
        <v>1021</v>
      </c>
      <c r="H918" s="290" t="s">
        <v>3699</v>
      </c>
      <c r="I918" s="386"/>
    </row>
    <row r="919" spans="1:9" ht="16.5" customHeight="1">
      <c r="A919" s="291" t="s">
        <v>356</v>
      </c>
      <c r="B919" s="291" t="s">
        <v>357</v>
      </c>
      <c r="C919" s="290" t="s">
        <v>11</v>
      </c>
      <c r="D919" s="290" t="s">
        <v>3478</v>
      </c>
      <c r="E919" s="290" t="s">
        <v>3698</v>
      </c>
      <c r="F919" s="290" t="s">
        <v>3226</v>
      </c>
      <c r="G919" s="290" t="s">
        <v>1022</v>
      </c>
      <c r="H919" s="290" t="s">
        <v>3700</v>
      </c>
      <c r="I919" s="386"/>
    </row>
    <row r="920" spans="1:9" ht="16.5" customHeight="1">
      <c r="A920" s="291" t="s">
        <v>356</v>
      </c>
      <c r="B920" s="291" t="s">
        <v>357</v>
      </c>
      <c r="C920" s="290" t="s">
        <v>11</v>
      </c>
      <c r="D920" s="290" t="s">
        <v>3478</v>
      </c>
      <c r="E920" s="290" t="s">
        <v>3698</v>
      </c>
      <c r="F920" s="290" t="s">
        <v>3226</v>
      </c>
      <c r="G920" s="290" t="s">
        <v>1020</v>
      </c>
      <c r="H920" s="290" t="s">
        <v>3701</v>
      </c>
      <c r="I920" s="386"/>
    </row>
    <row r="921" spans="1:9" ht="16.5" customHeight="1">
      <c r="A921" s="291" t="s">
        <v>356</v>
      </c>
      <c r="B921" s="291" t="s">
        <v>357</v>
      </c>
      <c r="C921" s="290" t="s">
        <v>11</v>
      </c>
      <c r="D921" s="290" t="s">
        <v>3478</v>
      </c>
      <c r="E921" s="290" t="s">
        <v>3698</v>
      </c>
      <c r="F921" s="290" t="s">
        <v>3226</v>
      </c>
      <c r="G921" s="290" t="s">
        <v>1025</v>
      </c>
      <c r="H921" s="290" t="s">
        <v>3702</v>
      </c>
      <c r="I921" s="386"/>
    </row>
    <row r="922" spans="1:9" ht="16.5" customHeight="1">
      <c r="A922" s="291" t="s">
        <v>356</v>
      </c>
      <c r="B922" s="291" t="s">
        <v>357</v>
      </c>
      <c r="C922" s="290" t="s">
        <v>11</v>
      </c>
      <c r="D922" s="290" t="s">
        <v>3478</v>
      </c>
      <c r="E922" s="290" t="s">
        <v>3698</v>
      </c>
      <c r="F922" s="290" t="s">
        <v>3226</v>
      </c>
      <c r="G922" s="290" t="s">
        <v>1024</v>
      </c>
      <c r="H922" s="290" t="s">
        <v>3703</v>
      </c>
      <c r="I922" s="386"/>
    </row>
    <row r="923" spans="1:9" ht="16.5" customHeight="1">
      <c r="A923" s="291" t="s">
        <v>356</v>
      </c>
      <c r="B923" s="291" t="s">
        <v>357</v>
      </c>
      <c r="C923" s="290" t="s">
        <v>11</v>
      </c>
      <c r="D923" s="290" t="s">
        <v>3478</v>
      </c>
      <c r="E923" s="290" t="s">
        <v>3698</v>
      </c>
      <c r="F923" s="290" t="s">
        <v>3226</v>
      </c>
      <c r="G923" s="290" t="s">
        <v>1026</v>
      </c>
      <c r="H923" s="290" t="s">
        <v>3704</v>
      </c>
      <c r="I923" s="386"/>
    </row>
    <row r="924" spans="1:9" ht="16.5" customHeight="1">
      <c r="A924" s="291" t="s">
        <v>356</v>
      </c>
      <c r="B924" s="291" t="s">
        <v>357</v>
      </c>
      <c r="C924" s="290" t="s">
        <v>11</v>
      </c>
      <c r="D924" s="290" t="s">
        <v>3478</v>
      </c>
      <c r="E924" s="290" t="s">
        <v>3698</v>
      </c>
      <c r="F924" s="290" t="s">
        <v>3226</v>
      </c>
      <c r="G924" s="290" t="s">
        <v>1023</v>
      </c>
      <c r="H924" s="290" t="s">
        <v>3705</v>
      </c>
      <c r="I924" s="386"/>
    </row>
    <row r="925" spans="1:9" ht="16.5" customHeight="1">
      <c r="A925" s="291" t="s">
        <v>356</v>
      </c>
      <c r="B925" s="291" t="s">
        <v>357</v>
      </c>
      <c r="C925" s="290" t="s">
        <v>11</v>
      </c>
      <c r="D925" s="290" t="s">
        <v>3478</v>
      </c>
      <c r="E925" s="290" t="s">
        <v>3698</v>
      </c>
      <c r="F925" s="290" t="s">
        <v>3226</v>
      </c>
      <c r="G925" s="290" t="s">
        <v>1028</v>
      </c>
      <c r="H925" s="290" t="s">
        <v>3706</v>
      </c>
      <c r="I925" s="386"/>
    </row>
    <row r="926" spans="1:9" ht="16.5" customHeight="1">
      <c r="A926" s="291" t="s">
        <v>356</v>
      </c>
      <c r="B926" s="291" t="s">
        <v>357</v>
      </c>
      <c r="C926" s="290" t="s">
        <v>11</v>
      </c>
      <c r="D926" s="290" t="s">
        <v>3478</v>
      </c>
      <c r="E926" s="290" t="s">
        <v>3698</v>
      </c>
      <c r="F926" s="290" t="s">
        <v>3226</v>
      </c>
      <c r="G926" s="290" t="s">
        <v>1027</v>
      </c>
      <c r="H926" s="290" t="s">
        <v>3707</v>
      </c>
      <c r="I926" s="386"/>
    </row>
    <row r="927" spans="1:9" ht="16.5" customHeight="1">
      <c r="A927" s="291" t="s">
        <v>356</v>
      </c>
      <c r="B927" s="291" t="s">
        <v>357</v>
      </c>
      <c r="C927" s="290" t="s">
        <v>11</v>
      </c>
      <c r="D927" s="290" t="s">
        <v>3478</v>
      </c>
      <c r="E927" s="290" t="s">
        <v>3698</v>
      </c>
      <c r="F927" s="290" t="s">
        <v>3226</v>
      </c>
      <c r="G927" s="290" t="s">
        <v>1029</v>
      </c>
      <c r="H927" s="290" t="s">
        <v>3708</v>
      </c>
      <c r="I927" s="386"/>
    </row>
    <row r="928" spans="1:9" ht="16.5" customHeight="1">
      <c r="A928" s="291" t="s">
        <v>356</v>
      </c>
      <c r="B928" s="291" t="s">
        <v>357</v>
      </c>
      <c r="C928" s="290" t="s">
        <v>11</v>
      </c>
      <c r="D928" s="290" t="s">
        <v>3478</v>
      </c>
      <c r="E928" s="290" t="s">
        <v>3698</v>
      </c>
      <c r="F928" s="290" t="s">
        <v>3226</v>
      </c>
      <c r="G928" s="290" t="s">
        <v>1019</v>
      </c>
      <c r="H928" s="290" t="s">
        <v>3709</v>
      </c>
      <c r="I928" s="386"/>
    </row>
    <row r="929" spans="1:9" ht="16.5" customHeight="1">
      <c r="A929" s="291" t="s">
        <v>356</v>
      </c>
      <c r="B929" s="291" t="s">
        <v>357</v>
      </c>
      <c r="C929" s="290" t="s">
        <v>11</v>
      </c>
      <c r="D929" s="290" t="s">
        <v>3478</v>
      </c>
      <c r="E929" s="290" t="s">
        <v>3710</v>
      </c>
      <c r="F929" s="290" t="s">
        <v>3711</v>
      </c>
      <c r="G929" s="290" t="s">
        <v>1035</v>
      </c>
      <c r="H929" s="290" t="s">
        <v>3712</v>
      </c>
      <c r="I929" s="386"/>
    </row>
    <row r="930" spans="1:9" ht="16.5" customHeight="1">
      <c r="A930" s="291" t="s">
        <v>356</v>
      </c>
      <c r="B930" s="291" t="s">
        <v>357</v>
      </c>
      <c r="C930" s="290" t="s">
        <v>11</v>
      </c>
      <c r="D930" s="290" t="s">
        <v>3478</v>
      </c>
      <c r="E930" s="290" t="s">
        <v>3710</v>
      </c>
      <c r="F930" s="290" t="s">
        <v>3711</v>
      </c>
      <c r="G930" s="290" t="s">
        <v>1036</v>
      </c>
      <c r="H930" s="290" t="s">
        <v>3713</v>
      </c>
      <c r="I930" s="386"/>
    </row>
    <row r="931" spans="1:9" ht="16.5" customHeight="1">
      <c r="A931" s="291" t="s">
        <v>356</v>
      </c>
      <c r="B931" s="291" t="s">
        <v>357</v>
      </c>
      <c r="C931" s="290" t="s">
        <v>11</v>
      </c>
      <c r="D931" s="290" t="s">
        <v>3478</v>
      </c>
      <c r="E931" s="290" t="s">
        <v>3710</v>
      </c>
      <c r="F931" s="290" t="s">
        <v>3711</v>
      </c>
      <c r="G931" s="290" t="s">
        <v>1034</v>
      </c>
      <c r="H931" s="290" t="s">
        <v>3126</v>
      </c>
      <c r="I931" s="386"/>
    </row>
    <row r="932" spans="1:9" ht="16.5" customHeight="1">
      <c r="A932" s="291" t="s">
        <v>356</v>
      </c>
      <c r="B932" s="291" t="s">
        <v>357</v>
      </c>
      <c r="C932" s="290" t="s">
        <v>11</v>
      </c>
      <c r="D932" s="290" t="s">
        <v>3478</v>
      </c>
      <c r="E932" s="290" t="s">
        <v>3710</v>
      </c>
      <c r="F932" s="290" t="s">
        <v>3711</v>
      </c>
      <c r="G932" s="290" t="s">
        <v>1038</v>
      </c>
      <c r="H932" s="290" t="s">
        <v>3714</v>
      </c>
      <c r="I932" s="386"/>
    </row>
    <row r="933" spans="1:9" ht="16.5" customHeight="1">
      <c r="A933" s="291" t="s">
        <v>356</v>
      </c>
      <c r="B933" s="291" t="s">
        <v>357</v>
      </c>
      <c r="C933" s="290" t="s">
        <v>11</v>
      </c>
      <c r="D933" s="290" t="s">
        <v>3478</v>
      </c>
      <c r="E933" s="290" t="s">
        <v>3710</v>
      </c>
      <c r="F933" s="290" t="s">
        <v>3711</v>
      </c>
      <c r="G933" s="290" t="s">
        <v>1037</v>
      </c>
      <c r="H933" s="290" t="s">
        <v>3715</v>
      </c>
      <c r="I933" s="386"/>
    </row>
    <row r="934" spans="1:9" ht="16.5" customHeight="1">
      <c r="A934" s="291" t="s">
        <v>356</v>
      </c>
      <c r="B934" s="291" t="s">
        <v>357</v>
      </c>
      <c r="C934" s="290" t="s">
        <v>11</v>
      </c>
      <c r="D934" s="290" t="s">
        <v>3478</v>
      </c>
      <c r="E934" s="290" t="s">
        <v>3710</v>
      </c>
      <c r="F934" s="290" t="s">
        <v>3711</v>
      </c>
      <c r="G934" s="290" t="s">
        <v>1030</v>
      </c>
      <c r="H934" s="290" t="s">
        <v>3109</v>
      </c>
      <c r="I934" s="386"/>
    </row>
    <row r="935" spans="1:9" ht="16.5" customHeight="1">
      <c r="A935" s="291" t="s">
        <v>356</v>
      </c>
      <c r="B935" s="291" t="s">
        <v>357</v>
      </c>
      <c r="C935" s="290" t="s">
        <v>11</v>
      </c>
      <c r="D935" s="290" t="s">
        <v>3478</v>
      </c>
      <c r="E935" s="290" t="s">
        <v>3710</v>
      </c>
      <c r="F935" s="290" t="s">
        <v>3711</v>
      </c>
      <c r="G935" s="290" t="s">
        <v>1033</v>
      </c>
      <c r="H935" s="290" t="s">
        <v>3716</v>
      </c>
      <c r="I935" s="386"/>
    </row>
    <row r="936" spans="1:9" ht="16.5" customHeight="1">
      <c r="A936" s="291" t="s">
        <v>356</v>
      </c>
      <c r="B936" s="291" t="s">
        <v>357</v>
      </c>
      <c r="C936" s="290" t="s">
        <v>11</v>
      </c>
      <c r="D936" s="290" t="s">
        <v>3478</v>
      </c>
      <c r="E936" s="290" t="s">
        <v>3710</v>
      </c>
      <c r="F936" s="290" t="s">
        <v>3711</v>
      </c>
      <c r="G936" s="290" t="s">
        <v>1031</v>
      </c>
      <c r="H936" s="290" t="s">
        <v>3717</v>
      </c>
      <c r="I936" s="386"/>
    </row>
    <row r="937" spans="1:9" ht="16.5" customHeight="1">
      <c r="A937" s="291" t="s">
        <v>356</v>
      </c>
      <c r="B937" s="291" t="s">
        <v>357</v>
      </c>
      <c r="C937" s="290" t="s">
        <v>11</v>
      </c>
      <c r="D937" s="290" t="s">
        <v>3478</v>
      </c>
      <c r="E937" s="290" t="s">
        <v>3710</v>
      </c>
      <c r="F937" s="290" t="s">
        <v>3711</v>
      </c>
      <c r="G937" s="290" t="s">
        <v>3718</v>
      </c>
      <c r="H937" s="290" t="s">
        <v>3719</v>
      </c>
      <c r="I937" s="386"/>
    </row>
    <row r="938" spans="1:9" ht="16.5" customHeight="1">
      <c r="A938" s="291" t="s">
        <v>356</v>
      </c>
      <c r="B938" s="291" t="s">
        <v>357</v>
      </c>
      <c r="C938" s="290" t="s">
        <v>11</v>
      </c>
      <c r="D938" s="290" t="s">
        <v>3478</v>
      </c>
      <c r="E938" s="290" t="s">
        <v>3710</v>
      </c>
      <c r="F938" s="290" t="s">
        <v>3711</v>
      </c>
      <c r="G938" s="290" t="s">
        <v>3720</v>
      </c>
      <c r="H938" s="290" t="s">
        <v>3721</v>
      </c>
      <c r="I938" s="386"/>
    </row>
    <row r="939" spans="1:9" ht="16.5" customHeight="1">
      <c r="A939" s="291" t="s">
        <v>356</v>
      </c>
      <c r="B939" s="291" t="s">
        <v>357</v>
      </c>
      <c r="C939" s="290" t="s">
        <v>11</v>
      </c>
      <c r="D939" s="290" t="s">
        <v>3478</v>
      </c>
      <c r="E939" s="290" t="s">
        <v>3710</v>
      </c>
      <c r="F939" s="290" t="s">
        <v>3711</v>
      </c>
      <c r="G939" s="290" t="s">
        <v>1032</v>
      </c>
      <c r="H939" s="290" t="s">
        <v>3722</v>
      </c>
      <c r="I939" s="386"/>
    </row>
    <row r="940" spans="1:9" ht="16.5" customHeight="1">
      <c r="A940" s="291" t="s">
        <v>356</v>
      </c>
      <c r="B940" s="291" t="s">
        <v>357</v>
      </c>
      <c r="C940" s="290" t="s">
        <v>11</v>
      </c>
      <c r="D940" s="290" t="s">
        <v>3478</v>
      </c>
      <c r="E940" s="290" t="s">
        <v>3723</v>
      </c>
      <c r="F940" s="290" t="s">
        <v>3724</v>
      </c>
      <c r="G940" s="290" t="s">
        <v>1040</v>
      </c>
      <c r="H940" s="290" t="s">
        <v>2348</v>
      </c>
      <c r="I940" s="386"/>
    </row>
    <row r="941" spans="1:9" ht="16.5" customHeight="1">
      <c r="A941" s="291" t="s">
        <v>356</v>
      </c>
      <c r="B941" s="291" t="s">
        <v>357</v>
      </c>
      <c r="C941" s="290" t="s">
        <v>11</v>
      </c>
      <c r="D941" s="290" t="s">
        <v>3478</v>
      </c>
      <c r="E941" s="290" t="s">
        <v>3723</v>
      </c>
      <c r="F941" s="290" t="s">
        <v>3724</v>
      </c>
      <c r="G941" s="290" t="s">
        <v>1039</v>
      </c>
      <c r="H941" s="290" t="s">
        <v>3725</v>
      </c>
      <c r="I941" s="386"/>
    </row>
    <row r="942" spans="1:9" ht="16.5" customHeight="1">
      <c r="A942" s="291" t="s">
        <v>356</v>
      </c>
      <c r="B942" s="291" t="s">
        <v>357</v>
      </c>
      <c r="C942" s="290" t="s">
        <v>11</v>
      </c>
      <c r="D942" s="290" t="s">
        <v>3478</v>
      </c>
      <c r="E942" s="290" t="s">
        <v>3723</v>
      </c>
      <c r="F942" s="290" t="s">
        <v>3724</v>
      </c>
      <c r="G942" s="290" t="s">
        <v>1042</v>
      </c>
      <c r="H942" s="290" t="s">
        <v>3726</v>
      </c>
      <c r="I942" s="386"/>
    </row>
    <row r="943" spans="1:9" ht="16.5" customHeight="1">
      <c r="C943" s="290" t="s">
        <v>11</v>
      </c>
      <c r="D943" s="290" t="s">
        <v>3478</v>
      </c>
      <c r="E943" s="290" t="s">
        <v>3723</v>
      </c>
      <c r="F943" s="290" t="s">
        <v>3724</v>
      </c>
      <c r="G943" s="290">
        <v>1018044</v>
      </c>
      <c r="H943" s="387" t="s">
        <v>7366</v>
      </c>
      <c r="I943" s="386"/>
    </row>
    <row r="944" spans="1:9" ht="16.5" customHeight="1">
      <c r="A944" s="291" t="s">
        <v>356</v>
      </c>
      <c r="B944" s="291" t="s">
        <v>357</v>
      </c>
      <c r="C944" s="290" t="s">
        <v>11</v>
      </c>
      <c r="D944" s="290" t="s">
        <v>3478</v>
      </c>
      <c r="E944" s="290" t="s">
        <v>3723</v>
      </c>
      <c r="F944" s="290" t="s">
        <v>3724</v>
      </c>
      <c r="G944" s="290">
        <v>1018045</v>
      </c>
      <c r="H944" s="290" t="s">
        <v>7365</v>
      </c>
      <c r="I944" s="386"/>
    </row>
    <row r="945" spans="1:9" ht="16.5" customHeight="1">
      <c r="A945" s="291" t="s">
        <v>356</v>
      </c>
      <c r="B945" s="291" t="s">
        <v>357</v>
      </c>
      <c r="C945" s="290" t="s">
        <v>11</v>
      </c>
      <c r="D945" s="290" t="s">
        <v>3478</v>
      </c>
      <c r="E945" s="290" t="s">
        <v>3723</v>
      </c>
      <c r="F945" s="290" t="s">
        <v>3724</v>
      </c>
      <c r="G945" s="290" t="s">
        <v>1043</v>
      </c>
      <c r="H945" s="290" t="s">
        <v>3727</v>
      </c>
      <c r="I945" s="386"/>
    </row>
    <row r="946" spans="1:9" ht="16.5" customHeight="1">
      <c r="A946" s="291" t="s">
        <v>356</v>
      </c>
      <c r="B946" s="291" t="s">
        <v>357</v>
      </c>
      <c r="C946" s="290" t="s">
        <v>11</v>
      </c>
      <c r="D946" s="290" t="s">
        <v>3478</v>
      </c>
      <c r="E946" s="290" t="s">
        <v>3723</v>
      </c>
      <c r="F946" s="290" t="s">
        <v>3724</v>
      </c>
      <c r="G946" s="290" t="s">
        <v>1041</v>
      </c>
      <c r="H946" s="290" t="s">
        <v>3728</v>
      </c>
      <c r="I946" s="386"/>
    </row>
    <row r="947" spans="1:9" ht="16.5" customHeight="1">
      <c r="A947" s="291" t="s">
        <v>356</v>
      </c>
      <c r="B947" s="291" t="s">
        <v>357</v>
      </c>
      <c r="C947" s="290" t="s">
        <v>11</v>
      </c>
      <c r="D947" s="290" t="s">
        <v>3478</v>
      </c>
      <c r="E947" s="290" t="s">
        <v>3723</v>
      </c>
      <c r="F947" s="290" t="s">
        <v>3724</v>
      </c>
      <c r="G947" s="290" t="s">
        <v>3729</v>
      </c>
      <c r="H947" s="290" t="s">
        <v>3730</v>
      </c>
      <c r="I947" s="386"/>
    </row>
    <row r="948" spans="1:9" ht="16.5" customHeight="1">
      <c r="A948" s="291" t="s">
        <v>356</v>
      </c>
      <c r="B948" s="291" t="s">
        <v>357</v>
      </c>
      <c r="C948" s="290" t="s">
        <v>11</v>
      </c>
      <c r="D948" s="290" t="s">
        <v>3478</v>
      </c>
      <c r="E948" s="290" t="s">
        <v>3723</v>
      </c>
      <c r="F948" s="290" t="s">
        <v>3724</v>
      </c>
      <c r="G948" s="290" t="s">
        <v>3731</v>
      </c>
      <c r="H948" s="290" t="s">
        <v>3732</v>
      </c>
      <c r="I948" s="386"/>
    </row>
    <row r="949" spans="1:9" ht="16.5" customHeight="1">
      <c r="A949" s="291" t="s">
        <v>356</v>
      </c>
      <c r="B949" s="291" t="s">
        <v>357</v>
      </c>
      <c r="C949" s="290" t="s">
        <v>11</v>
      </c>
      <c r="D949" s="290" t="s">
        <v>3478</v>
      </c>
      <c r="E949" s="290" t="s">
        <v>3733</v>
      </c>
      <c r="F949" s="290" t="s">
        <v>3734</v>
      </c>
      <c r="G949" s="290" t="s">
        <v>1044</v>
      </c>
      <c r="H949" s="290" t="s">
        <v>3735</v>
      </c>
      <c r="I949" s="386"/>
    </row>
    <row r="950" spans="1:9" ht="16.5" customHeight="1">
      <c r="A950" s="291" t="s">
        <v>356</v>
      </c>
      <c r="B950" s="291" t="s">
        <v>357</v>
      </c>
      <c r="C950" s="290" t="s">
        <v>11</v>
      </c>
      <c r="D950" s="290" t="s">
        <v>3478</v>
      </c>
      <c r="E950" s="290" t="s">
        <v>3733</v>
      </c>
      <c r="F950" s="290" t="s">
        <v>3734</v>
      </c>
      <c r="G950" s="290" t="s">
        <v>3736</v>
      </c>
      <c r="H950" s="290" t="s">
        <v>3737</v>
      </c>
      <c r="I950" s="386"/>
    </row>
    <row r="951" spans="1:9" ht="16.5" customHeight="1">
      <c r="A951" s="291" t="s">
        <v>356</v>
      </c>
      <c r="B951" s="291" t="s">
        <v>357</v>
      </c>
      <c r="C951" s="290" t="s">
        <v>11</v>
      </c>
      <c r="D951" s="290" t="s">
        <v>3478</v>
      </c>
      <c r="E951" s="290" t="s">
        <v>3733</v>
      </c>
      <c r="F951" s="290" t="s">
        <v>3734</v>
      </c>
      <c r="G951" s="290" t="s">
        <v>3738</v>
      </c>
      <c r="H951" s="290" t="s">
        <v>3739</v>
      </c>
      <c r="I951" s="386"/>
    </row>
    <row r="952" spans="1:9" ht="16.5" customHeight="1">
      <c r="A952" s="291" t="s">
        <v>356</v>
      </c>
      <c r="B952" s="291" t="s">
        <v>357</v>
      </c>
      <c r="C952" s="290" t="s">
        <v>11</v>
      </c>
      <c r="D952" s="290" t="s">
        <v>3478</v>
      </c>
      <c r="E952" s="290" t="s">
        <v>3733</v>
      </c>
      <c r="F952" s="290" t="s">
        <v>3734</v>
      </c>
      <c r="G952" s="290" t="s">
        <v>1046</v>
      </c>
      <c r="H952" s="290" t="s">
        <v>3740</v>
      </c>
      <c r="I952" s="386"/>
    </row>
    <row r="953" spans="1:9" ht="16.5" customHeight="1">
      <c r="A953" s="291" t="s">
        <v>356</v>
      </c>
      <c r="B953" s="291" t="s">
        <v>357</v>
      </c>
      <c r="C953" s="290" t="s">
        <v>11</v>
      </c>
      <c r="D953" s="290" t="s">
        <v>3478</v>
      </c>
      <c r="E953" s="290" t="s">
        <v>3733</v>
      </c>
      <c r="F953" s="290" t="s">
        <v>3734</v>
      </c>
      <c r="G953" s="290" t="s">
        <v>1045</v>
      </c>
      <c r="H953" s="290" t="s">
        <v>3741</v>
      </c>
      <c r="I953" s="386"/>
    </row>
    <row r="954" spans="1:9" ht="16.5" customHeight="1">
      <c r="A954" s="291" t="s">
        <v>356</v>
      </c>
      <c r="B954" s="291" t="s">
        <v>357</v>
      </c>
      <c r="C954" s="290" t="s">
        <v>11</v>
      </c>
      <c r="D954" s="290" t="s">
        <v>3478</v>
      </c>
      <c r="E954" s="290" t="s">
        <v>3742</v>
      </c>
      <c r="F954" s="290" t="s">
        <v>3743</v>
      </c>
      <c r="G954" s="290" t="s">
        <v>1048</v>
      </c>
      <c r="H954" s="290" t="s">
        <v>3744</v>
      </c>
      <c r="I954" s="386"/>
    </row>
    <row r="955" spans="1:9" ht="16.5" customHeight="1">
      <c r="A955" s="291" t="s">
        <v>356</v>
      </c>
      <c r="B955" s="291" t="s">
        <v>357</v>
      </c>
      <c r="C955" s="290" t="s">
        <v>11</v>
      </c>
      <c r="D955" s="290" t="s">
        <v>3478</v>
      </c>
      <c r="E955" s="290" t="s">
        <v>3742</v>
      </c>
      <c r="F955" s="290" t="s">
        <v>3743</v>
      </c>
      <c r="G955" s="290" t="s">
        <v>1050</v>
      </c>
      <c r="H955" s="290" t="s">
        <v>3745</v>
      </c>
      <c r="I955" s="386"/>
    </row>
    <row r="956" spans="1:9" ht="16.5" customHeight="1">
      <c r="A956" s="291" t="s">
        <v>356</v>
      </c>
      <c r="B956" s="291" t="s">
        <v>357</v>
      </c>
      <c r="C956" s="290" t="s">
        <v>11</v>
      </c>
      <c r="D956" s="290" t="s">
        <v>3478</v>
      </c>
      <c r="E956" s="290" t="s">
        <v>3742</v>
      </c>
      <c r="F956" s="290" t="s">
        <v>3743</v>
      </c>
      <c r="G956" s="290" t="s">
        <v>1049</v>
      </c>
      <c r="H956" s="290" t="s">
        <v>3746</v>
      </c>
      <c r="I956" s="386"/>
    </row>
    <row r="957" spans="1:9" ht="16.5" customHeight="1">
      <c r="A957" s="291" t="s">
        <v>356</v>
      </c>
      <c r="B957" s="291" t="s">
        <v>357</v>
      </c>
      <c r="C957" s="290" t="s">
        <v>11</v>
      </c>
      <c r="D957" s="290" t="s">
        <v>3478</v>
      </c>
      <c r="E957" s="290" t="s">
        <v>3742</v>
      </c>
      <c r="F957" s="290" t="s">
        <v>3743</v>
      </c>
      <c r="G957" s="290" t="s">
        <v>3747</v>
      </c>
      <c r="H957" s="290" t="s">
        <v>3748</v>
      </c>
      <c r="I957" s="386"/>
    </row>
    <row r="958" spans="1:9" ht="16.5" customHeight="1">
      <c r="A958" s="291" t="s">
        <v>356</v>
      </c>
      <c r="B958" s="291" t="s">
        <v>357</v>
      </c>
      <c r="C958" s="290" t="s">
        <v>11</v>
      </c>
      <c r="D958" s="290" t="s">
        <v>3478</v>
      </c>
      <c r="E958" s="290" t="s">
        <v>3742</v>
      </c>
      <c r="F958" s="290" t="s">
        <v>3743</v>
      </c>
      <c r="G958" s="290" t="s">
        <v>3749</v>
      </c>
      <c r="H958" s="290" t="s">
        <v>3750</v>
      </c>
      <c r="I958" s="386"/>
    </row>
    <row r="959" spans="1:9" ht="16.5" customHeight="1">
      <c r="A959" s="291" t="s">
        <v>356</v>
      </c>
      <c r="B959" s="291" t="s">
        <v>357</v>
      </c>
      <c r="C959" s="290" t="s">
        <v>11</v>
      </c>
      <c r="D959" s="290" t="s">
        <v>3478</v>
      </c>
      <c r="E959" s="290" t="s">
        <v>3742</v>
      </c>
      <c r="F959" s="290" t="s">
        <v>3743</v>
      </c>
      <c r="G959" s="290" t="s">
        <v>1051</v>
      </c>
      <c r="H959" s="290" t="s">
        <v>3751</v>
      </c>
      <c r="I959" s="386"/>
    </row>
    <row r="960" spans="1:9" ht="16.5" customHeight="1">
      <c r="A960" s="291" t="s">
        <v>356</v>
      </c>
      <c r="B960" s="291" t="s">
        <v>357</v>
      </c>
      <c r="C960" s="290" t="s">
        <v>11</v>
      </c>
      <c r="D960" s="290" t="s">
        <v>3478</v>
      </c>
      <c r="E960" s="290" t="s">
        <v>3742</v>
      </c>
      <c r="F960" s="290" t="s">
        <v>3743</v>
      </c>
      <c r="G960" s="290" t="s">
        <v>1052</v>
      </c>
      <c r="H960" s="290" t="s">
        <v>3752</v>
      </c>
      <c r="I960" s="386"/>
    </row>
    <row r="961" spans="1:9" ht="16.5" customHeight="1">
      <c r="A961" s="291" t="s">
        <v>356</v>
      </c>
      <c r="B961" s="291" t="s">
        <v>357</v>
      </c>
      <c r="C961" s="290" t="s">
        <v>11</v>
      </c>
      <c r="D961" s="290" t="s">
        <v>3478</v>
      </c>
      <c r="E961" s="290" t="s">
        <v>3742</v>
      </c>
      <c r="F961" s="290" t="s">
        <v>3743</v>
      </c>
      <c r="G961" s="290" t="s">
        <v>1047</v>
      </c>
      <c r="H961" s="290" t="s">
        <v>3753</v>
      </c>
      <c r="I961" s="386"/>
    </row>
    <row r="962" spans="1:9" ht="16.5" customHeight="1">
      <c r="A962" s="291" t="s">
        <v>356</v>
      </c>
      <c r="B962" s="291" t="s">
        <v>357</v>
      </c>
      <c r="C962" s="290" t="s">
        <v>11</v>
      </c>
      <c r="D962" s="290" t="s">
        <v>3478</v>
      </c>
      <c r="E962" s="290" t="s">
        <v>3742</v>
      </c>
      <c r="F962" s="290" t="s">
        <v>3743</v>
      </c>
      <c r="G962" s="290" t="s">
        <v>3754</v>
      </c>
      <c r="H962" s="290" t="s">
        <v>3755</v>
      </c>
      <c r="I962" s="386"/>
    </row>
    <row r="963" spans="1:9" ht="16.5" customHeight="1">
      <c r="A963" s="291" t="s">
        <v>356</v>
      </c>
      <c r="B963" s="291" t="s">
        <v>357</v>
      </c>
      <c r="C963" s="290" t="s">
        <v>11</v>
      </c>
      <c r="D963" s="290" t="s">
        <v>3478</v>
      </c>
      <c r="E963" s="290" t="s">
        <v>3742</v>
      </c>
      <c r="F963" s="290" t="s">
        <v>3743</v>
      </c>
      <c r="G963" s="290" t="s">
        <v>3756</v>
      </c>
      <c r="H963" s="290" t="s">
        <v>3757</v>
      </c>
      <c r="I963" s="386"/>
    </row>
    <row r="964" spans="1:9" ht="16.5" customHeight="1">
      <c r="A964" s="291" t="s">
        <v>356</v>
      </c>
      <c r="B964" s="291" t="s">
        <v>357</v>
      </c>
      <c r="C964" s="290" t="s">
        <v>11</v>
      </c>
      <c r="D964" s="290" t="s">
        <v>3478</v>
      </c>
      <c r="E964" s="290" t="s">
        <v>3742</v>
      </c>
      <c r="F964" s="290" t="s">
        <v>3743</v>
      </c>
      <c r="G964" s="290" t="s">
        <v>1053</v>
      </c>
      <c r="H964" s="290" t="s">
        <v>3758</v>
      </c>
      <c r="I964" s="386"/>
    </row>
    <row r="965" spans="1:9" ht="16.5" customHeight="1">
      <c r="A965" s="291" t="s">
        <v>356</v>
      </c>
      <c r="B965" s="291" t="s">
        <v>357</v>
      </c>
      <c r="C965" s="290" t="s">
        <v>11</v>
      </c>
      <c r="D965" s="290" t="s">
        <v>3478</v>
      </c>
      <c r="E965" s="290" t="s">
        <v>3759</v>
      </c>
      <c r="F965" s="290" t="s">
        <v>3760</v>
      </c>
      <c r="G965" s="290" t="s">
        <v>1055</v>
      </c>
      <c r="H965" s="290" t="s">
        <v>3761</v>
      </c>
      <c r="I965" s="386"/>
    </row>
    <row r="966" spans="1:9" ht="16.5" customHeight="1">
      <c r="A966" s="291" t="s">
        <v>356</v>
      </c>
      <c r="B966" s="291" t="s">
        <v>357</v>
      </c>
      <c r="C966" s="290" t="s">
        <v>11</v>
      </c>
      <c r="D966" s="290" t="s">
        <v>3478</v>
      </c>
      <c r="E966" s="290" t="s">
        <v>3759</v>
      </c>
      <c r="F966" s="290" t="s">
        <v>3760</v>
      </c>
      <c r="G966" s="290" t="s">
        <v>1056</v>
      </c>
      <c r="H966" s="290" t="s">
        <v>3762</v>
      </c>
      <c r="I966" s="386"/>
    </row>
    <row r="967" spans="1:9" ht="16.5" customHeight="1">
      <c r="A967" s="291" t="s">
        <v>356</v>
      </c>
      <c r="B967" s="291" t="s">
        <v>357</v>
      </c>
      <c r="C967" s="290" t="s">
        <v>11</v>
      </c>
      <c r="D967" s="290" t="s">
        <v>3478</v>
      </c>
      <c r="E967" s="290" t="s">
        <v>3759</v>
      </c>
      <c r="F967" s="290" t="s">
        <v>3760</v>
      </c>
      <c r="G967" s="290" t="s">
        <v>1054</v>
      </c>
      <c r="H967" s="290" t="s">
        <v>3763</v>
      </c>
      <c r="I967" s="386"/>
    </row>
    <row r="968" spans="1:9" ht="16.5" customHeight="1">
      <c r="A968" s="291" t="s">
        <v>356</v>
      </c>
      <c r="B968" s="291" t="s">
        <v>357</v>
      </c>
      <c r="C968" s="290" t="s">
        <v>11</v>
      </c>
      <c r="D968" s="290" t="s">
        <v>3478</v>
      </c>
      <c r="E968" s="290" t="s">
        <v>3759</v>
      </c>
      <c r="F968" s="290" t="s">
        <v>3760</v>
      </c>
      <c r="G968" s="290" t="s">
        <v>1058</v>
      </c>
      <c r="H968" s="290" t="s">
        <v>3764</v>
      </c>
      <c r="I968" s="386"/>
    </row>
    <row r="969" spans="1:9" ht="16.5" customHeight="1">
      <c r="A969" s="291" t="s">
        <v>356</v>
      </c>
      <c r="B969" s="291" t="s">
        <v>357</v>
      </c>
      <c r="C969" s="290" t="s">
        <v>11</v>
      </c>
      <c r="D969" s="290" t="s">
        <v>3478</v>
      </c>
      <c r="E969" s="290" t="s">
        <v>3759</v>
      </c>
      <c r="F969" s="290" t="s">
        <v>3760</v>
      </c>
      <c r="G969" s="290" t="s">
        <v>1057</v>
      </c>
      <c r="H969" s="290" t="s">
        <v>3765</v>
      </c>
      <c r="I969" s="386"/>
    </row>
    <row r="970" spans="1:9" ht="16.5" customHeight="1">
      <c r="A970" s="291" t="s">
        <v>356</v>
      </c>
      <c r="B970" s="291" t="s">
        <v>357</v>
      </c>
      <c r="C970" s="290" t="s">
        <v>11</v>
      </c>
      <c r="D970" s="290" t="s">
        <v>3478</v>
      </c>
      <c r="E970" s="290" t="s">
        <v>3766</v>
      </c>
      <c r="F970" s="290" t="s">
        <v>1060</v>
      </c>
      <c r="G970" s="290" t="s">
        <v>1059</v>
      </c>
      <c r="H970" s="290" t="s">
        <v>3767</v>
      </c>
      <c r="I970" s="386"/>
    </row>
    <row r="971" spans="1:9" ht="16.5" customHeight="1">
      <c r="A971" s="291" t="s">
        <v>356</v>
      </c>
      <c r="B971" s="291" t="s">
        <v>357</v>
      </c>
      <c r="C971" s="290" t="s">
        <v>11</v>
      </c>
      <c r="D971" s="290" t="s">
        <v>3478</v>
      </c>
      <c r="E971" s="290" t="s">
        <v>3768</v>
      </c>
      <c r="F971" s="290" t="s">
        <v>1062</v>
      </c>
      <c r="G971" s="290" t="s">
        <v>1061</v>
      </c>
      <c r="H971" s="290" t="s">
        <v>3769</v>
      </c>
      <c r="I971" s="386"/>
    </row>
    <row r="972" spans="1:9" ht="16.5" customHeight="1">
      <c r="A972" s="291" t="s">
        <v>356</v>
      </c>
      <c r="B972" s="291" t="s">
        <v>357</v>
      </c>
      <c r="C972" s="290" t="s">
        <v>11</v>
      </c>
      <c r="D972" s="290" t="s">
        <v>3478</v>
      </c>
      <c r="E972" s="290" t="s">
        <v>3770</v>
      </c>
      <c r="F972" s="290" t="s">
        <v>1018</v>
      </c>
      <c r="G972" s="290" t="s">
        <v>1063</v>
      </c>
      <c r="H972" s="290" t="s">
        <v>3771</v>
      </c>
      <c r="I972" s="386"/>
    </row>
    <row r="973" spans="1:9" ht="16.5" customHeight="1">
      <c r="A973" s="291" t="s">
        <v>356</v>
      </c>
      <c r="B973" s="291" t="s">
        <v>357</v>
      </c>
      <c r="C973" s="290" t="s">
        <v>9</v>
      </c>
      <c r="D973" s="290" t="s">
        <v>3772</v>
      </c>
      <c r="E973" s="290" t="s">
        <v>3773</v>
      </c>
      <c r="F973" s="290" t="s">
        <v>3774</v>
      </c>
      <c r="G973" s="290" t="s">
        <v>1066</v>
      </c>
      <c r="H973" s="290" t="s">
        <v>3775</v>
      </c>
      <c r="I973" s="386"/>
    </row>
    <row r="974" spans="1:9" ht="16.5" customHeight="1">
      <c r="A974" s="291" t="s">
        <v>356</v>
      </c>
      <c r="B974" s="291" t="s">
        <v>357</v>
      </c>
      <c r="C974" s="290" t="s">
        <v>9</v>
      </c>
      <c r="D974" s="290" t="s">
        <v>3772</v>
      </c>
      <c r="E974" s="290" t="s">
        <v>3773</v>
      </c>
      <c r="F974" s="290" t="s">
        <v>3774</v>
      </c>
      <c r="G974" s="290" t="s">
        <v>1065</v>
      </c>
      <c r="H974" s="290" t="s">
        <v>3776</v>
      </c>
      <c r="I974" s="386"/>
    </row>
    <row r="975" spans="1:9" ht="16.5" customHeight="1">
      <c r="A975" s="291" t="s">
        <v>356</v>
      </c>
      <c r="B975" s="291" t="s">
        <v>357</v>
      </c>
      <c r="C975" s="290" t="s">
        <v>9</v>
      </c>
      <c r="D975" s="290" t="s">
        <v>3772</v>
      </c>
      <c r="E975" s="290" t="s">
        <v>3773</v>
      </c>
      <c r="F975" s="290" t="s">
        <v>3774</v>
      </c>
      <c r="G975" s="290" t="s">
        <v>1067</v>
      </c>
      <c r="H975" s="290" t="s">
        <v>3777</v>
      </c>
      <c r="I975" s="386"/>
    </row>
    <row r="976" spans="1:9" ht="16.5" customHeight="1">
      <c r="A976" s="291" t="s">
        <v>356</v>
      </c>
      <c r="B976" s="291" t="s">
        <v>357</v>
      </c>
      <c r="C976" s="290" t="s">
        <v>9</v>
      </c>
      <c r="D976" s="290" t="s">
        <v>3772</v>
      </c>
      <c r="E976" s="290" t="s">
        <v>3773</v>
      </c>
      <c r="F976" s="290" t="s">
        <v>3774</v>
      </c>
      <c r="G976" s="290" t="s">
        <v>1064</v>
      </c>
      <c r="H976" s="290" t="s">
        <v>3778</v>
      </c>
      <c r="I976" s="386"/>
    </row>
    <row r="977" spans="1:9" ht="16.5" customHeight="1">
      <c r="A977" s="291" t="s">
        <v>356</v>
      </c>
      <c r="B977" s="291" t="s">
        <v>357</v>
      </c>
      <c r="C977" s="290" t="s">
        <v>9</v>
      </c>
      <c r="D977" s="290" t="s">
        <v>3772</v>
      </c>
      <c r="E977" s="290" t="s">
        <v>3773</v>
      </c>
      <c r="F977" s="290" t="s">
        <v>3774</v>
      </c>
      <c r="G977" s="290" t="s">
        <v>1068</v>
      </c>
      <c r="H977" s="290" t="s">
        <v>3779</v>
      </c>
      <c r="I977" s="386"/>
    </row>
    <row r="978" spans="1:9" ht="16.5" customHeight="1">
      <c r="A978" s="291" t="s">
        <v>356</v>
      </c>
      <c r="B978" s="291" t="s">
        <v>357</v>
      </c>
      <c r="C978" s="290" t="s">
        <v>9</v>
      </c>
      <c r="D978" s="290" t="s">
        <v>3772</v>
      </c>
      <c r="E978" s="290" t="s">
        <v>3773</v>
      </c>
      <c r="F978" s="290" t="s">
        <v>3774</v>
      </c>
      <c r="G978" s="290" t="s">
        <v>3780</v>
      </c>
      <c r="H978" s="290" t="s">
        <v>3781</v>
      </c>
      <c r="I978" s="386"/>
    </row>
    <row r="979" spans="1:9" ht="16.5" customHeight="1">
      <c r="A979" s="291" t="s">
        <v>356</v>
      </c>
      <c r="B979" s="291" t="s">
        <v>357</v>
      </c>
      <c r="C979" s="290" t="s">
        <v>9</v>
      </c>
      <c r="D979" s="290" t="s">
        <v>3772</v>
      </c>
      <c r="E979" s="290" t="s">
        <v>3773</v>
      </c>
      <c r="F979" s="290" t="s">
        <v>3774</v>
      </c>
      <c r="G979" s="290" t="s">
        <v>3782</v>
      </c>
      <c r="H979" s="290" t="s">
        <v>3783</v>
      </c>
      <c r="I979" s="386"/>
    </row>
    <row r="980" spans="1:9" ht="16.5" customHeight="1">
      <c r="A980" s="291" t="s">
        <v>356</v>
      </c>
      <c r="B980" s="291" t="s">
        <v>357</v>
      </c>
      <c r="C980" s="290" t="s">
        <v>9</v>
      </c>
      <c r="D980" s="290" t="s">
        <v>3772</v>
      </c>
      <c r="E980" s="290" t="s">
        <v>3773</v>
      </c>
      <c r="F980" s="290" t="s">
        <v>3774</v>
      </c>
      <c r="G980" s="290" t="s">
        <v>1070</v>
      </c>
      <c r="H980" s="290" t="s">
        <v>3784</v>
      </c>
      <c r="I980" s="386"/>
    </row>
    <row r="981" spans="1:9" ht="16.5" customHeight="1">
      <c r="A981" s="291" t="s">
        <v>356</v>
      </c>
      <c r="B981" s="291" t="s">
        <v>357</v>
      </c>
      <c r="C981" s="290" t="s">
        <v>9</v>
      </c>
      <c r="D981" s="290" t="s">
        <v>3772</v>
      </c>
      <c r="E981" s="290" t="s">
        <v>3773</v>
      </c>
      <c r="F981" s="290" t="s">
        <v>3774</v>
      </c>
      <c r="G981" s="290" t="s">
        <v>1069</v>
      </c>
      <c r="H981" s="290" t="s">
        <v>3785</v>
      </c>
      <c r="I981" s="386"/>
    </row>
    <row r="982" spans="1:9" ht="16.5" customHeight="1">
      <c r="A982" s="291" t="s">
        <v>356</v>
      </c>
      <c r="B982" s="291" t="s">
        <v>357</v>
      </c>
      <c r="C982" s="290" t="s">
        <v>9</v>
      </c>
      <c r="D982" s="290" t="s">
        <v>3772</v>
      </c>
      <c r="E982" s="290" t="s">
        <v>3773</v>
      </c>
      <c r="F982" s="290" t="s">
        <v>3774</v>
      </c>
      <c r="G982" s="290" t="s">
        <v>1071</v>
      </c>
      <c r="H982" s="290" t="s">
        <v>3786</v>
      </c>
      <c r="I982" s="386"/>
    </row>
    <row r="983" spans="1:9" ht="16.5" customHeight="1">
      <c r="A983" s="291" t="s">
        <v>356</v>
      </c>
      <c r="B983" s="291" t="s">
        <v>357</v>
      </c>
      <c r="C983" s="290" t="s">
        <v>9</v>
      </c>
      <c r="D983" s="290" t="s">
        <v>3772</v>
      </c>
      <c r="E983" s="290" t="s">
        <v>3787</v>
      </c>
      <c r="F983" s="290" t="s">
        <v>3788</v>
      </c>
      <c r="G983" s="290" t="s">
        <v>1073</v>
      </c>
      <c r="H983" s="290" t="s">
        <v>3789</v>
      </c>
      <c r="I983" s="386"/>
    </row>
    <row r="984" spans="1:9" ht="16.5" customHeight="1">
      <c r="A984" s="291" t="s">
        <v>356</v>
      </c>
      <c r="B984" s="291" t="s">
        <v>357</v>
      </c>
      <c r="C984" s="290" t="s">
        <v>9</v>
      </c>
      <c r="D984" s="290" t="s">
        <v>3772</v>
      </c>
      <c r="E984" s="290" t="s">
        <v>3787</v>
      </c>
      <c r="F984" s="290" t="s">
        <v>3788</v>
      </c>
      <c r="G984" s="290" t="s">
        <v>3790</v>
      </c>
      <c r="H984" s="290" t="s">
        <v>3791</v>
      </c>
      <c r="I984" s="386"/>
    </row>
    <row r="985" spans="1:9" ht="16.5" customHeight="1">
      <c r="A985" s="291" t="s">
        <v>356</v>
      </c>
      <c r="B985" s="291" t="s">
        <v>357</v>
      </c>
      <c r="C985" s="290" t="s">
        <v>9</v>
      </c>
      <c r="D985" s="290" t="s">
        <v>3772</v>
      </c>
      <c r="E985" s="290" t="s">
        <v>3787</v>
      </c>
      <c r="F985" s="290" t="s">
        <v>3788</v>
      </c>
      <c r="G985" s="290" t="s">
        <v>3792</v>
      </c>
      <c r="H985" s="290" t="s">
        <v>3793</v>
      </c>
      <c r="I985" s="386"/>
    </row>
    <row r="986" spans="1:9" ht="16.5" customHeight="1">
      <c r="A986" s="291" t="s">
        <v>356</v>
      </c>
      <c r="B986" s="291" t="s">
        <v>357</v>
      </c>
      <c r="C986" s="290" t="s">
        <v>9</v>
      </c>
      <c r="D986" s="290" t="s">
        <v>3772</v>
      </c>
      <c r="E986" s="290" t="s">
        <v>3787</v>
      </c>
      <c r="F986" s="290" t="s">
        <v>3788</v>
      </c>
      <c r="G986" s="290" t="s">
        <v>3794</v>
      </c>
      <c r="H986" s="290" t="s">
        <v>3795</v>
      </c>
      <c r="I986" s="386"/>
    </row>
    <row r="987" spans="1:9" ht="16.5" customHeight="1">
      <c r="A987" s="291" t="s">
        <v>356</v>
      </c>
      <c r="B987" s="291" t="s">
        <v>357</v>
      </c>
      <c r="C987" s="290" t="s">
        <v>9</v>
      </c>
      <c r="D987" s="290" t="s">
        <v>3772</v>
      </c>
      <c r="E987" s="290" t="s">
        <v>3787</v>
      </c>
      <c r="F987" s="290" t="s">
        <v>3788</v>
      </c>
      <c r="G987" s="290" t="s">
        <v>3796</v>
      </c>
      <c r="H987" s="290" t="s">
        <v>3797</v>
      </c>
      <c r="I987" s="386"/>
    </row>
    <row r="988" spans="1:9" ht="16.5" customHeight="1">
      <c r="A988" s="291" t="s">
        <v>356</v>
      </c>
      <c r="B988" s="291" t="s">
        <v>357</v>
      </c>
      <c r="C988" s="290" t="s">
        <v>9</v>
      </c>
      <c r="D988" s="290" t="s">
        <v>3772</v>
      </c>
      <c r="E988" s="290" t="s">
        <v>3787</v>
      </c>
      <c r="F988" s="290" t="s">
        <v>3788</v>
      </c>
      <c r="G988" s="290" t="s">
        <v>1072</v>
      </c>
      <c r="H988" s="290" t="s">
        <v>3798</v>
      </c>
      <c r="I988" s="386"/>
    </row>
    <row r="989" spans="1:9" ht="16.5" customHeight="1">
      <c r="A989" s="291" t="s">
        <v>356</v>
      </c>
      <c r="B989" s="291" t="s">
        <v>357</v>
      </c>
      <c r="C989" s="290" t="s">
        <v>9</v>
      </c>
      <c r="D989" s="290" t="s">
        <v>3772</v>
      </c>
      <c r="E989" s="290" t="s">
        <v>3787</v>
      </c>
      <c r="F989" s="290" t="s">
        <v>3788</v>
      </c>
      <c r="G989" s="290" t="s">
        <v>1075</v>
      </c>
      <c r="H989" s="290" t="s">
        <v>3799</v>
      </c>
      <c r="I989" s="386"/>
    </row>
    <row r="990" spans="1:9" ht="16.5" customHeight="1">
      <c r="A990" s="291" t="s">
        <v>356</v>
      </c>
      <c r="B990" s="291" t="s">
        <v>357</v>
      </c>
      <c r="C990" s="290" t="s">
        <v>9</v>
      </c>
      <c r="D990" s="290" t="s">
        <v>3772</v>
      </c>
      <c r="E990" s="290" t="s">
        <v>3787</v>
      </c>
      <c r="F990" s="290" t="s">
        <v>3788</v>
      </c>
      <c r="G990" s="290" t="s">
        <v>1074</v>
      </c>
      <c r="H990" s="290" t="s">
        <v>3800</v>
      </c>
      <c r="I990" s="386"/>
    </row>
    <row r="991" spans="1:9" ht="16.5" customHeight="1">
      <c r="A991" s="291" t="s">
        <v>356</v>
      </c>
      <c r="B991" s="291" t="s">
        <v>357</v>
      </c>
      <c r="C991" s="290" t="s">
        <v>9</v>
      </c>
      <c r="D991" s="290" t="s">
        <v>3772</v>
      </c>
      <c r="E991" s="290" t="s">
        <v>3787</v>
      </c>
      <c r="F991" s="290" t="s">
        <v>3788</v>
      </c>
      <c r="G991" s="290" t="s">
        <v>1076</v>
      </c>
      <c r="H991" s="290" t="s">
        <v>3801</v>
      </c>
      <c r="I991" s="386"/>
    </row>
    <row r="992" spans="1:9" ht="16.5" customHeight="1">
      <c r="A992" s="291" t="s">
        <v>356</v>
      </c>
      <c r="B992" s="291" t="s">
        <v>357</v>
      </c>
      <c r="C992" s="290" t="s">
        <v>9</v>
      </c>
      <c r="D992" s="290" t="s">
        <v>3772</v>
      </c>
      <c r="E992" s="290" t="s">
        <v>3802</v>
      </c>
      <c r="F992" s="290" t="s">
        <v>3803</v>
      </c>
      <c r="G992" s="290" t="s">
        <v>3804</v>
      </c>
      <c r="H992" s="290" t="s">
        <v>3805</v>
      </c>
      <c r="I992" s="386"/>
    </row>
    <row r="993" spans="1:9" ht="16.5" customHeight="1">
      <c r="A993" s="291" t="s">
        <v>356</v>
      </c>
      <c r="B993" s="291" t="s">
        <v>357</v>
      </c>
      <c r="C993" s="290" t="s">
        <v>9</v>
      </c>
      <c r="D993" s="290" t="s">
        <v>3772</v>
      </c>
      <c r="E993" s="290" t="s">
        <v>3802</v>
      </c>
      <c r="F993" s="290" t="s">
        <v>3803</v>
      </c>
      <c r="G993" s="290" t="s">
        <v>3806</v>
      </c>
      <c r="H993" s="290" t="s">
        <v>3807</v>
      </c>
      <c r="I993" s="386"/>
    </row>
    <row r="994" spans="1:9" ht="16.5" customHeight="1">
      <c r="A994" s="291" t="s">
        <v>356</v>
      </c>
      <c r="B994" s="291" t="s">
        <v>357</v>
      </c>
      <c r="C994" s="290" t="s">
        <v>9</v>
      </c>
      <c r="D994" s="290" t="s">
        <v>3772</v>
      </c>
      <c r="E994" s="290" t="s">
        <v>3802</v>
      </c>
      <c r="F994" s="290" t="s">
        <v>3803</v>
      </c>
      <c r="G994" s="290" t="s">
        <v>1077</v>
      </c>
      <c r="H994" s="290" t="s">
        <v>3808</v>
      </c>
      <c r="I994" s="386"/>
    </row>
    <row r="995" spans="1:9" ht="16.5" customHeight="1">
      <c r="A995" s="291" t="s">
        <v>356</v>
      </c>
      <c r="B995" s="291" t="s">
        <v>357</v>
      </c>
      <c r="C995" s="290" t="s">
        <v>9</v>
      </c>
      <c r="D995" s="290" t="s">
        <v>3772</v>
      </c>
      <c r="E995" s="290" t="s">
        <v>3802</v>
      </c>
      <c r="F995" s="290" t="s">
        <v>3803</v>
      </c>
      <c r="G995" s="290" t="s">
        <v>3809</v>
      </c>
      <c r="H995" s="290" t="s">
        <v>3810</v>
      </c>
      <c r="I995" s="386"/>
    </row>
    <row r="996" spans="1:9" ht="16.5" customHeight="1">
      <c r="A996" s="291" t="s">
        <v>356</v>
      </c>
      <c r="B996" s="291" t="s">
        <v>357</v>
      </c>
      <c r="C996" s="290" t="s">
        <v>9</v>
      </c>
      <c r="D996" s="290" t="s">
        <v>3772</v>
      </c>
      <c r="E996" s="290" t="s">
        <v>3802</v>
      </c>
      <c r="F996" s="290" t="s">
        <v>3803</v>
      </c>
      <c r="G996" s="290" t="s">
        <v>3811</v>
      </c>
      <c r="H996" s="290" t="s">
        <v>3812</v>
      </c>
      <c r="I996" s="386"/>
    </row>
    <row r="997" spans="1:9" ht="16.5" customHeight="1">
      <c r="A997" s="291" t="s">
        <v>356</v>
      </c>
      <c r="B997" s="291" t="s">
        <v>357</v>
      </c>
      <c r="C997" s="290" t="s">
        <v>9</v>
      </c>
      <c r="D997" s="290" t="s">
        <v>3772</v>
      </c>
      <c r="E997" s="290" t="s">
        <v>3802</v>
      </c>
      <c r="F997" s="290" t="s">
        <v>3803</v>
      </c>
      <c r="G997" s="290" t="s">
        <v>3813</v>
      </c>
      <c r="H997" s="290" t="s">
        <v>3814</v>
      </c>
      <c r="I997" s="386"/>
    </row>
    <row r="998" spans="1:9" ht="16.5" customHeight="1">
      <c r="A998" s="291" t="s">
        <v>356</v>
      </c>
      <c r="B998" s="291" t="s">
        <v>357</v>
      </c>
      <c r="C998" s="290" t="s">
        <v>9</v>
      </c>
      <c r="D998" s="290" t="s">
        <v>3772</v>
      </c>
      <c r="E998" s="290" t="s">
        <v>3802</v>
      </c>
      <c r="F998" s="290" t="s">
        <v>3803</v>
      </c>
      <c r="G998" s="290" t="s">
        <v>3815</v>
      </c>
      <c r="H998" s="290" t="s">
        <v>3816</v>
      </c>
      <c r="I998" s="386"/>
    </row>
    <row r="999" spans="1:9" ht="16.5" customHeight="1">
      <c r="A999" s="291" t="s">
        <v>356</v>
      </c>
      <c r="B999" s="291" t="s">
        <v>357</v>
      </c>
      <c r="C999" s="290" t="s">
        <v>9</v>
      </c>
      <c r="D999" s="290" t="s">
        <v>3772</v>
      </c>
      <c r="E999" s="290" t="s">
        <v>3802</v>
      </c>
      <c r="F999" s="290" t="s">
        <v>3803</v>
      </c>
      <c r="G999" s="290" t="s">
        <v>3817</v>
      </c>
      <c r="H999" s="290" t="s">
        <v>3818</v>
      </c>
      <c r="I999" s="386"/>
    </row>
    <row r="1000" spans="1:9" ht="16.5" customHeight="1">
      <c r="A1000" s="291" t="s">
        <v>356</v>
      </c>
      <c r="B1000" s="291" t="s">
        <v>357</v>
      </c>
      <c r="C1000" s="290" t="s">
        <v>9</v>
      </c>
      <c r="D1000" s="290" t="s">
        <v>3772</v>
      </c>
      <c r="E1000" s="290" t="s">
        <v>3802</v>
      </c>
      <c r="F1000" s="290" t="s">
        <v>3803</v>
      </c>
      <c r="G1000" s="290" t="s">
        <v>3819</v>
      </c>
      <c r="H1000" s="290" t="s">
        <v>3820</v>
      </c>
      <c r="I1000" s="386"/>
    </row>
    <row r="1001" spans="1:9" ht="16.5" customHeight="1">
      <c r="A1001" s="291" t="s">
        <v>356</v>
      </c>
      <c r="B1001" s="291" t="s">
        <v>357</v>
      </c>
      <c r="C1001" s="290" t="s">
        <v>9</v>
      </c>
      <c r="D1001" s="290" t="s">
        <v>3772</v>
      </c>
      <c r="E1001" s="290" t="s">
        <v>3821</v>
      </c>
      <c r="F1001" s="290" t="s">
        <v>3822</v>
      </c>
      <c r="G1001" s="290" t="s">
        <v>1079</v>
      </c>
      <c r="H1001" s="290" t="s">
        <v>3823</v>
      </c>
      <c r="I1001" s="386"/>
    </row>
    <row r="1002" spans="1:9" ht="16.5" customHeight="1">
      <c r="A1002" s="291" t="s">
        <v>356</v>
      </c>
      <c r="B1002" s="291" t="s">
        <v>357</v>
      </c>
      <c r="C1002" s="290" t="s">
        <v>9</v>
      </c>
      <c r="D1002" s="290" t="s">
        <v>3772</v>
      </c>
      <c r="E1002" s="290" t="s">
        <v>3821</v>
      </c>
      <c r="F1002" s="290" t="s">
        <v>3822</v>
      </c>
      <c r="G1002" s="290" t="s">
        <v>3824</v>
      </c>
      <c r="H1002" s="290" t="s">
        <v>3825</v>
      </c>
      <c r="I1002" s="386"/>
    </row>
    <row r="1003" spans="1:9" ht="16.5" customHeight="1">
      <c r="A1003" s="291" t="s">
        <v>356</v>
      </c>
      <c r="B1003" s="291" t="s">
        <v>357</v>
      </c>
      <c r="C1003" s="290" t="s">
        <v>9</v>
      </c>
      <c r="D1003" s="290" t="s">
        <v>3772</v>
      </c>
      <c r="E1003" s="290" t="s">
        <v>3821</v>
      </c>
      <c r="F1003" s="290" t="s">
        <v>3822</v>
      </c>
      <c r="G1003" s="290" t="s">
        <v>3826</v>
      </c>
      <c r="H1003" s="290" t="s">
        <v>3827</v>
      </c>
      <c r="I1003" s="386"/>
    </row>
    <row r="1004" spans="1:9" ht="16.5" customHeight="1">
      <c r="A1004" s="291" t="s">
        <v>356</v>
      </c>
      <c r="B1004" s="291" t="s">
        <v>357</v>
      </c>
      <c r="C1004" s="290" t="s">
        <v>9</v>
      </c>
      <c r="D1004" s="290" t="s">
        <v>3772</v>
      </c>
      <c r="E1004" s="290" t="s">
        <v>3821</v>
      </c>
      <c r="F1004" s="290" t="s">
        <v>3822</v>
      </c>
      <c r="G1004" s="290" t="s">
        <v>1080</v>
      </c>
      <c r="H1004" s="290" t="s">
        <v>3828</v>
      </c>
      <c r="I1004" s="386"/>
    </row>
    <row r="1005" spans="1:9" ht="16.5" customHeight="1">
      <c r="A1005" s="291" t="s">
        <v>356</v>
      </c>
      <c r="B1005" s="291" t="s">
        <v>357</v>
      </c>
      <c r="C1005" s="290" t="s">
        <v>9</v>
      </c>
      <c r="D1005" s="290" t="s">
        <v>3772</v>
      </c>
      <c r="E1005" s="290" t="s">
        <v>3821</v>
      </c>
      <c r="F1005" s="290" t="s">
        <v>3822</v>
      </c>
      <c r="G1005" s="290" t="s">
        <v>1078</v>
      </c>
      <c r="H1005" s="290" t="s">
        <v>3829</v>
      </c>
      <c r="I1005" s="386"/>
    </row>
    <row r="1006" spans="1:9" ht="16.5" customHeight="1">
      <c r="A1006" s="291" t="s">
        <v>356</v>
      </c>
      <c r="B1006" s="291" t="s">
        <v>357</v>
      </c>
      <c r="C1006" s="290" t="s">
        <v>9</v>
      </c>
      <c r="D1006" s="290" t="s">
        <v>3772</v>
      </c>
      <c r="E1006" s="290" t="s">
        <v>3821</v>
      </c>
      <c r="F1006" s="290" t="s">
        <v>3822</v>
      </c>
      <c r="G1006" s="290" t="s">
        <v>1082</v>
      </c>
      <c r="H1006" s="290" t="s">
        <v>3830</v>
      </c>
      <c r="I1006" s="386"/>
    </row>
    <row r="1007" spans="1:9" ht="16.5" customHeight="1">
      <c r="A1007" s="291" t="s">
        <v>356</v>
      </c>
      <c r="B1007" s="291" t="s">
        <v>357</v>
      </c>
      <c r="C1007" s="290" t="s">
        <v>9</v>
      </c>
      <c r="D1007" s="290" t="s">
        <v>3772</v>
      </c>
      <c r="E1007" s="290" t="s">
        <v>3821</v>
      </c>
      <c r="F1007" s="290" t="s">
        <v>3822</v>
      </c>
      <c r="G1007" s="290" t="s">
        <v>1081</v>
      </c>
      <c r="H1007" s="290" t="s">
        <v>3831</v>
      </c>
      <c r="I1007" s="386"/>
    </row>
    <row r="1008" spans="1:9" ht="16.5" customHeight="1">
      <c r="A1008" s="291" t="s">
        <v>356</v>
      </c>
      <c r="B1008" s="291" t="s">
        <v>357</v>
      </c>
      <c r="C1008" s="290" t="s">
        <v>9</v>
      </c>
      <c r="D1008" s="290" t="s">
        <v>3772</v>
      </c>
      <c r="E1008" s="290" t="s">
        <v>3821</v>
      </c>
      <c r="F1008" s="290" t="s">
        <v>3822</v>
      </c>
      <c r="G1008" s="290" t="s">
        <v>3832</v>
      </c>
      <c r="H1008" s="290" t="s">
        <v>3833</v>
      </c>
      <c r="I1008" s="386"/>
    </row>
    <row r="1009" spans="1:9" ht="16.5" customHeight="1">
      <c r="A1009" s="291" t="s">
        <v>356</v>
      </c>
      <c r="B1009" s="291" t="s">
        <v>357</v>
      </c>
      <c r="C1009" s="290" t="s">
        <v>9</v>
      </c>
      <c r="D1009" s="290" t="s">
        <v>3772</v>
      </c>
      <c r="E1009" s="290" t="s">
        <v>3821</v>
      </c>
      <c r="F1009" s="290" t="s">
        <v>3822</v>
      </c>
      <c r="G1009" s="290" t="s">
        <v>3834</v>
      </c>
      <c r="H1009" s="290" t="s">
        <v>3835</v>
      </c>
      <c r="I1009" s="386"/>
    </row>
    <row r="1010" spans="1:9" ht="16.5" customHeight="1">
      <c r="A1010" s="291" t="s">
        <v>356</v>
      </c>
      <c r="B1010" s="291" t="s">
        <v>357</v>
      </c>
      <c r="C1010" s="290" t="s">
        <v>9</v>
      </c>
      <c r="D1010" s="290" t="s">
        <v>3772</v>
      </c>
      <c r="E1010" s="290" t="s">
        <v>3836</v>
      </c>
      <c r="F1010" s="290" t="s">
        <v>3837</v>
      </c>
      <c r="G1010" s="290" t="s">
        <v>1084</v>
      </c>
      <c r="H1010" s="290" t="s">
        <v>3838</v>
      </c>
      <c r="I1010" s="386"/>
    </row>
    <row r="1011" spans="1:9" ht="16.5" customHeight="1">
      <c r="A1011" s="291" t="s">
        <v>356</v>
      </c>
      <c r="B1011" s="291" t="s">
        <v>357</v>
      </c>
      <c r="C1011" s="290" t="s">
        <v>9</v>
      </c>
      <c r="D1011" s="290" t="s">
        <v>3772</v>
      </c>
      <c r="E1011" s="290" t="s">
        <v>3836</v>
      </c>
      <c r="F1011" s="290" t="s">
        <v>3837</v>
      </c>
      <c r="G1011" s="290" t="s">
        <v>3839</v>
      </c>
      <c r="H1011" s="290" t="s">
        <v>3840</v>
      </c>
      <c r="I1011" s="386"/>
    </row>
    <row r="1012" spans="1:9" ht="16.5" customHeight="1">
      <c r="A1012" s="291" t="s">
        <v>356</v>
      </c>
      <c r="B1012" s="291" t="s">
        <v>357</v>
      </c>
      <c r="C1012" s="290" t="s">
        <v>9</v>
      </c>
      <c r="D1012" s="290" t="s">
        <v>3772</v>
      </c>
      <c r="E1012" s="290" t="s">
        <v>3836</v>
      </c>
      <c r="F1012" s="290" t="s">
        <v>3837</v>
      </c>
      <c r="G1012" s="290" t="s">
        <v>3841</v>
      </c>
      <c r="H1012" s="290" t="s">
        <v>3842</v>
      </c>
      <c r="I1012" s="386"/>
    </row>
    <row r="1013" spans="1:9" ht="16.5" customHeight="1">
      <c r="A1013" s="291" t="s">
        <v>356</v>
      </c>
      <c r="B1013" s="291" t="s">
        <v>357</v>
      </c>
      <c r="C1013" s="290" t="s">
        <v>9</v>
      </c>
      <c r="D1013" s="290" t="s">
        <v>3772</v>
      </c>
      <c r="E1013" s="290" t="s">
        <v>3836</v>
      </c>
      <c r="F1013" s="290" t="s">
        <v>3837</v>
      </c>
      <c r="G1013" s="290" t="s">
        <v>3843</v>
      </c>
      <c r="H1013" s="290" t="s">
        <v>3844</v>
      </c>
      <c r="I1013" s="386"/>
    </row>
    <row r="1014" spans="1:9" ht="16.5" customHeight="1">
      <c r="A1014" s="291" t="s">
        <v>356</v>
      </c>
      <c r="B1014" s="291" t="s">
        <v>357</v>
      </c>
      <c r="C1014" s="290" t="s">
        <v>9</v>
      </c>
      <c r="D1014" s="290" t="s">
        <v>3772</v>
      </c>
      <c r="E1014" s="290" t="s">
        <v>3836</v>
      </c>
      <c r="F1014" s="290" t="s">
        <v>3837</v>
      </c>
      <c r="G1014" s="290" t="s">
        <v>3845</v>
      </c>
      <c r="H1014" s="290" t="s">
        <v>3846</v>
      </c>
      <c r="I1014" s="386"/>
    </row>
    <row r="1015" spans="1:9" ht="16.5" customHeight="1">
      <c r="A1015" s="291" t="s">
        <v>356</v>
      </c>
      <c r="B1015" s="291" t="s">
        <v>357</v>
      </c>
      <c r="C1015" s="290" t="s">
        <v>9</v>
      </c>
      <c r="D1015" s="290" t="s">
        <v>3772</v>
      </c>
      <c r="E1015" s="290" t="s">
        <v>3836</v>
      </c>
      <c r="F1015" s="290" t="s">
        <v>3837</v>
      </c>
      <c r="G1015" s="290" t="s">
        <v>1085</v>
      </c>
      <c r="H1015" s="290" t="s">
        <v>3847</v>
      </c>
      <c r="I1015" s="386"/>
    </row>
    <row r="1016" spans="1:9" ht="16.5" customHeight="1">
      <c r="A1016" s="291" t="s">
        <v>356</v>
      </c>
      <c r="B1016" s="291" t="s">
        <v>357</v>
      </c>
      <c r="C1016" s="290" t="s">
        <v>9</v>
      </c>
      <c r="D1016" s="290" t="s">
        <v>3772</v>
      </c>
      <c r="E1016" s="290" t="s">
        <v>3836</v>
      </c>
      <c r="F1016" s="290" t="s">
        <v>3837</v>
      </c>
      <c r="G1016" s="290" t="s">
        <v>1086</v>
      </c>
      <c r="H1016" s="290" t="s">
        <v>3848</v>
      </c>
      <c r="I1016" s="386"/>
    </row>
    <row r="1017" spans="1:9" ht="16.5" customHeight="1">
      <c r="A1017" s="291" t="s">
        <v>356</v>
      </c>
      <c r="B1017" s="291" t="s">
        <v>357</v>
      </c>
      <c r="C1017" s="290" t="s">
        <v>9</v>
      </c>
      <c r="D1017" s="290" t="s">
        <v>3772</v>
      </c>
      <c r="E1017" s="290" t="s">
        <v>3836</v>
      </c>
      <c r="F1017" s="290" t="s">
        <v>3837</v>
      </c>
      <c r="G1017" s="290" t="s">
        <v>1083</v>
      </c>
      <c r="H1017" s="290" t="s">
        <v>3849</v>
      </c>
      <c r="I1017" s="386"/>
    </row>
    <row r="1018" spans="1:9" ht="16.5" customHeight="1">
      <c r="A1018" s="291" t="s">
        <v>356</v>
      </c>
      <c r="B1018" s="291" t="s">
        <v>357</v>
      </c>
      <c r="C1018" s="290" t="s">
        <v>9</v>
      </c>
      <c r="D1018" s="290" t="s">
        <v>3772</v>
      </c>
      <c r="E1018" s="290" t="s">
        <v>3836</v>
      </c>
      <c r="F1018" s="290" t="s">
        <v>3837</v>
      </c>
      <c r="G1018" s="290" t="s">
        <v>1089</v>
      </c>
      <c r="H1018" s="290" t="s">
        <v>3606</v>
      </c>
      <c r="I1018" s="386"/>
    </row>
    <row r="1019" spans="1:9" ht="16.5" customHeight="1">
      <c r="A1019" s="291" t="s">
        <v>356</v>
      </c>
      <c r="B1019" s="291" t="s">
        <v>357</v>
      </c>
      <c r="C1019" s="290" t="s">
        <v>9</v>
      </c>
      <c r="D1019" s="290" t="s">
        <v>3772</v>
      </c>
      <c r="E1019" s="290" t="s">
        <v>3836</v>
      </c>
      <c r="F1019" s="290" t="s">
        <v>3837</v>
      </c>
      <c r="G1019" s="290" t="s">
        <v>1088</v>
      </c>
      <c r="H1019" s="290" t="s">
        <v>3850</v>
      </c>
      <c r="I1019" s="386"/>
    </row>
    <row r="1020" spans="1:9" ht="16.5" customHeight="1">
      <c r="A1020" s="291" t="s">
        <v>356</v>
      </c>
      <c r="B1020" s="291" t="s">
        <v>357</v>
      </c>
      <c r="C1020" s="290" t="s">
        <v>9</v>
      </c>
      <c r="D1020" s="290" t="s">
        <v>3772</v>
      </c>
      <c r="E1020" s="290" t="s">
        <v>3836</v>
      </c>
      <c r="F1020" s="290" t="s">
        <v>3837</v>
      </c>
      <c r="G1020" s="290" t="s">
        <v>1090</v>
      </c>
      <c r="H1020" s="290" t="s">
        <v>3851</v>
      </c>
      <c r="I1020" s="386"/>
    </row>
    <row r="1021" spans="1:9" ht="16.5" customHeight="1">
      <c r="A1021" s="291" t="s">
        <v>356</v>
      </c>
      <c r="B1021" s="291" t="s">
        <v>357</v>
      </c>
      <c r="C1021" s="290" t="s">
        <v>9</v>
      </c>
      <c r="D1021" s="290" t="s">
        <v>3772</v>
      </c>
      <c r="E1021" s="290" t="s">
        <v>3836</v>
      </c>
      <c r="F1021" s="290" t="s">
        <v>3837</v>
      </c>
      <c r="G1021" s="290" t="s">
        <v>1087</v>
      </c>
      <c r="H1021" s="290" t="s">
        <v>3852</v>
      </c>
      <c r="I1021" s="386"/>
    </row>
    <row r="1022" spans="1:9" ht="16.5" customHeight="1">
      <c r="A1022" s="291" t="s">
        <v>356</v>
      </c>
      <c r="B1022" s="291" t="s">
        <v>357</v>
      </c>
      <c r="C1022" s="290" t="s">
        <v>9</v>
      </c>
      <c r="D1022" s="290" t="s">
        <v>3772</v>
      </c>
      <c r="E1022" s="290" t="s">
        <v>3853</v>
      </c>
      <c r="F1022" s="290" t="s">
        <v>3854</v>
      </c>
      <c r="G1022" s="290" t="s">
        <v>1092</v>
      </c>
      <c r="H1022" s="290" t="s">
        <v>3855</v>
      </c>
      <c r="I1022" s="386"/>
    </row>
    <row r="1023" spans="1:9" ht="16.5" customHeight="1">
      <c r="A1023" s="291" t="s">
        <v>356</v>
      </c>
      <c r="B1023" s="291" t="s">
        <v>357</v>
      </c>
      <c r="C1023" s="290" t="s">
        <v>9</v>
      </c>
      <c r="D1023" s="290" t="s">
        <v>3772</v>
      </c>
      <c r="E1023" s="290" t="s">
        <v>3853</v>
      </c>
      <c r="F1023" s="290" t="s">
        <v>3854</v>
      </c>
      <c r="G1023" s="290" t="s">
        <v>1093</v>
      </c>
      <c r="H1023" s="290" t="s">
        <v>3856</v>
      </c>
      <c r="I1023" s="386"/>
    </row>
    <row r="1024" spans="1:9" ht="16.5" customHeight="1">
      <c r="A1024" s="291" t="s">
        <v>356</v>
      </c>
      <c r="B1024" s="291" t="s">
        <v>357</v>
      </c>
      <c r="C1024" s="290" t="s">
        <v>9</v>
      </c>
      <c r="D1024" s="290" t="s">
        <v>3772</v>
      </c>
      <c r="E1024" s="290" t="s">
        <v>3853</v>
      </c>
      <c r="F1024" s="290" t="s">
        <v>3854</v>
      </c>
      <c r="G1024" s="290" t="s">
        <v>1091</v>
      </c>
      <c r="H1024" s="290" t="s">
        <v>3857</v>
      </c>
      <c r="I1024" s="386"/>
    </row>
    <row r="1025" spans="1:9" ht="16.5" customHeight="1">
      <c r="A1025" s="291" t="s">
        <v>356</v>
      </c>
      <c r="B1025" s="291" t="s">
        <v>357</v>
      </c>
      <c r="C1025" s="290" t="s">
        <v>9</v>
      </c>
      <c r="D1025" s="290" t="s">
        <v>3772</v>
      </c>
      <c r="E1025" s="290" t="s">
        <v>3853</v>
      </c>
      <c r="F1025" s="290" t="s">
        <v>3854</v>
      </c>
      <c r="G1025" s="290" t="s">
        <v>1095</v>
      </c>
      <c r="H1025" s="290" t="s">
        <v>3858</v>
      </c>
      <c r="I1025" s="386"/>
    </row>
    <row r="1026" spans="1:9" ht="16.5" customHeight="1">
      <c r="A1026" s="291" t="s">
        <v>356</v>
      </c>
      <c r="B1026" s="291" t="s">
        <v>357</v>
      </c>
      <c r="C1026" s="290" t="s">
        <v>9</v>
      </c>
      <c r="D1026" s="290" t="s">
        <v>3772</v>
      </c>
      <c r="E1026" s="290" t="s">
        <v>3853</v>
      </c>
      <c r="F1026" s="290" t="s">
        <v>3854</v>
      </c>
      <c r="G1026" s="290" t="s">
        <v>1094</v>
      </c>
      <c r="H1026" s="290" t="s">
        <v>3859</v>
      </c>
      <c r="I1026" s="386"/>
    </row>
    <row r="1027" spans="1:9" ht="16.5" customHeight="1">
      <c r="A1027" s="291" t="s">
        <v>356</v>
      </c>
      <c r="B1027" s="291" t="s">
        <v>357</v>
      </c>
      <c r="C1027" s="290" t="s">
        <v>9</v>
      </c>
      <c r="D1027" s="290" t="s">
        <v>3772</v>
      </c>
      <c r="E1027" s="290" t="s">
        <v>3853</v>
      </c>
      <c r="F1027" s="290" t="s">
        <v>3854</v>
      </c>
      <c r="G1027" s="290" t="s">
        <v>3860</v>
      </c>
      <c r="H1027" s="290" t="s">
        <v>3861</v>
      </c>
      <c r="I1027" s="386"/>
    </row>
    <row r="1028" spans="1:9" ht="16.5" customHeight="1">
      <c r="A1028" s="291" t="s">
        <v>356</v>
      </c>
      <c r="B1028" s="291" t="s">
        <v>357</v>
      </c>
      <c r="C1028" s="290" t="s">
        <v>9</v>
      </c>
      <c r="D1028" s="290" t="s">
        <v>3772</v>
      </c>
      <c r="E1028" s="290" t="s">
        <v>3853</v>
      </c>
      <c r="F1028" s="290" t="s">
        <v>3854</v>
      </c>
      <c r="G1028" s="290" t="s">
        <v>3862</v>
      </c>
      <c r="H1028" s="290" t="s">
        <v>3863</v>
      </c>
      <c r="I1028" s="386"/>
    </row>
    <row r="1029" spans="1:9" ht="16.5" customHeight="1">
      <c r="A1029" s="291" t="s">
        <v>356</v>
      </c>
      <c r="B1029" s="291" t="s">
        <v>357</v>
      </c>
      <c r="C1029" s="290" t="s">
        <v>9</v>
      </c>
      <c r="D1029" s="290" t="s">
        <v>3772</v>
      </c>
      <c r="E1029" s="290" t="s">
        <v>3853</v>
      </c>
      <c r="F1029" s="290" t="s">
        <v>3854</v>
      </c>
      <c r="G1029" s="290" t="s">
        <v>1097</v>
      </c>
      <c r="H1029" s="290" t="s">
        <v>3864</v>
      </c>
      <c r="I1029" s="386"/>
    </row>
    <row r="1030" spans="1:9" ht="16.5" customHeight="1">
      <c r="A1030" s="291" t="s">
        <v>356</v>
      </c>
      <c r="B1030" s="291" t="s">
        <v>357</v>
      </c>
      <c r="C1030" s="290" t="s">
        <v>9</v>
      </c>
      <c r="D1030" s="290" t="s">
        <v>3772</v>
      </c>
      <c r="E1030" s="290" t="s">
        <v>3853</v>
      </c>
      <c r="F1030" s="290" t="s">
        <v>3854</v>
      </c>
      <c r="G1030" s="290" t="s">
        <v>1098</v>
      </c>
      <c r="H1030" s="290" t="s">
        <v>3865</v>
      </c>
      <c r="I1030" s="386"/>
    </row>
    <row r="1031" spans="1:9" ht="16.5" customHeight="1">
      <c r="A1031" s="291" t="s">
        <v>356</v>
      </c>
      <c r="B1031" s="291" t="s">
        <v>357</v>
      </c>
      <c r="C1031" s="290" t="s">
        <v>9</v>
      </c>
      <c r="D1031" s="290" t="s">
        <v>3772</v>
      </c>
      <c r="E1031" s="290" t="s">
        <v>3853</v>
      </c>
      <c r="F1031" s="290" t="s">
        <v>3854</v>
      </c>
      <c r="G1031" s="290" t="s">
        <v>1096</v>
      </c>
      <c r="H1031" s="290" t="s">
        <v>3866</v>
      </c>
      <c r="I1031" s="386"/>
    </row>
    <row r="1032" spans="1:9" ht="16.5" customHeight="1">
      <c r="A1032" s="291" t="s">
        <v>356</v>
      </c>
      <c r="B1032" s="291" t="s">
        <v>357</v>
      </c>
      <c r="C1032" s="290" t="s">
        <v>9</v>
      </c>
      <c r="D1032" s="290" t="s">
        <v>3772</v>
      </c>
      <c r="E1032" s="290" t="s">
        <v>3853</v>
      </c>
      <c r="F1032" s="290" t="s">
        <v>3854</v>
      </c>
      <c r="G1032" s="290" t="s">
        <v>3867</v>
      </c>
      <c r="H1032" s="290" t="s">
        <v>3868</v>
      </c>
      <c r="I1032" s="386"/>
    </row>
    <row r="1033" spans="1:9" ht="16.5" customHeight="1">
      <c r="A1033" s="291" t="s">
        <v>356</v>
      </c>
      <c r="B1033" s="291" t="s">
        <v>357</v>
      </c>
      <c r="C1033" s="290" t="s">
        <v>9</v>
      </c>
      <c r="D1033" s="290" t="s">
        <v>3772</v>
      </c>
      <c r="E1033" s="290" t="s">
        <v>3853</v>
      </c>
      <c r="F1033" s="290" t="s">
        <v>3854</v>
      </c>
      <c r="G1033" s="290" t="s">
        <v>3869</v>
      </c>
      <c r="H1033" s="290" t="s">
        <v>3870</v>
      </c>
      <c r="I1033" s="386"/>
    </row>
    <row r="1034" spans="1:9" ht="16.5" customHeight="1">
      <c r="A1034" s="291" t="s">
        <v>356</v>
      </c>
      <c r="B1034" s="291" t="s">
        <v>357</v>
      </c>
      <c r="C1034" s="290" t="s">
        <v>9</v>
      </c>
      <c r="D1034" s="290" t="s">
        <v>3772</v>
      </c>
      <c r="E1034" s="290" t="s">
        <v>3853</v>
      </c>
      <c r="F1034" s="290" t="s">
        <v>3854</v>
      </c>
      <c r="G1034" s="290" t="s">
        <v>3871</v>
      </c>
      <c r="H1034" s="290" t="s">
        <v>3872</v>
      </c>
      <c r="I1034" s="386"/>
    </row>
    <row r="1035" spans="1:9" ht="16.5" customHeight="1">
      <c r="A1035" s="291" t="s">
        <v>356</v>
      </c>
      <c r="B1035" s="291" t="s">
        <v>357</v>
      </c>
      <c r="C1035" s="290" t="s">
        <v>9</v>
      </c>
      <c r="D1035" s="290" t="s">
        <v>3772</v>
      </c>
      <c r="E1035" s="290" t="s">
        <v>3853</v>
      </c>
      <c r="F1035" s="290" t="s">
        <v>3854</v>
      </c>
      <c r="G1035" s="290" t="s">
        <v>3873</v>
      </c>
      <c r="H1035" s="290" t="s">
        <v>3874</v>
      </c>
      <c r="I1035" s="386"/>
    </row>
    <row r="1036" spans="1:9" ht="16.5" customHeight="1">
      <c r="A1036" s="291" t="s">
        <v>356</v>
      </c>
      <c r="B1036" s="291" t="s">
        <v>357</v>
      </c>
      <c r="C1036" s="290" t="s">
        <v>9</v>
      </c>
      <c r="D1036" s="290" t="s">
        <v>3772</v>
      </c>
      <c r="E1036" s="290" t="s">
        <v>3853</v>
      </c>
      <c r="F1036" s="290" t="s">
        <v>3854</v>
      </c>
      <c r="G1036" s="290" t="s">
        <v>3875</v>
      </c>
      <c r="H1036" s="290" t="s">
        <v>3876</v>
      </c>
      <c r="I1036" s="386"/>
    </row>
    <row r="1037" spans="1:9" ht="16.5" customHeight="1">
      <c r="A1037" s="291" t="s">
        <v>356</v>
      </c>
      <c r="B1037" s="291" t="s">
        <v>357</v>
      </c>
      <c r="C1037" s="290" t="s">
        <v>9</v>
      </c>
      <c r="D1037" s="290" t="s">
        <v>3772</v>
      </c>
      <c r="E1037" s="290" t="s">
        <v>3853</v>
      </c>
      <c r="F1037" s="290" t="s">
        <v>3854</v>
      </c>
      <c r="G1037" s="290" t="s">
        <v>3877</v>
      </c>
      <c r="H1037" s="290" t="s">
        <v>3878</v>
      </c>
      <c r="I1037" s="386"/>
    </row>
    <row r="1038" spans="1:9" ht="16.5" customHeight="1">
      <c r="A1038" s="291" t="s">
        <v>356</v>
      </c>
      <c r="B1038" s="291" t="s">
        <v>357</v>
      </c>
      <c r="C1038" s="290" t="s">
        <v>9</v>
      </c>
      <c r="D1038" s="290" t="s">
        <v>3772</v>
      </c>
      <c r="E1038" s="290" t="s">
        <v>3853</v>
      </c>
      <c r="F1038" s="290" t="s">
        <v>3854</v>
      </c>
      <c r="G1038" s="290" t="s">
        <v>1100</v>
      </c>
      <c r="H1038" s="290" t="s">
        <v>3879</v>
      </c>
      <c r="I1038" s="386"/>
    </row>
    <row r="1039" spans="1:9" ht="16.5" customHeight="1">
      <c r="A1039" s="291" t="s">
        <v>356</v>
      </c>
      <c r="B1039" s="291" t="s">
        <v>357</v>
      </c>
      <c r="C1039" s="290" t="s">
        <v>9</v>
      </c>
      <c r="D1039" s="290" t="s">
        <v>3772</v>
      </c>
      <c r="E1039" s="290" t="s">
        <v>3853</v>
      </c>
      <c r="F1039" s="290" t="s">
        <v>3854</v>
      </c>
      <c r="G1039" s="290" t="s">
        <v>3880</v>
      </c>
      <c r="H1039" s="290" t="s">
        <v>3881</v>
      </c>
      <c r="I1039" s="386"/>
    </row>
    <row r="1040" spans="1:9" ht="16.5" customHeight="1">
      <c r="A1040" s="291" t="s">
        <v>356</v>
      </c>
      <c r="B1040" s="291" t="s">
        <v>357</v>
      </c>
      <c r="C1040" s="290" t="s">
        <v>9</v>
      </c>
      <c r="D1040" s="290" t="s">
        <v>3772</v>
      </c>
      <c r="E1040" s="290" t="s">
        <v>3853</v>
      </c>
      <c r="F1040" s="290" t="s">
        <v>3854</v>
      </c>
      <c r="G1040" s="290" t="s">
        <v>3882</v>
      </c>
      <c r="H1040" s="290" t="s">
        <v>3883</v>
      </c>
      <c r="I1040" s="386"/>
    </row>
    <row r="1041" spans="1:9" ht="16.5" customHeight="1">
      <c r="A1041" s="291" t="s">
        <v>356</v>
      </c>
      <c r="B1041" s="291" t="s">
        <v>357</v>
      </c>
      <c r="C1041" s="290" t="s">
        <v>9</v>
      </c>
      <c r="D1041" s="290" t="s">
        <v>3772</v>
      </c>
      <c r="E1041" s="290" t="s">
        <v>3853</v>
      </c>
      <c r="F1041" s="290" t="s">
        <v>3854</v>
      </c>
      <c r="G1041" s="290" t="s">
        <v>1101</v>
      </c>
      <c r="H1041" s="290" t="s">
        <v>3884</v>
      </c>
      <c r="I1041" s="386"/>
    </row>
    <row r="1042" spans="1:9" ht="16.5" customHeight="1">
      <c r="A1042" s="291" t="s">
        <v>356</v>
      </c>
      <c r="B1042" s="291" t="s">
        <v>357</v>
      </c>
      <c r="C1042" s="290" t="s">
        <v>9</v>
      </c>
      <c r="D1042" s="290" t="s">
        <v>3772</v>
      </c>
      <c r="E1042" s="290" t="s">
        <v>3853</v>
      </c>
      <c r="F1042" s="290" t="s">
        <v>3854</v>
      </c>
      <c r="G1042" s="290" t="s">
        <v>1102</v>
      </c>
      <c r="H1042" s="290" t="s">
        <v>3885</v>
      </c>
      <c r="I1042" s="386"/>
    </row>
    <row r="1043" spans="1:9" ht="16.5" customHeight="1">
      <c r="A1043" s="291" t="s">
        <v>356</v>
      </c>
      <c r="B1043" s="291" t="s">
        <v>357</v>
      </c>
      <c r="C1043" s="290" t="s">
        <v>9</v>
      </c>
      <c r="D1043" s="290" t="s">
        <v>3772</v>
      </c>
      <c r="E1043" s="290" t="s">
        <v>3853</v>
      </c>
      <c r="F1043" s="290" t="s">
        <v>3854</v>
      </c>
      <c r="G1043" s="290" t="s">
        <v>1099</v>
      </c>
      <c r="H1043" s="290" t="s">
        <v>3886</v>
      </c>
      <c r="I1043" s="386"/>
    </row>
    <row r="1044" spans="1:9" ht="16.5" customHeight="1">
      <c r="A1044" s="291" t="s">
        <v>356</v>
      </c>
      <c r="B1044" s="291" t="s">
        <v>357</v>
      </c>
      <c r="C1044" s="290" t="s">
        <v>9</v>
      </c>
      <c r="D1044" s="290" t="s">
        <v>3772</v>
      </c>
      <c r="E1044" s="290" t="s">
        <v>3887</v>
      </c>
      <c r="F1044" s="290" t="s">
        <v>3888</v>
      </c>
      <c r="G1044" s="290" t="s">
        <v>1105</v>
      </c>
      <c r="H1044" s="290" t="s">
        <v>3889</v>
      </c>
      <c r="I1044" s="386"/>
    </row>
    <row r="1045" spans="1:9" ht="16.5" customHeight="1">
      <c r="A1045" s="291" t="s">
        <v>356</v>
      </c>
      <c r="B1045" s="291" t="s">
        <v>357</v>
      </c>
      <c r="C1045" s="290" t="s">
        <v>9</v>
      </c>
      <c r="D1045" s="290" t="s">
        <v>3772</v>
      </c>
      <c r="E1045" s="290" t="s">
        <v>3887</v>
      </c>
      <c r="F1045" s="290" t="s">
        <v>3888</v>
      </c>
      <c r="G1045" s="290" t="s">
        <v>1106</v>
      </c>
      <c r="H1045" s="290" t="s">
        <v>3890</v>
      </c>
      <c r="I1045" s="386"/>
    </row>
    <row r="1046" spans="1:9" ht="16.5" customHeight="1">
      <c r="A1046" s="291" t="s">
        <v>356</v>
      </c>
      <c r="B1046" s="291" t="s">
        <v>357</v>
      </c>
      <c r="C1046" s="290" t="s">
        <v>9</v>
      </c>
      <c r="D1046" s="290" t="s">
        <v>3772</v>
      </c>
      <c r="E1046" s="290" t="s">
        <v>3887</v>
      </c>
      <c r="F1046" s="290" t="s">
        <v>3888</v>
      </c>
      <c r="G1046" s="290" t="s">
        <v>1104</v>
      </c>
      <c r="H1046" s="290" t="s">
        <v>3891</v>
      </c>
      <c r="I1046" s="386"/>
    </row>
    <row r="1047" spans="1:9" ht="16.5" customHeight="1">
      <c r="A1047" s="291" t="s">
        <v>356</v>
      </c>
      <c r="B1047" s="291" t="s">
        <v>357</v>
      </c>
      <c r="C1047" s="290" t="s">
        <v>9</v>
      </c>
      <c r="D1047" s="290" t="s">
        <v>3772</v>
      </c>
      <c r="E1047" s="290" t="s">
        <v>3887</v>
      </c>
      <c r="F1047" s="290" t="s">
        <v>3888</v>
      </c>
      <c r="G1047" s="290" t="s">
        <v>1108</v>
      </c>
      <c r="H1047" s="290" t="s">
        <v>3892</v>
      </c>
      <c r="I1047" s="386"/>
    </row>
    <row r="1048" spans="1:9" ht="16.5" customHeight="1">
      <c r="A1048" s="291" t="s">
        <v>356</v>
      </c>
      <c r="B1048" s="291" t="s">
        <v>357</v>
      </c>
      <c r="C1048" s="290" t="s">
        <v>9</v>
      </c>
      <c r="D1048" s="290" t="s">
        <v>3772</v>
      </c>
      <c r="E1048" s="290" t="s">
        <v>3887</v>
      </c>
      <c r="F1048" s="290" t="s">
        <v>3888</v>
      </c>
      <c r="G1048" s="290" t="s">
        <v>1107</v>
      </c>
      <c r="H1048" s="290" t="s">
        <v>3893</v>
      </c>
      <c r="I1048" s="386"/>
    </row>
    <row r="1049" spans="1:9" ht="16.5" customHeight="1">
      <c r="A1049" s="291" t="s">
        <v>356</v>
      </c>
      <c r="B1049" s="291" t="s">
        <v>357</v>
      </c>
      <c r="C1049" s="290" t="s">
        <v>9</v>
      </c>
      <c r="D1049" s="290" t="s">
        <v>3772</v>
      </c>
      <c r="E1049" s="290" t="s">
        <v>3887</v>
      </c>
      <c r="F1049" s="290" t="s">
        <v>3888</v>
      </c>
      <c r="G1049" s="290" t="s">
        <v>1109</v>
      </c>
      <c r="H1049" s="290" t="s">
        <v>3894</v>
      </c>
      <c r="I1049" s="386"/>
    </row>
    <row r="1050" spans="1:9" ht="16.5" customHeight="1">
      <c r="A1050" s="291" t="s">
        <v>356</v>
      </c>
      <c r="B1050" s="291" t="s">
        <v>357</v>
      </c>
      <c r="C1050" s="290" t="s">
        <v>9</v>
      </c>
      <c r="D1050" s="290" t="s">
        <v>3772</v>
      </c>
      <c r="E1050" s="290" t="s">
        <v>3887</v>
      </c>
      <c r="F1050" s="290" t="s">
        <v>3888</v>
      </c>
      <c r="G1050" s="290" t="s">
        <v>1103</v>
      </c>
      <c r="H1050" s="290" t="s">
        <v>3895</v>
      </c>
      <c r="I1050" s="386"/>
    </row>
    <row r="1051" spans="1:9" ht="16.5" customHeight="1">
      <c r="A1051" s="291" t="s">
        <v>356</v>
      </c>
      <c r="B1051" s="291" t="s">
        <v>357</v>
      </c>
      <c r="C1051" s="290" t="s">
        <v>9</v>
      </c>
      <c r="D1051" s="290" t="s">
        <v>3772</v>
      </c>
      <c r="E1051" s="290" t="s">
        <v>3887</v>
      </c>
      <c r="F1051" s="290" t="s">
        <v>3888</v>
      </c>
      <c r="G1051" s="290" t="s">
        <v>1112</v>
      </c>
      <c r="H1051" s="290" t="s">
        <v>3896</v>
      </c>
      <c r="I1051" s="386"/>
    </row>
    <row r="1052" spans="1:9" ht="16.5" customHeight="1">
      <c r="A1052" s="291" t="s">
        <v>356</v>
      </c>
      <c r="B1052" s="291" t="s">
        <v>357</v>
      </c>
      <c r="C1052" s="290" t="s">
        <v>9</v>
      </c>
      <c r="D1052" s="290" t="s">
        <v>3772</v>
      </c>
      <c r="E1052" s="290" t="s">
        <v>3887</v>
      </c>
      <c r="F1052" s="290" t="s">
        <v>3888</v>
      </c>
      <c r="G1052" s="290" t="s">
        <v>1111</v>
      </c>
      <c r="H1052" s="290" t="s">
        <v>3897</v>
      </c>
      <c r="I1052" s="386"/>
    </row>
    <row r="1053" spans="1:9" ht="16.5" customHeight="1">
      <c r="A1053" s="291" t="s">
        <v>356</v>
      </c>
      <c r="B1053" s="291" t="s">
        <v>357</v>
      </c>
      <c r="C1053" s="290" t="s">
        <v>9</v>
      </c>
      <c r="D1053" s="290" t="s">
        <v>3772</v>
      </c>
      <c r="E1053" s="290" t="s">
        <v>3887</v>
      </c>
      <c r="F1053" s="290" t="s">
        <v>3888</v>
      </c>
      <c r="G1053" s="290" t="s">
        <v>1113</v>
      </c>
      <c r="H1053" s="290" t="s">
        <v>3898</v>
      </c>
      <c r="I1053" s="386"/>
    </row>
    <row r="1054" spans="1:9" ht="16.5" customHeight="1">
      <c r="A1054" s="291" t="s">
        <v>356</v>
      </c>
      <c r="B1054" s="291" t="s">
        <v>357</v>
      </c>
      <c r="C1054" s="290" t="s">
        <v>9</v>
      </c>
      <c r="D1054" s="290" t="s">
        <v>3772</v>
      </c>
      <c r="E1054" s="290" t="s">
        <v>3887</v>
      </c>
      <c r="F1054" s="290" t="s">
        <v>3888</v>
      </c>
      <c r="G1054" s="290" t="s">
        <v>1110</v>
      </c>
      <c r="H1054" s="290" t="s">
        <v>3899</v>
      </c>
      <c r="I1054" s="386"/>
    </row>
    <row r="1055" spans="1:9" ht="16.5" customHeight="1">
      <c r="A1055" s="291" t="s">
        <v>356</v>
      </c>
      <c r="B1055" s="291" t="s">
        <v>357</v>
      </c>
      <c r="C1055" s="290" t="s">
        <v>9</v>
      </c>
      <c r="D1055" s="290" t="s">
        <v>3772</v>
      </c>
      <c r="E1055" s="290" t="s">
        <v>3887</v>
      </c>
      <c r="F1055" s="290" t="s">
        <v>3888</v>
      </c>
      <c r="G1055" s="290" t="s">
        <v>1114</v>
      </c>
      <c r="H1055" s="290" t="s">
        <v>3900</v>
      </c>
      <c r="I1055" s="386"/>
    </row>
    <row r="1056" spans="1:9" ht="16.5" customHeight="1">
      <c r="A1056" s="291" t="s">
        <v>356</v>
      </c>
      <c r="B1056" s="291" t="s">
        <v>357</v>
      </c>
      <c r="C1056" s="290" t="s">
        <v>9</v>
      </c>
      <c r="D1056" s="290" t="s">
        <v>3772</v>
      </c>
      <c r="E1056" s="290" t="s">
        <v>3901</v>
      </c>
      <c r="F1056" s="290" t="s">
        <v>3902</v>
      </c>
      <c r="G1056" s="290" t="s">
        <v>1116</v>
      </c>
      <c r="H1056" s="290" t="s">
        <v>3903</v>
      </c>
      <c r="I1056" s="386"/>
    </row>
    <row r="1057" spans="1:9" ht="16.5" customHeight="1">
      <c r="A1057" s="291" t="s">
        <v>356</v>
      </c>
      <c r="B1057" s="291" t="s">
        <v>357</v>
      </c>
      <c r="C1057" s="290" t="s">
        <v>9</v>
      </c>
      <c r="D1057" s="290" t="s">
        <v>3772</v>
      </c>
      <c r="E1057" s="290" t="s">
        <v>3901</v>
      </c>
      <c r="F1057" s="290" t="s">
        <v>3902</v>
      </c>
      <c r="G1057" s="290" t="s">
        <v>1115</v>
      </c>
      <c r="H1057" s="290" t="s">
        <v>3904</v>
      </c>
      <c r="I1057" s="386"/>
    </row>
    <row r="1058" spans="1:9" ht="16.5" customHeight="1">
      <c r="A1058" s="291" t="s">
        <v>356</v>
      </c>
      <c r="B1058" s="291" t="s">
        <v>357</v>
      </c>
      <c r="C1058" s="290" t="s">
        <v>9</v>
      </c>
      <c r="D1058" s="290" t="s">
        <v>3772</v>
      </c>
      <c r="E1058" s="290" t="s">
        <v>3901</v>
      </c>
      <c r="F1058" s="290" t="s">
        <v>3902</v>
      </c>
      <c r="G1058" s="290" t="s">
        <v>1118</v>
      </c>
      <c r="H1058" s="290" t="s">
        <v>3905</v>
      </c>
      <c r="I1058" s="386"/>
    </row>
    <row r="1059" spans="1:9" ht="16.5" customHeight="1">
      <c r="A1059" s="291" t="s">
        <v>356</v>
      </c>
      <c r="B1059" s="291" t="s">
        <v>357</v>
      </c>
      <c r="C1059" s="290" t="s">
        <v>9</v>
      </c>
      <c r="D1059" s="290" t="s">
        <v>3772</v>
      </c>
      <c r="E1059" s="290" t="s">
        <v>3901</v>
      </c>
      <c r="F1059" s="290" t="s">
        <v>3902</v>
      </c>
      <c r="G1059" s="290" t="s">
        <v>1117</v>
      </c>
      <c r="H1059" s="290" t="s">
        <v>3906</v>
      </c>
      <c r="I1059" s="386"/>
    </row>
    <row r="1060" spans="1:9" ht="16.5" customHeight="1">
      <c r="A1060" s="291" t="s">
        <v>356</v>
      </c>
      <c r="B1060" s="291" t="s">
        <v>357</v>
      </c>
      <c r="C1060" s="290" t="s">
        <v>9</v>
      </c>
      <c r="D1060" s="290" t="s">
        <v>3772</v>
      </c>
      <c r="E1060" s="290" t="s">
        <v>3901</v>
      </c>
      <c r="F1060" s="290" t="s">
        <v>3902</v>
      </c>
      <c r="G1060" s="290" t="s">
        <v>3907</v>
      </c>
      <c r="H1060" s="290" t="s">
        <v>3908</v>
      </c>
      <c r="I1060" s="386"/>
    </row>
    <row r="1061" spans="1:9" ht="16.5" customHeight="1">
      <c r="A1061" s="291" t="s">
        <v>356</v>
      </c>
      <c r="B1061" s="291" t="s">
        <v>357</v>
      </c>
      <c r="C1061" s="290" t="s">
        <v>9</v>
      </c>
      <c r="D1061" s="290" t="s">
        <v>3772</v>
      </c>
      <c r="E1061" s="290" t="s">
        <v>3901</v>
      </c>
      <c r="F1061" s="290" t="s">
        <v>3902</v>
      </c>
      <c r="G1061" s="290" t="s">
        <v>3909</v>
      </c>
      <c r="H1061" s="290" t="s">
        <v>3910</v>
      </c>
      <c r="I1061" s="386"/>
    </row>
    <row r="1062" spans="1:9" ht="16.5" customHeight="1">
      <c r="A1062" s="291" t="s">
        <v>356</v>
      </c>
      <c r="B1062" s="291" t="s">
        <v>357</v>
      </c>
      <c r="C1062" s="290" t="s">
        <v>9</v>
      </c>
      <c r="D1062" s="290" t="s">
        <v>3772</v>
      </c>
      <c r="E1062" s="290" t="s">
        <v>3901</v>
      </c>
      <c r="F1062" s="290" t="s">
        <v>3902</v>
      </c>
      <c r="G1062" s="290" t="s">
        <v>1119</v>
      </c>
      <c r="H1062" s="290" t="s">
        <v>3911</v>
      </c>
      <c r="I1062" s="386"/>
    </row>
    <row r="1063" spans="1:9" ht="16.5" customHeight="1">
      <c r="A1063" s="291" t="s">
        <v>356</v>
      </c>
      <c r="B1063" s="291" t="s">
        <v>357</v>
      </c>
      <c r="C1063" s="290" t="s">
        <v>9</v>
      </c>
      <c r="D1063" s="290" t="s">
        <v>3772</v>
      </c>
      <c r="E1063" s="290" t="s">
        <v>3901</v>
      </c>
      <c r="F1063" s="290" t="s">
        <v>3902</v>
      </c>
      <c r="G1063" s="290" t="s">
        <v>1120</v>
      </c>
      <c r="H1063" s="290" t="s">
        <v>3912</v>
      </c>
      <c r="I1063" s="386"/>
    </row>
    <row r="1064" spans="1:9" ht="16.5" customHeight="1">
      <c r="A1064" s="291" t="s">
        <v>356</v>
      </c>
      <c r="B1064" s="291" t="s">
        <v>357</v>
      </c>
      <c r="C1064" s="290" t="s">
        <v>9</v>
      </c>
      <c r="D1064" s="290" t="s">
        <v>3772</v>
      </c>
      <c r="E1064" s="290" t="s">
        <v>3913</v>
      </c>
      <c r="F1064" s="290" t="s">
        <v>3914</v>
      </c>
      <c r="G1064" s="290" t="s">
        <v>3915</v>
      </c>
      <c r="H1064" s="290" t="s">
        <v>3916</v>
      </c>
      <c r="I1064" s="386"/>
    </row>
    <row r="1065" spans="1:9" ht="16.5" customHeight="1">
      <c r="A1065" s="291" t="s">
        <v>356</v>
      </c>
      <c r="B1065" s="291" t="s">
        <v>357</v>
      </c>
      <c r="C1065" s="290" t="s">
        <v>9</v>
      </c>
      <c r="D1065" s="290" t="s">
        <v>3772</v>
      </c>
      <c r="E1065" s="290" t="s">
        <v>3913</v>
      </c>
      <c r="F1065" s="290" t="s">
        <v>3914</v>
      </c>
      <c r="G1065" s="290" t="s">
        <v>3917</v>
      </c>
      <c r="H1065" s="290" t="s">
        <v>3918</v>
      </c>
      <c r="I1065" s="386"/>
    </row>
    <row r="1066" spans="1:9" ht="16.5" customHeight="1">
      <c r="A1066" s="291" t="s">
        <v>356</v>
      </c>
      <c r="B1066" s="291" t="s">
        <v>357</v>
      </c>
      <c r="C1066" s="290" t="s">
        <v>9</v>
      </c>
      <c r="D1066" s="290" t="s">
        <v>3772</v>
      </c>
      <c r="E1066" s="290" t="s">
        <v>3913</v>
      </c>
      <c r="F1066" s="290" t="s">
        <v>3914</v>
      </c>
      <c r="G1066" s="290" t="s">
        <v>1122</v>
      </c>
      <c r="H1066" s="290" t="s">
        <v>3919</v>
      </c>
      <c r="I1066" s="386"/>
    </row>
    <row r="1067" spans="1:9" ht="16.5" customHeight="1">
      <c r="A1067" s="291" t="s">
        <v>356</v>
      </c>
      <c r="B1067" s="291" t="s">
        <v>357</v>
      </c>
      <c r="C1067" s="290" t="s">
        <v>9</v>
      </c>
      <c r="D1067" s="290" t="s">
        <v>3772</v>
      </c>
      <c r="E1067" s="290" t="s">
        <v>3913</v>
      </c>
      <c r="F1067" s="290" t="s">
        <v>3914</v>
      </c>
      <c r="G1067" s="290" t="s">
        <v>3920</v>
      </c>
      <c r="H1067" s="290" t="s">
        <v>3921</v>
      </c>
      <c r="I1067" s="386"/>
    </row>
    <row r="1068" spans="1:9" ht="16.5" customHeight="1">
      <c r="A1068" s="291" t="s">
        <v>356</v>
      </c>
      <c r="B1068" s="291" t="s">
        <v>357</v>
      </c>
      <c r="C1068" s="290" t="s">
        <v>9</v>
      </c>
      <c r="D1068" s="290" t="s">
        <v>3772</v>
      </c>
      <c r="E1068" s="290" t="s">
        <v>3913</v>
      </c>
      <c r="F1068" s="290" t="s">
        <v>3914</v>
      </c>
      <c r="G1068" s="290" t="s">
        <v>3922</v>
      </c>
      <c r="H1068" s="290" t="s">
        <v>3923</v>
      </c>
      <c r="I1068" s="386"/>
    </row>
    <row r="1069" spans="1:9" ht="16.5" customHeight="1">
      <c r="A1069" s="291" t="s">
        <v>356</v>
      </c>
      <c r="B1069" s="291" t="s">
        <v>357</v>
      </c>
      <c r="C1069" s="290" t="s">
        <v>9</v>
      </c>
      <c r="D1069" s="290" t="s">
        <v>3772</v>
      </c>
      <c r="E1069" s="290" t="s">
        <v>3913</v>
      </c>
      <c r="F1069" s="290" t="s">
        <v>3914</v>
      </c>
      <c r="G1069" s="290" t="s">
        <v>1121</v>
      </c>
      <c r="H1069" s="290" t="s">
        <v>3924</v>
      </c>
      <c r="I1069" s="386"/>
    </row>
    <row r="1070" spans="1:9" ht="16.5" customHeight="1">
      <c r="A1070" s="291" t="s">
        <v>356</v>
      </c>
      <c r="B1070" s="291" t="s">
        <v>357</v>
      </c>
      <c r="C1070" s="290" t="s">
        <v>9</v>
      </c>
      <c r="D1070" s="290" t="s">
        <v>3772</v>
      </c>
      <c r="E1070" s="290" t="s">
        <v>3913</v>
      </c>
      <c r="F1070" s="290" t="s">
        <v>3914</v>
      </c>
      <c r="G1070" s="290" t="s">
        <v>1124</v>
      </c>
      <c r="H1070" s="290" t="s">
        <v>3925</v>
      </c>
      <c r="I1070" s="386"/>
    </row>
    <row r="1071" spans="1:9" ht="16.5" customHeight="1">
      <c r="A1071" s="291" t="s">
        <v>356</v>
      </c>
      <c r="B1071" s="291" t="s">
        <v>357</v>
      </c>
      <c r="C1071" s="290" t="s">
        <v>9</v>
      </c>
      <c r="D1071" s="290" t="s">
        <v>3772</v>
      </c>
      <c r="E1071" s="290" t="s">
        <v>3913</v>
      </c>
      <c r="F1071" s="290" t="s">
        <v>3914</v>
      </c>
      <c r="G1071" s="290" t="s">
        <v>1123</v>
      </c>
      <c r="H1071" s="290" t="s">
        <v>3926</v>
      </c>
      <c r="I1071" s="386"/>
    </row>
    <row r="1072" spans="1:9" ht="16.5" customHeight="1">
      <c r="A1072" s="291" t="s">
        <v>356</v>
      </c>
      <c r="B1072" s="291" t="s">
        <v>357</v>
      </c>
      <c r="C1072" s="290" t="s">
        <v>9</v>
      </c>
      <c r="D1072" s="290" t="s">
        <v>3772</v>
      </c>
      <c r="E1072" s="290" t="s">
        <v>3913</v>
      </c>
      <c r="F1072" s="290" t="s">
        <v>3914</v>
      </c>
      <c r="G1072" s="290" t="s">
        <v>3927</v>
      </c>
      <c r="H1072" s="290" t="s">
        <v>3928</v>
      </c>
      <c r="I1072" s="386"/>
    </row>
    <row r="1073" spans="1:9" ht="16.5" customHeight="1">
      <c r="A1073" s="291" t="s">
        <v>356</v>
      </c>
      <c r="B1073" s="291" t="s">
        <v>357</v>
      </c>
      <c r="C1073" s="290" t="s">
        <v>9</v>
      </c>
      <c r="D1073" s="290" t="s">
        <v>3772</v>
      </c>
      <c r="E1073" s="290" t="s">
        <v>3913</v>
      </c>
      <c r="F1073" s="290" t="s">
        <v>3914</v>
      </c>
      <c r="G1073" s="290" t="s">
        <v>3929</v>
      </c>
      <c r="H1073" s="290" t="s">
        <v>3930</v>
      </c>
      <c r="I1073" s="386"/>
    </row>
    <row r="1074" spans="1:9" ht="16.5" customHeight="1">
      <c r="A1074" s="291" t="s">
        <v>356</v>
      </c>
      <c r="B1074" s="291" t="s">
        <v>357</v>
      </c>
      <c r="C1074" s="290" t="s">
        <v>9</v>
      </c>
      <c r="D1074" s="290" t="s">
        <v>3772</v>
      </c>
      <c r="E1074" s="290" t="s">
        <v>3913</v>
      </c>
      <c r="F1074" s="290" t="s">
        <v>3914</v>
      </c>
      <c r="G1074" s="290" t="s">
        <v>1125</v>
      </c>
      <c r="H1074" s="290" t="s">
        <v>3931</v>
      </c>
      <c r="I1074" s="386"/>
    </row>
    <row r="1075" spans="1:9" ht="16.5" customHeight="1">
      <c r="A1075" s="291" t="s">
        <v>356</v>
      </c>
      <c r="B1075" s="291" t="s">
        <v>357</v>
      </c>
      <c r="C1075" s="290" t="s">
        <v>9</v>
      </c>
      <c r="D1075" s="290" t="s">
        <v>3772</v>
      </c>
      <c r="E1075" s="290" t="s">
        <v>3913</v>
      </c>
      <c r="F1075" s="290" t="s">
        <v>3914</v>
      </c>
      <c r="G1075" s="290" t="s">
        <v>1126</v>
      </c>
      <c r="H1075" s="290" t="s">
        <v>3932</v>
      </c>
      <c r="I1075" s="386"/>
    </row>
    <row r="1076" spans="1:9" ht="16.5" customHeight="1">
      <c r="A1076" s="291" t="s">
        <v>356</v>
      </c>
      <c r="B1076" s="291" t="s">
        <v>357</v>
      </c>
      <c r="C1076" s="290" t="s">
        <v>9</v>
      </c>
      <c r="D1076" s="290" t="s">
        <v>3772</v>
      </c>
      <c r="E1076" s="290" t="s">
        <v>3933</v>
      </c>
      <c r="F1076" s="290" t="s">
        <v>3934</v>
      </c>
      <c r="G1076" s="290" t="s">
        <v>1127</v>
      </c>
      <c r="H1076" s="290" t="s">
        <v>3935</v>
      </c>
      <c r="I1076" s="386"/>
    </row>
    <row r="1077" spans="1:9" ht="16.5" customHeight="1">
      <c r="A1077" s="291" t="s">
        <v>356</v>
      </c>
      <c r="B1077" s="291" t="s">
        <v>357</v>
      </c>
      <c r="C1077" s="290" t="s">
        <v>9</v>
      </c>
      <c r="D1077" s="290" t="s">
        <v>3772</v>
      </c>
      <c r="E1077" s="290" t="s">
        <v>3933</v>
      </c>
      <c r="F1077" s="290" t="s">
        <v>3934</v>
      </c>
      <c r="G1077" s="390">
        <v>1210022</v>
      </c>
      <c r="H1077" s="290" t="s">
        <v>7362</v>
      </c>
      <c r="I1077" s="386"/>
    </row>
    <row r="1078" spans="1:9" ht="16.5" customHeight="1">
      <c r="A1078" s="291" t="s">
        <v>356</v>
      </c>
      <c r="B1078" s="291" t="s">
        <v>357</v>
      </c>
      <c r="C1078" s="290" t="s">
        <v>9</v>
      </c>
      <c r="D1078" s="290" t="s">
        <v>3772</v>
      </c>
      <c r="E1078" s="290" t="s">
        <v>3933</v>
      </c>
      <c r="F1078" s="290" t="s">
        <v>3934</v>
      </c>
      <c r="G1078" s="290" t="s">
        <v>1131</v>
      </c>
      <c r="H1078" s="290" t="s">
        <v>3936</v>
      </c>
      <c r="I1078" s="386"/>
    </row>
    <row r="1079" spans="1:9" ht="16.5" customHeight="1">
      <c r="A1079" s="291" t="s">
        <v>356</v>
      </c>
      <c r="B1079" s="291" t="s">
        <v>357</v>
      </c>
      <c r="C1079" s="290" t="s">
        <v>9</v>
      </c>
      <c r="D1079" s="290" t="s">
        <v>3772</v>
      </c>
      <c r="E1079" s="290" t="s">
        <v>3933</v>
      </c>
      <c r="F1079" s="290" t="s">
        <v>3934</v>
      </c>
      <c r="G1079" s="290" t="s">
        <v>1130</v>
      </c>
      <c r="H1079" s="290" t="s">
        <v>3937</v>
      </c>
      <c r="I1079" s="386"/>
    </row>
    <row r="1080" spans="1:9" ht="16.5" customHeight="1">
      <c r="A1080" s="291" t="s">
        <v>356</v>
      </c>
      <c r="B1080" s="291" t="s">
        <v>357</v>
      </c>
      <c r="C1080" s="290" t="s">
        <v>9</v>
      </c>
      <c r="D1080" s="290" t="s">
        <v>3772</v>
      </c>
      <c r="E1080" s="290" t="s">
        <v>3933</v>
      </c>
      <c r="F1080" s="290" t="s">
        <v>3934</v>
      </c>
      <c r="G1080" s="290" t="s">
        <v>1132</v>
      </c>
      <c r="H1080" s="290" t="s">
        <v>3938</v>
      </c>
      <c r="I1080" s="386"/>
    </row>
    <row r="1081" spans="1:9" ht="16.5" customHeight="1">
      <c r="A1081" s="291" t="s">
        <v>356</v>
      </c>
      <c r="B1081" s="291" t="s">
        <v>357</v>
      </c>
      <c r="C1081" s="290" t="s">
        <v>9</v>
      </c>
      <c r="D1081" s="290" t="s">
        <v>3772</v>
      </c>
      <c r="E1081" s="290" t="s">
        <v>3933</v>
      </c>
      <c r="F1081" s="290" t="s">
        <v>3934</v>
      </c>
      <c r="G1081" s="290" t="s">
        <v>1129</v>
      </c>
      <c r="H1081" s="290" t="s">
        <v>3939</v>
      </c>
      <c r="I1081" s="386"/>
    </row>
    <row r="1082" spans="1:9" ht="16.5" customHeight="1">
      <c r="A1082" s="291" t="s">
        <v>356</v>
      </c>
      <c r="B1082" s="291" t="s">
        <v>357</v>
      </c>
      <c r="C1082" s="290" t="s">
        <v>9</v>
      </c>
      <c r="D1082" s="290" t="s">
        <v>3772</v>
      </c>
      <c r="E1082" s="290" t="s">
        <v>3933</v>
      </c>
      <c r="F1082" s="290" t="s">
        <v>3934</v>
      </c>
      <c r="G1082" s="290" t="s">
        <v>3940</v>
      </c>
      <c r="H1082" s="290" t="s">
        <v>3941</v>
      </c>
      <c r="I1082" s="386"/>
    </row>
    <row r="1083" spans="1:9" ht="16.5" customHeight="1">
      <c r="A1083" s="291" t="s">
        <v>356</v>
      </c>
      <c r="B1083" s="291" t="s">
        <v>357</v>
      </c>
      <c r="C1083" s="290" t="s">
        <v>9</v>
      </c>
      <c r="D1083" s="290" t="s">
        <v>3772</v>
      </c>
      <c r="E1083" s="290" t="s">
        <v>3933</v>
      </c>
      <c r="F1083" s="290" t="s">
        <v>3934</v>
      </c>
      <c r="G1083" s="290" t="s">
        <v>3942</v>
      </c>
      <c r="H1083" s="290" t="s">
        <v>3943</v>
      </c>
      <c r="I1083" s="386"/>
    </row>
    <row r="1084" spans="1:9" ht="16.5" customHeight="1">
      <c r="A1084" s="291" t="s">
        <v>356</v>
      </c>
      <c r="B1084" s="291" t="s">
        <v>357</v>
      </c>
      <c r="C1084" s="290" t="s">
        <v>9</v>
      </c>
      <c r="D1084" s="290" t="s">
        <v>3772</v>
      </c>
      <c r="E1084" s="290" t="s">
        <v>3933</v>
      </c>
      <c r="F1084" s="290" t="s">
        <v>3934</v>
      </c>
      <c r="G1084" s="290" t="s">
        <v>1128</v>
      </c>
      <c r="H1084" s="290" t="s">
        <v>3944</v>
      </c>
      <c r="I1084" s="386"/>
    </row>
    <row r="1085" spans="1:9" ht="16.5" customHeight="1">
      <c r="A1085" s="291" t="s">
        <v>356</v>
      </c>
      <c r="B1085" s="291" t="s">
        <v>357</v>
      </c>
      <c r="C1085" s="290" t="s">
        <v>9</v>
      </c>
      <c r="D1085" s="290" t="s">
        <v>3772</v>
      </c>
      <c r="E1085" s="290" t="s">
        <v>3933</v>
      </c>
      <c r="F1085" s="290" t="s">
        <v>3934</v>
      </c>
      <c r="G1085" s="290" t="s">
        <v>1134</v>
      </c>
      <c r="H1085" s="290" t="s">
        <v>3945</v>
      </c>
      <c r="I1085" s="386"/>
    </row>
    <row r="1086" spans="1:9" ht="16.5" customHeight="1">
      <c r="A1086" s="291" t="s">
        <v>356</v>
      </c>
      <c r="B1086" s="291" t="s">
        <v>357</v>
      </c>
      <c r="C1086" s="290" t="s">
        <v>9</v>
      </c>
      <c r="D1086" s="290" t="s">
        <v>3772</v>
      </c>
      <c r="E1086" s="290" t="s">
        <v>3933</v>
      </c>
      <c r="F1086" s="290" t="s">
        <v>3934</v>
      </c>
      <c r="G1086" s="290" t="s">
        <v>1133</v>
      </c>
      <c r="H1086" s="290" t="s">
        <v>3946</v>
      </c>
      <c r="I1086" s="386"/>
    </row>
    <row r="1087" spans="1:9" ht="16.5" customHeight="1">
      <c r="A1087" s="291" t="s">
        <v>356</v>
      </c>
      <c r="B1087" s="291" t="s">
        <v>357</v>
      </c>
      <c r="C1087" s="290" t="s">
        <v>9</v>
      </c>
      <c r="D1087" s="290" t="s">
        <v>3772</v>
      </c>
      <c r="E1087" s="290" t="s">
        <v>3933</v>
      </c>
      <c r="F1087" s="290" t="s">
        <v>3934</v>
      </c>
      <c r="G1087" s="290" t="s">
        <v>3947</v>
      </c>
      <c r="H1087" s="290" t="s">
        <v>3948</v>
      </c>
      <c r="I1087" s="386"/>
    </row>
    <row r="1088" spans="1:9" ht="16.5" customHeight="1">
      <c r="A1088" s="291" t="s">
        <v>356</v>
      </c>
      <c r="B1088" s="291" t="s">
        <v>357</v>
      </c>
      <c r="C1088" s="290" t="s">
        <v>9</v>
      </c>
      <c r="D1088" s="290" t="s">
        <v>3772</v>
      </c>
      <c r="E1088" s="290" t="s">
        <v>3933</v>
      </c>
      <c r="F1088" s="290" t="s">
        <v>3934</v>
      </c>
      <c r="G1088" s="290" t="s">
        <v>3949</v>
      </c>
      <c r="H1088" s="290" t="s">
        <v>3950</v>
      </c>
      <c r="I1088" s="386"/>
    </row>
    <row r="1089" spans="1:9" ht="16.5" customHeight="1">
      <c r="A1089" s="291" t="s">
        <v>356</v>
      </c>
      <c r="B1089" s="291" t="s">
        <v>357</v>
      </c>
      <c r="C1089" s="290" t="s">
        <v>9</v>
      </c>
      <c r="D1089" s="290" t="s">
        <v>3772</v>
      </c>
      <c r="E1089" s="290" t="s">
        <v>3933</v>
      </c>
      <c r="F1089" s="290" t="s">
        <v>3934</v>
      </c>
      <c r="G1089" s="290" t="s">
        <v>1135</v>
      </c>
      <c r="H1089" s="290" t="s">
        <v>3951</v>
      </c>
      <c r="I1089" s="386"/>
    </row>
    <row r="1090" spans="1:9" ht="16.5" customHeight="1">
      <c r="A1090" s="291" t="s">
        <v>356</v>
      </c>
      <c r="B1090" s="291" t="s">
        <v>357</v>
      </c>
      <c r="C1090" s="290" t="s">
        <v>9</v>
      </c>
      <c r="D1090" s="290" t="s">
        <v>3772</v>
      </c>
      <c r="E1090" s="290" t="s">
        <v>3933</v>
      </c>
      <c r="F1090" s="290" t="s">
        <v>3934</v>
      </c>
      <c r="G1090" s="290" t="s">
        <v>3952</v>
      </c>
      <c r="H1090" s="290" t="s">
        <v>3953</v>
      </c>
      <c r="I1090" s="386"/>
    </row>
    <row r="1091" spans="1:9" ht="16.5" customHeight="1">
      <c r="A1091" s="291" t="s">
        <v>356</v>
      </c>
      <c r="B1091" s="291" t="s">
        <v>357</v>
      </c>
      <c r="C1091" s="290" t="s">
        <v>9</v>
      </c>
      <c r="D1091" s="290" t="s">
        <v>3772</v>
      </c>
      <c r="E1091" s="290" t="s">
        <v>3933</v>
      </c>
      <c r="F1091" s="290" t="s">
        <v>3934</v>
      </c>
      <c r="G1091" s="290" t="s">
        <v>3954</v>
      </c>
      <c r="H1091" s="290" t="s">
        <v>3955</v>
      </c>
      <c r="I1091" s="386"/>
    </row>
    <row r="1092" spans="1:9" ht="16.5" customHeight="1">
      <c r="A1092" s="291" t="s">
        <v>356</v>
      </c>
      <c r="B1092" s="291" t="s">
        <v>357</v>
      </c>
      <c r="C1092" s="290" t="s">
        <v>9</v>
      </c>
      <c r="D1092" s="290" t="s">
        <v>3772</v>
      </c>
      <c r="E1092" s="290" t="s">
        <v>3933</v>
      </c>
      <c r="F1092" s="290" t="s">
        <v>3934</v>
      </c>
      <c r="G1092" s="290" t="s">
        <v>1136</v>
      </c>
      <c r="H1092" s="290" t="s">
        <v>3956</v>
      </c>
      <c r="I1092" s="386"/>
    </row>
    <row r="1093" spans="1:9" ht="16.5" customHeight="1">
      <c r="A1093" s="291" t="s">
        <v>356</v>
      </c>
      <c r="B1093" s="291" t="s">
        <v>357</v>
      </c>
      <c r="C1093" s="290" t="s">
        <v>9</v>
      </c>
      <c r="D1093" s="290" t="s">
        <v>3772</v>
      </c>
      <c r="E1093" s="290" t="s">
        <v>3933</v>
      </c>
      <c r="F1093" s="290" t="s">
        <v>3934</v>
      </c>
      <c r="G1093" s="290" t="s">
        <v>1137</v>
      </c>
      <c r="H1093" s="290" t="s">
        <v>3957</v>
      </c>
      <c r="I1093" s="386"/>
    </row>
    <row r="1094" spans="1:9" ht="16.5" customHeight="1">
      <c r="A1094" s="291" t="s">
        <v>356</v>
      </c>
      <c r="B1094" s="291" t="s">
        <v>357</v>
      </c>
      <c r="C1094" s="290" t="s">
        <v>9</v>
      </c>
      <c r="D1094" s="290" t="s">
        <v>3772</v>
      </c>
      <c r="E1094" s="290" t="s">
        <v>3933</v>
      </c>
      <c r="F1094" s="290" t="s">
        <v>3934</v>
      </c>
      <c r="G1094" s="290" t="s">
        <v>3958</v>
      </c>
      <c r="H1094" s="290" t="s">
        <v>3959</v>
      </c>
      <c r="I1094" s="386"/>
    </row>
    <row r="1095" spans="1:9" ht="16.5" customHeight="1">
      <c r="A1095" s="291" t="s">
        <v>356</v>
      </c>
      <c r="B1095" s="291" t="s">
        <v>357</v>
      </c>
      <c r="C1095" s="290" t="s">
        <v>9</v>
      </c>
      <c r="D1095" s="290" t="s">
        <v>3772</v>
      </c>
      <c r="E1095" s="290" t="s">
        <v>3933</v>
      </c>
      <c r="F1095" s="290" t="s">
        <v>3934</v>
      </c>
      <c r="G1095" s="290" t="s">
        <v>3960</v>
      </c>
      <c r="H1095" s="290" t="s">
        <v>3961</v>
      </c>
      <c r="I1095" s="386"/>
    </row>
    <row r="1096" spans="1:9" ht="16.5" customHeight="1">
      <c r="A1096" s="291" t="s">
        <v>356</v>
      </c>
      <c r="B1096" s="291" t="s">
        <v>357</v>
      </c>
      <c r="C1096" s="290" t="s">
        <v>9</v>
      </c>
      <c r="D1096" s="290" t="s">
        <v>3772</v>
      </c>
      <c r="E1096" s="290" t="s">
        <v>3962</v>
      </c>
      <c r="F1096" s="290" t="s">
        <v>3963</v>
      </c>
      <c r="G1096" s="290" t="s">
        <v>1139</v>
      </c>
      <c r="H1096" s="290" t="s">
        <v>3964</v>
      </c>
      <c r="I1096" s="386"/>
    </row>
    <row r="1097" spans="1:9" ht="16.5" customHeight="1">
      <c r="A1097" s="291" t="s">
        <v>356</v>
      </c>
      <c r="B1097" s="291" t="s">
        <v>357</v>
      </c>
      <c r="C1097" s="290" t="s">
        <v>9</v>
      </c>
      <c r="D1097" s="290" t="s">
        <v>3772</v>
      </c>
      <c r="E1097" s="290" t="s">
        <v>3962</v>
      </c>
      <c r="F1097" s="290" t="s">
        <v>3963</v>
      </c>
      <c r="G1097" s="290" t="s">
        <v>3965</v>
      </c>
      <c r="H1097" s="290" t="s">
        <v>3966</v>
      </c>
      <c r="I1097" s="386"/>
    </row>
    <row r="1098" spans="1:9" ht="16.5" customHeight="1">
      <c r="A1098" s="291" t="s">
        <v>356</v>
      </c>
      <c r="B1098" s="291" t="s">
        <v>357</v>
      </c>
      <c r="C1098" s="290" t="s">
        <v>9</v>
      </c>
      <c r="D1098" s="290" t="s">
        <v>3772</v>
      </c>
      <c r="E1098" s="290" t="s">
        <v>3962</v>
      </c>
      <c r="F1098" s="290" t="s">
        <v>3963</v>
      </c>
      <c r="G1098" s="290" t="s">
        <v>3967</v>
      </c>
      <c r="H1098" s="290" t="s">
        <v>3968</v>
      </c>
      <c r="I1098" s="386"/>
    </row>
    <row r="1099" spans="1:9" ht="16.5" customHeight="1">
      <c r="A1099" s="291" t="s">
        <v>356</v>
      </c>
      <c r="B1099" s="291" t="s">
        <v>357</v>
      </c>
      <c r="C1099" s="290" t="s">
        <v>9</v>
      </c>
      <c r="D1099" s="290" t="s">
        <v>3772</v>
      </c>
      <c r="E1099" s="290" t="s">
        <v>3962</v>
      </c>
      <c r="F1099" s="290" t="s">
        <v>3963</v>
      </c>
      <c r="G1099" s="290" t="s">
        <v>1140</v>
      </c>
      <c r="H1099" s="290" t="s">
        <v>3969</v>
      </c>
      <c r="I1099" s="386"/>
    </row>
    <row r="1100" spans="1:9" ht="16.5" customHeight="1">
      <c r="A1100" s="291" t="s">
        <v>356</v>
      </c>
      <c r="B1100" s="291" t="s">
        <v>357</v>
      </c>
      <c r="C1100" s="290" t="s">
        <v>9</v>
      </c>
      <c r="D1100" s="290" t="s">
        <v>3772</v>
      </c>
      <c r="E1100" s="290" t="s">
        <v>3962</v>
      </c>
      <c r="F1100" s="290" t="s">
        <v>3963</v>
      </c>
      <c r="G1100" s="290" t="s">
        <v>1142</v>
      </c>
      <c r="H1100" s="290" t="s">
        <v>3970</v>
      </c>
      <c r="I1100" s="386"/>
    </row>
    <row r="1101" spans="1:9" ht="16.5" customHeight="1">
      <c r="A1101" s="291" t="s">
        <v>356</v>
      </c>
      <c r="B1101" s="291" t="s">
        <v>357</v>
      </c>
      <c r="C1101" s="290" t="s">
        <v>9</v>
      </c>
      <c r="D1101" s="290" t="s">
        <v>3772</v>
      </c>
      <c r="E1101" s="290" t="s">
        <v>3962</v>
      </c>
      <c r="F1101" s="290" t="s">
        <v>3963</v>
      </c>
      <c r="G1101" s="290" t="s">
        <v>1141</v>
      </c>
      <c r="H1101" s="290" t="s">
        <v>3971</v>
      </c>
      <c r="I1101" s="386"/>
    </row>
    <row r="1102" spans="1:9" ht="16.5" customHeight="1">
      <c r="A1102" s="291" t="s">
        <v>356</v>
      </c>
      <c r="B1102" s="291" t="s">
        <v>357</v>
      </c>
      <c r="C1102" s="290" t="s">
        <v>9</v>
      </c>
      <c r="D1102" s="290" t="s">
        <v>3772</v>
      </c>
      <c r="E1102" s="290" t="s">
        <v>3962</v>
      </c>
      <c r="F1102" s="290" t="s">
        <v>3963</v>
      </c>
      <c r="G1102" s="290" t="s">
        <v>1143</v>
      </c>
      <c r="H1102" s="290" t="s">
        <v>3972</v>
      </c>
      <c r="I1102" s="386"/>
    </row>
    <row r="1103" spans="1:9" ht="16.5" customHeight="1">
      <c r="A1103" s="291" t="s">
        <v>356</v>
      </c>
      <c r="B1103" s="291" t="s">
        <v>357</v>
      </c>
      <c r="C1103" s="290" t="s">
        <v>9</v>
      </c>
      <c r="D1103" s="290" t="s">
        <v>3772</v>
      </c>
      <c r="E1103" s="290" t="s">
        <v>3962</v>
      </c>
      <c r="F1103" s="290" t="s">
        <v>3963</v>
      </c>
      <c r="G1103" s="290" t="s">
        <v>1138</v>
      </c>
      <c r="H1103" s="290" t="s">
        <v>3973</v>
      </c>
      <c r="I1103" s="386"/>
    </row>
    <row r="1104" spans="1:9" ht="16.5" customHeight="1">
      <c r="A1104" s="291" t="s">
        <v>356</v>
      </c>
      <c r="B1104" s="291" t="s">
        <v>357</v>
      </c>
      <c r="C1104" s="290" t="s">
        <v>9</v>
      </c>
      <c r="D1104" s="290" t="s">
        <v>3772</v>
      </c>
      <c r="E1104" s="290" t="s">
        <v>3962</v>
      </c>
      <c r="F1104" s="290" t="s">
        <v>3963</v>
      </c>
      <c r="G1104" s="290" t="s">
        <v>1147</v>
      </c>
      <c r="H1104" s="290" t="s">
        <v>3974</v>
      </c>
      <c r="I1104" s="386"/>
    </row>
    <row r="1105" spans="1:9" ht="16.5" customHeight="1">
      <c r="A1105" s="291" t="s">
        <v>356</v>
      </c>
      <c r="B1105" s="291" t="s">
        <v>357</v>
      </c>
      <c r="C1105" s="290" t="s">
        <v>9</v>
      </c>
      <c r="D1105" s="290" t="s">
        <v>3772</v>
      </c>
      <c r="E1105" s="290" t="s">
        <v>3962</v>
      </c>
      <c r="F1105" s="290" t="s">
        <v>3963</v>
      </c>
      <c r="G1105" s="290" t="s">
        <v>1146</v>
      </c>
      <c r="H1105" s="290" t="s">
        <v>3975</v>
      </c>
      <c r="I1105" s="386"/>
    </row>
    <row r="1106" spans="1:9" ht="16.5" customHeight="1">
      <c r="A1106" s="291" t="s">
        <v>356</v>
      </c>
      <c r="B1106" s="291" t="s">
        <v>357</v>
      </c>
      <c r="C1106" s="290" t="s">
        <v>9</v>
      </c>
      <c r="D1106" s="290" t="s">
        <v>3772</v>
      </c>
      <c r="E1106" s="290" t="s">
        <v>3962</v>
      </c>
      <c r="F1106" s="290" t="s">
        <v>3963</v>
      </c>
      <c r="G1106" s="290" t="s">
        <v>1148</v>
      </c>
      <c r="H1106" s="290" t="s">
        <v>3976</v>
      </c>
      <c r="I1106" s="386"/>
    </row>
    <row r="1107" spans="1:9" ht="16.5" customHeight="1">
      <c r="A1107" s="291" t="s">
        <v>356</v>
      </c>
      <c r="B1107" s="291" t="s">
        <v>357</v>
      </c>
      <c r="C1107" s="290" t="s">
        <v>9</v>
      </c>
      <c r="D1107" s="290" t="s">
        <v>3772</v>
      </c>
      <c r="E1107" s="290" t="s">
        <v>3962</v>
      </c>
      <c r="F1107" s="290" t="s">
        <v>3963</v>
      </c>
      <c r="G1107" s="290" t="s">
        <v>1145</v>
      </c>
      <c r="H1107" s="290" t="s">
        <v>3977</v>
      </c>
      <c r="I1107" s="386"/>
    </row>
    <row r="1108" spans="1:9" ht="16.5" customHeight="1">
      <c r="A1108" s="291" t="s">
        <v>356</v>
      </c>
      <c r="B1108" s="291" t="s">
        <v>357</v>
      </c>
      <c r="C1108" s="290" t="s">
        <v>9</v>
      </c>
      <c r="D1108" s="290" t="s">
        <v>3772</v>
      </c>
      <c r="E1108" s="290" t="s">
        <v>3962</v>
      </c>
      <c r="F1108" s="290" t="s">
        <v>3963</v>
      </c>
      <c r="G1108" s="290" t="s">
        <v>3978</v>
      </c>
      <c r="H1108" s="290" t="s">
        <v>3979</v>
      </c>
      <c r="I1108" s="386"/>
    </row>
    <row r="1109" spans="1:9" ht="16.5" customHeight="1">
      <c r="A1109" s="291" t="s">
        <v>356</v>
      </c>
      <c r="B1109" s="291" t="s">
        <v>357</v>
      </c>
      <c r="C1109" s="290" t="s">
        <v>9</v>
      </c>
      <c r="D1109" s="290" t="s">
        <v>3772</v>
      </c>
      <c r="E1109" s="290" t="s">
        <v>3962</v>
      </c>
      <c r="F1109" s="290" t="s">
        <v>3963</v>
      </c>
      <c r="G1109" s="290" t="s">
        <v>3980</v>
      </c>
      <c r="H1109" s="290" t="s">
        <v>3981</v>
      </c>
      <c r="I1109" s="386"/>
    </row>
    <row r="1110" spans="1:9" ht="16.5" customHeight="1">
      <c r="A1110" s="291" t="s">
        <v>356</v>
      </c>
      <c r="B1110" s="291" t="s">
        <v>357</v>
      </c>
      <c r="C1110" s="290" t="s">
        <v>9</v>
      </c>
      <c r="D1110" s="290" t="s">
        <v>3772</v>
      </c>
      <c r="E1110" s="290" t="s">
        <v>3962</v>
      </c>
      <c r="F1110" s="290" t="s">
        <v>3963</v>
      </c>
      <c r="G1110" s="290" t="s">
        <v>1144</v>
      </c>
      <c r="H1110" s="290" t="s">
        <v>3982</v>
      </c>
      <c r="I1110" s="386"/>
    </row>
    <row r="1111" spans="1:9" ht="16.5" customHeight="1">
      <c r="A1111" s="291" t="s">
        <v>356</v>
      </c>
      <c r="B1111" s="291" t="s">
        <v>357</v>
      </c>
      <c r="C1111" s="290" t="s">
        <v>9</v>
      </c>
      <c r="D1111" s="290" t="s">
        <v>3772</v>
      </c>
      <c r="E1111" s="290" t="s">
        <v>3962</v>
      </c>
      <c r="F1111" s="290" t="s">
        <v>3963</v>
      </c>
      <c r="G1111" s="290" t="s">
        <v>1149</v>
      </c>
      <c r="H1111" s="290" t="s">
        <v>3983</v>
      </c>
      <c r="I1111" s="386"/>
    </row>
    <row r="1112" spans="1:9" ht="16.5" customHeight="1">
      <c r="A1112" s="291" t="s">
        <v>356</v>
      </c>
      <c r="B1112" s="291" t="s">
        <v>357</v>
      </c>
      <c r="C1112" s="290" t="s">
        <v>9</v>
      </c>
      <c r="D1112" s="290" t="s">
        <v>3772</v>
      </c>
      <c r="E1112" s="290" t="s">
        <v>3984</v>
      </c>
      <c r="F1112" s="290" t="s">
        <v>3985</v>
      </c>
      <c r="G1112" s="290" t="s">
        <v>1151</v>
      </c>
      <c r="H1112" s="290" t="s">
        <v>3986</v>
      </c>
      <c r="I1112" s="386"/>
    </row>
    <row r="1113" spans="1:9" ht="16.5" customHeight="1">
      <c r="A1113" s="291" t="s">
        <v>356</v>
      </c>
      <c r="B1113" s="291" t="s">
        <v>357</v>
      </c>
      <c r="C1113" s="290" t="s">
        <v>9</v>
      </c>
      <c r="D1113" s="290" t="s">
        <v>3772</v>
      </c>
      <c r="E1113" s="290" t="s">
        <v>3984</v>
      </c>
      <c r="F1113" s="290" t="s">
        <v>3985</v>
      </c>
      <c r="G1113" s="290" t="s">
        <v>1150</v>
      </c>
      <c r="H1113" s="290" t="s">
        <v>3823</v>
      </c>
      <c r="I1113" s="386"/>
    </row>
    <row r="1114" spans="1:9" ht="16.5" customHeight="1">
      <c r="A1114" s="291" t="s">
        <v>356</v>
      </c>
      <c r="B1114" s="291" t="s">
        <v>357</v>
      </c>
      <c r="C1114" s="290" t="s">
        <v>9</v>
      </c>
      <c r="D1114" s="290" t="s">
        <v>3772</v>
      </c>
      <c r="E1114" s="290" t="s">
        <v>3984</v>
      </c>
      <c r="F1114" s="290" t="s">
        <v>3985</v>
      </c>
      <c r="G1114" s="290" t="s">
        <v>1152</v>
      </c>
      <c r="H1114" s="290" t="s">
        <v>3987</v>
      </c>
      <c r="I1114" s="386"/>
    </row>
    <row r="1115" spans="1:9" ht="16.5" customHeight="1">
      <c r="A1115" s="291" t="s">
        <v>356</v>
      </c>
      <c r="B1115" s="291" t="s">
        <v>357</v>
      </c>
      <c r="C1115" s="290" t="s">
        <v>9</v>
      </c>
      <c r="D1115" s="290" t="s">
        <v>3772</v>
      </c>
      <c r="E1115" s="290" t="s">
        <v>3984</v>
      </c>
      <c r="F1115" s="290" t="s">
        <v>3985</v>
      </c>
      <c r="G1115" s="290" t="s">
        <v>3988</v>
      </c>
      <c r="H1115" s="290" t="s">
        <v>3989</v>
      </c>
      <c r="I1115" s="386"/>
    </row>
    <row r="1116" spans="1:9" ht="16.5" customHeight="1">
      <c r="A1116" s="291" t="s">
        <v>356</v>
      </c>
      <c r="B1116" s="291" t="s">
        <v>357</v>
      </c>
      <c r="C1116" s="290" t="s">
        <v>9</v>
      </c>
      <c r="D1116" s="290" t="s">
        <v>3772</v>
      </c>
      <c r="E1116" s="290" t="s">
        <v>3984</v>
      </c>
      <c r="F1116" s="290" t="s">
        <v>3985</v>
      </c>
      <c r="G1116" s="290" t="s">
        <v>3990</v>
      </c>
      <c r="H1116" s="290" t="s">
        <v>3991</v>
      </c>
      <c r="I1116" s="386"/>
    </row>
    <row r="1117" spans="1:9" ht="16.5" customHeight="1">
      <c r="A1117" s="291" t="s">
        <v>356</v>
      </c>
      <c r="B1117" s="291" t="s">
        <v>357</v>
      </c>
      <c r="C1117" s="290" t="s">
        <v>9</v>
      </c>
      <c r="D1117" s="290" t="s">
        <v>3772</v>
      </c>
      <c r="E1117" s="290" t="s">
        <v>3984</v>
      </c>
      <c r="F1117" s="290" t="s">
        <v>3985</v>
      </c>
      <c r="G1117" s="290" t="s">
        <v>1153</v>
      </c>
      <c r="H1117" s="290" t="s">
        <v>3992</v>
      </c>
      <c r="I1117" s="386"/>
    </row>
    <row r="1118" spans="1:9" ht="16.5" customHeight="1">
      <c r="A1118" s="291" t="s">
        <v>356</v>
      </c>
      <c r="B1118" s="291" t="s">
        <v>357</v>
      </c>
      <c r="C1118" s="290" t="s">
        <v>9</v>
      </c>
      <c r="D1118" s="290" t="s">
        <v>3772</v>
      </c>
      <c r="E1118" s="290" t="s">
        <v>3984</v>
      </c>
      <c r="F1118" s="290" t="s">
        <v>3985</v>
      </c>
      <c r="G1118" s="290" t="s">
        <v>3993</v>
      </c>
      <c r="H1118" s="290" t="s">
        <v>3994</v>
      </c>
      <c r="I1118" s="386"/>
    </row>
    <row r="1119" spans="1:9" ht="16.5" customHeight="1">
      <c r="A1119" s="291" t="s">
        <v>356</v>
      </c>
      <c r="B1119" s="291" t="s">
        <v>357</v>
      </c>
      <c r="C1119" s="290" t="s">
        <v>9</v>
      </c>
      <c r="D1119" s="290" t="s">
        <v>3772</v>
      </c>
      <c r="E1119" s="290" t="s">
        <v>3984</v>
      </c>
      <c r="F1119" s="290" t="s">
        <v>3985</v>
      </c>
      <c r="G1119" s="290" t="s">
        <v>3995</v>
      </c>
      <c r="H1119" s="290" t="s">
        <v>3996</v>
      </c>
      <c r="I1119" s="386"/>
    </row>
    <row r="1120" spans="1:9" ht="16.5" customHeight="1">
      <c r="A1120" s="291" t="s">
        <v>356</v>
      </c>
      <c r="B1120" s="291" t="s">
        <v>357</v>
      </c>
      <c r="C1120" s="290" t="s">
        <v>9</v>
      </c>
      <c r="D1120" s="290" t="s">
        <v>3772</v>
      </c>
      <c r="E1120" s="290" t="s">
        <v>3997</v>
      </c>
      <c r="F1120" s="290" t="s">
        <v>3998</v>
      </c>
      <c r="G1120" s="290" t="s">
        <v>1155</v>
      </c>
      <c r="H1120" s="290" t="s">
        <v>3999</v>
      </c>
      <c r="I1120" s="386"/>
    </row>
    <row r="1121" spans="1:9" ht="16.5" customHeight="1">
      <c r="A1121" s="291" t="s">
        <v>356</v>
      </c>
      <c r="B1121" s="291" t="s">
        <v>357</v>
      </c>
      <c r="C1121" s="290" t="s">
        <v>9</v>
      </c>
      <c r="D1121" s="290" t="s">
        <v>3772</v>
      </c>
      <c r="E1121" s="290" t="s">
        <v>3997</v>
      </c>
      <c r="F1121" s="290" t="s">
        <v>3998</v>
      </c>
      <c r="G1121" s="290" t="s">
        <v>4000</v>
      </c>
      <c r="H1121" s="290" t="s">
        <v>4001</v>
      </c>
      <c r="I1121" s="386"/>
    </row>
    <row r="1122" spans="1:9" ht="16.5" customHeight="1">
      <c r="A1122" s="291" t="s">
        <v>356</v>
      </c>
      <c r="B1122" s="291" t="s">
        <v>357</v>
      </c>
      <c r="C1122" s="290" t="s">
        <v>9</v>
      </c>
      <c r="D1122" s="290" t="s">
        <v>3772</v>
      </c>
      <c r="E1122" s="290" t="s">
        <v>3997</v>
      </c>
      <c r="F1122" s="290" t="s">
        <v>3998</v>
      </c>
      <c r="G1122" s="290" t="s">
        <v>4002</v>
      </c>
      <c r="H1122" s="290" t="s">
        <v>4003</v>
      </c>
      <c r="I1122" s="386"/>
    </row>
    <row r="1123" spans="1:9" ht="16.5" customHeight="1">
      <c r="A1123" s="291" t="s">
        <v>356</v>
      </c>
      <c r="B1123" s="291" t="s">
        <v>357</v>
      </c>
      <c r="C1123" s="290" t="s">
        <v>9</v>
      </c>
      <c r="D1123" s="290" t="s">
        <v>3772</v>
      </c>
      <c r="E1123" s="290" t="s">
        <v>3997</v>
      </c>
      <c r="F1123" s="290" t="s">
        <v>3998</v>
      </c>
      <c r="G1123" s="290" t="s">
        <v>4004</v>
      </c>
      <c r="H1123" s="290" t="s">
        <v>4005</v>
      </c>
      <c r="I1123" s="386"/>
    </row>
    <row r="1124" spans="1:9" ht="16.5" customHeight="1">
      <c r="A1124" s="291" t="s">
        <v>356</v>
      </c>
      <c r="B1124" s="291" t="s">
        <v>357</v>
      </c>
      <c r="C1124" s="290" t="s">
        <v>9</v>
      </c>
      <c r="D1124" s="290" t="s">
        <v>3772</v>
      </c>
      <c r="E1124" s="290" t="s">
        <v>3997</v>
      </c>
      <c r="F1124" s="290" t="s">
        <v>3998</v>
      </c>
      <c r="G1124" s="290" t="s">
        <v>4006</v>
      </c>
      <c r="H1124" s="290" t="s">
        <v>4007</v>
      </c>
      <c r="I1124" s="386"/>
    </row>
    <row r="1125" spans="1:9" ht="16.5" customHeight="1">
      <c r="A1125" s="291" t="s">
        <v>356</v>
      </c>
      <c r="B1125" s="291" t="s">
        <v>357</v>
      </c>
      <c r="C1125" s="290" t="s">
        <v>9</v>
      </c>
      <c r="D1125" s="290" t="s">
        <v>3772</v>
      </c>
      <c r="E1125" s="290" t="s">
        <v>3997</v>
      </c>
      <c r="F1125" s="290" t="s">
        <v>3998</v>
      </c>
      <c r="G1125" s="290" t="s">
        <v>4008</v>
      </c>
      <c r="H1125" s="290" t="s">
        <v>4009</v>
      </c>
      <c r="I1125" s="386"/>
    </row>
    <row r="1126" spans="1:9" ht="16.5" customHeight="1">
      <c r="A1126" s="291" t="s">
        <v>356</v>
      </c>
      <c r="B1126" s="291" t="s">
        <v>357</v>
      </c>
      <c r="C1126" s="290" t="s">
        <v>9</v>
      </c>
      <c r="D1126" s="290" t="s">
        <v>3772</v>
      </c>
      <c r="E1126" s="290" t="s">
        <v>3997</v>
      </c>
      <c r="F1126" s="290" t="s">
        <v>3998</v>
      </c>
      <c r="G1126" s="290" t="s">
        <v>4010</v>
      </c>
      <c r="H1126" s="290" t="s">
        <v>4011</v>
      </c>
      <c r="I1126" s="386"/>
    </row>
    <row r="1127" spans="1:9" ht="16.5" customHeight="1">
      <c r="A1127" s="291" t="s">
        <v>356</v>
      </c>
      <c r="B1127" s="291" t="s">
        <v>357</v>
      </c>
      <c r="C1127" s="290" t="s">
        <v>9</v>
      </c>
      <c r="D1127" s="290" t="s">
        <v>3772</v>
      </c>
      <c r="E1127" s="290" t="s">
        <v>3997</v>
      </c>
      <c r="F1127" s="290" t="s">
        <v>3998</v>
      </c>
      <c r="G1127" s="290" t="s">
        <v>1154</v>
      </c>
      <c r="H1127" s="290" t="s">
        <v>2733</v>
      </c>
      <c r="I1127" s="386"/>
    </row>
    <row r="1128" spans="1:9" ht="16.5" customHeight="1">
      <c r="A1128" s="291" t="s">
        <v>356</v>
      </c>
      <c r="B1128" s="291" t="s">
        <v>357</v>
      </c>
      <c r="C1128" s="290" t="s">
        <v>9</v>
      </c>
      <c r="D1128" s="290" t="s">
        <v>3772</v>
      </c>
      <c r="E1128" s="290" t="s">
        <v>3997</v>
      </c>
      <c r="F1128" s="290" t="s">
        <v>3998</v>
      </c>
      <c r="G1128" s="290" t="s">
        <v>1158</v>
      </c>
      <c r="H1128" s="290" t="s">
        <v>4012</v>
      </c>
      <c r="I1128" s="386"/>
    </row>
    <row r="1129" spans="1:9" ht="16.5" customHeight="1">
      <c r="A1129" s="291" t="s">
        <v>356</v>
      </c>
      <c r="B1129" s="291" t="s">
        <v>357</v>
      </c>
      <c r="C1129" s="290" t="s">
        <v>9</v>
      </c>
      <c r="D1129" s="290" t="s">
        <v>3772</v>
      </c>
      <c r="E1129" s="290" t="s">
        <v>3997</v>
      </c>
      <c r="F1129" s="290" t="s">
        <v>3998</v>
      </c>
      <c r="G1129" s="290" t="s">
        <v>1157</v>
      </c>
      <c r="H1129" s="290" t="s">
        <v>4013</v>
      </c>
      <c r="I1129" s="386"/>
    </row>
    <row r="1130" spans="1:9" ht="16.5" customHeight="1">
      <c r="A1130" s="291" t="s">
        <v>356</v>
      </c>
      <c r="B1130" s="291" t="s">
        <v>357</v>
      </c>
      <c r="C1130" s="290" t="s">
        <v>9</v>
      </c>
      <c r="D1130" s="290" t="s">
        <v>3772</v>
      </c>
      <c r="E1130" s="290" t="s">
        <v>3997</v>
      </c>
      <c r="F1130" s="290" t="s">
        <v>3998</v>
      </c>
      <c r="G1130" s="290" t="s">
        <v>1156</v>
      </c>
      <c r="H1130" s="290" t="s">
        <v>4014</v>
      </c>
      <c r="I1130" s="386"/>
    </row>
    <row r="1131" spans="1:9" ht="16.5" customHeight="1">
      <c r="A1131" s="291" t="s">
        <v>356</v>
      </c>
      <c r="B1131" s="291" t="s">
        <v>357</v>
      </c>
      <c r="C1131" s="290" t="s">
        <v>9</v>
      </c>
      <c r="D1131" s="290" t="s">
        <v>3772</v>
      </c>
      <c r="E1131" s="290" t="s">
        <v>3997</v>
      </c>
      <c r="F1131" s="290" t="s">
        <v>3998</v>
      </c>
      <c r="G1131" s="290" t="s">
        <v>4015</v>
      </c>
      <c r="H1131" s="290" t="s">
        <v>4016</v>
      </c>
      <c r="I1131" s="386"/>
    </row>
    <row r="1132" spans="1:9" ht="16.5" customHeight="1">
      <c r="A1132" s="291" t="s">
        <v>356</v>
      </c>
      <c r="B1132" s="291" t="s">
        <v>357</v>
      </c>
      <c r="C1132" s="290" t="s">
        <v>9</v>
      </c>
      <c r="D1132" s="290" t="s">
        <v>3772</v>
      </c>
      <c r="E1132" s="290" t="s">
        <v>3997</v>
      </c>
      <c r="F1132" s="290" t="s">
        <v>3998</v>
      </c>
      <c r="G1132" s="290" t="s">
        <v>4017</v>
      </c>
      <c r="H1132" s="290" t="s">
        <v>4018</v>
      </c>
      <c r="I1132" s="386"/>
    </row>
    <row r="1133" spans="1:9" ht="16.5" customHeight="1">
      <c r="A1133" s="291" t="s">
        <v>356</v>
      </c>
      <c r="B1133" s="291" t="s">
        <v>357</v>
      </c>
      <c r="C1133" s="290" t="s">
        <v>9</v>
      </c>
      <c r="D1133" s="290" t="s">
        <v>3772</v>
      </c>
      <c r="E1133" s="290" t="s">
        <v>4019</v>
      </c>
      <c r="F1133" s="290" t="s">
        <v>4020</v>
      </c>
      <c r="G1133" s="290" t="s">
        <v>1159</v>
      </c>
      <c r="H1133" s="290" t="s">
        <v>4021</v>
      </c>
      <c r="I1133" s="386"/>
    </row>
    <row r="1134" spans="1:9" ht="16.5" customHeight="1">
      <c r="A1134" s="291" t="s">
        <v>356</v>
      </c>
      <c r="B1134" s="291" t="s">
        <v>357</v>
      </c>
      <c r="C1134" s="388">
        <v>12</v>
      </c>
      <c r="D1134" s="388" t="s">
        <v>3772</v>
      </c>
      <c r="E1134" s="388">
        <v>1214</v>
      </c>
      <c r="F1134" s="388" t="s">
        <v>4020</v>
      </c>
      <c r="G1134" s="388">
        <v>1214024</v>
      </c>
      <c r="H1134" s="387" t="s">
        <v>7322</v>
      </c>
      <c r="I1134" s="386"/>
    </row>
    <row r="1135" spans="1:9" ht="16.5" customHeight="1">
      <c r="A1135" s="291" t="s">
        <v>356</v>
      </c>
      <c r="B1135" s="291" t="s">
        <v>357</v>
      </c>
      <c r="C1135" s="389" t="s">
        <v>9</v>
      </c>
      <c r="D1135" s="389" t="s">
        <v>3772</v>
      </c>
      <c r="E1135" s="389" t="s">
        <v>4019</v>
      </c>
      <c r="F1135" s="389" t="s">
        <v>4020</v>
      </c>
      <c r="G1135" s="389">
        <v>1214025</v>
      </c>
      <c r="H1135" s="290" t="s">
        <v>7323</v>
      </c>
      <c r="I1135" s="386"/>
    </row>
    <row r="1136" spans="1:9" ht="16.5" customHeight="1">
      <c r="A1136" s="291" t="s">
        <v>356</v>
      </c>
      <c r="B1136" s="291" t="s">
        <v>357</v>
      </c>
      <c r="C1136" s="290" t="s">
        <v>9</v>
      </c>
      <c r="D1136" s="290" t="s">
        <v>3772</v>
      </c>
      <c r="E1136" s="290" t="s">
        <v>4019</v>
      </c>
      <c r="F1136" s="290" t="s">
        <v>4020</v>
      </c>
      <c r="G1136" s="290" t="s">
        <v>4022</v>
      </c>
      <c r="H1136" s="290" t="s">
        <v>4023</v>
      </c>
      <c r="I1136" s="386"/>
    </row>
    <row r="1137" spans="1:9" ht="16.5" customHeight="1">
      <c r="A1137" s="291" t="s">
        <v>356</v>
      </c>
      <c r="B1137" s="291" t="s">
        <v>357</v>
      </c>
      <c r="C1137" s="290" t="s">
        <v>9</v>
      </c>
      <c r="D1137" s="290" t="s">
        <v>3772</v>
      </c>
      <c r="E1137" s="290" t="s">
        <v>4019</v>
      </c>
      <c r="F1137" s="290" t="s">
        <v>4020</v>
      </c>
      <c r="G1137" s="290" t="s">
        <v>4024</v>
      </c>
      <c r="H1137" s="290" t="s">
        <v>4025</v>
      </c>
      <c r="I1137" s="386"/>
    </row>
    <row r="1138" spans="1:9" ht="16.5" customHeight="1">
      <c r="A1138" s="291" t="s">
        <v>356</v>
      </c>
      <c r="B1138" s="291" t="s">
        <v>357</v>
      </c>
      <c r="C1138" s="290" t="s">
        <v>9</v>
      </c>
      <c r="D1138" s="290" t="s">
        <v>3772</v>
      </c>
      <c r="E1138" s="290" t="s">
        <v>4019</v>
      </c>
      <c r="F1138" s="290" t="s">
        <v>4020</v>
      </c>
      <c r="G1138" s="290" t="s">
        <v>1160</v>
      </c>
      <c r="H1138" s="290" t="s">
        <v>4026</v>
      </c>
      <c r="I1138" s="386"/>
    </row>
    <row r="1139" spans="1:9" ht="16.5" customHeight="1">
      <c r="A1139" s="291" t="s">
        <v>356</v>
      </c>
      <c r="B1139" s="291" t="s">
        <v>357</v>
      </c>
      <c r="C1139" s="290" t="s">
        <v>9</v>
      </c>
      <c r="D1139" s="290" t="s">
        <v>3772</v>
      </c>
      <c r="E1139" s="290" t="s">
        <v>4019</v>
      </c>
      <c r="F1139" s="290" t="s">
        <v>4020</v>
      </c>
      <c r="G1139" s="290" t="s">
        <v>4027</v>
      </c>
      <c r="H1139" s="290" t="s">
        <v>4028</v>
      </c>
      <c r="I1139" s="386"/>
    </row>
    <row r="1140" spans="1:9" ht="16.5" customHeight="1">
      <c r="A1140" s="291" t="s">
        <v>356</v>
      </c>
      <c r="B1140" s="291" t="s">
        <v>357</v>
      </c>
      <c r="C1140" s="290" t="s">
        <v>9</v>
      </c>
      <c r="D1140" s="290" t="s">
        <v>3772</v>
      </c>
      <c r="E1140" s="290" t="s">
        <v>4019</v>
      </c>
      <c r="F1140" s="290" t="s">
        <v>4020</v>
      </c>
      <c r="G1140" s="290" t="s">
        <v>4029</v>
      </c>
      <c r="H1140" s="290" t="s">
        <v>4030</v>
      </c>
      <c r="I1140" s="386"/>
    </row>
    <row r="1141" spans="1:9" ht="16.5" customHeight="1">
      <c r="A1141" s="291" t="s">
        <v>356</v>
      </c>
      <c r="B1141" s="291" t="s">
        <v>357</v>
      </c>
      <c r="C1141" s="290" t="s">
        <v>9</v>
      </c>
      <c r="D1141" s="290" t="s">
        <v>3772</v>
      </c>
      <c r="E1141" s="290" t="s">
        <v>4019</v>
      </c>
      <c r="F1141" s="290" t="s">
        <v>4020</v>
      </c>
      <c r="G1141" s="290" t="s">
        <v>1161</v>
      </c>
      <c r="H1141" s="290" t="s">
        <v>4031</v>
      </c>
      <c r="I1141" s="386"/>
    </row>
    <row r="1142" spans="1:9" ht="16.5" customHeight="1">
      <c r="A1142" s="291" t="s">
        <v>356</v>
      </c>
      <c r="B1142" s="291" t="s">
        <v>357</v>
      </c>
      <c r="C1142" s="290" t="s">
        <v>9</v>
      </c>
      <c r="D1142" s="290" t="s">
        <v>3772</v>
      </c>
      <c r="E1142" s="290" t="s">
        <v>4032</v>
      </c>
      <c r="F1142" s="290" t="s">
        <v>4033</v>
      </c>
      <c r="G1142" s="290" t="s">
        <v>1163</v>
      </c>
      <c r="H1142" s="290" t="s">
        <v>4034</v>
      </c>
      <c r="I1142" s="386"/>
    </row>
    <row r="1143" spans="1:9" ht="16.5" customHeight="1">
      <c r="A1143" s="291" t="s">
        <v>356</v>
      </c>
      <c r="B1143" s="291" t="s">
        <v>357</v>
      </c>
      <c r="C1143" s="290" t="s">
        <v>9</v>
      </c>
      <c r="D1143" s="290" t="s">
        <v>3772</v>
      </c>
      <c r="E1143" s="290" t="s">
        <v>4032</v>
      </c>
      <c r="F1143" s="290" t="s">
        <v>4033</v>
      </c>
      <c r="G1143" s="290" t="s">
        <v>1162</v>
      </c>
      <c r="H1143" s="290" t="s">
        <v>4035</v>
      </c>
      <c r="I1143" s="386"/>
    </row>
    <row r="1144" spans="1:9" ht="16.5" customHeight="1">
      <c r="A1144" s="291" t="s">
        <v>356</v>
      </c>
      <c r="B1144" s="291" t="s">
        <v>357</v>
      </c>
      <c r="C1144" s="290" t="s">
        <v>9</v>
      </c>
      <c r="D1144" s="290" t="s">
        <v>3772</v>
      </c>
      <c r="E1144" s="290" t="s">
        <v>4032</v>
      </c>
      <c r="F1144" s="290" t="s">
        <v>4033</v>
      </c>
      <c r="G1144" s="290" t="s">
        <v>1165</v>
      </c>
      <c r="H1144" s="290" t="s">
        <v>4036</v>
      </c>
      <c r="I1144" s="386"/>
    </row>
    <row r="1145" spans="1:9" ht="16.5" customHeight="1">
      <c r="A1145" s="291" t="s">
        <v>356</v>
      </c>
      <c r="B1145" s="291" t="s">
        <v>357</v>
      </c>
      <c r="C1145" s="290" t="s">
        <v>9</v>
      </c>
      <c r="D1145" s="290" t="s">
        <v>3772</v>
      </c>
      <c r="E1145" s="290" t="s">
        <v>4032</v>
      </c>
      <c r="F1145" s="290" t="s">
        <v>4033</v>
      </c>
      <c r="G1145" s="290" t="s">
        <v>1164</v>
      </c>
      <c r="H1145" s="290" t="s">
        <v>4037</v>
      </c>
      <c r="I1145" s="386"/>
    </row>
    <row r="1146" spans="1:9" ht="16.5" customHeight="1">
      <c r="A1146" s="291" t="s">
        <v>356</v>
      </c>
      <c r="B1146" s="291" t="s">
        <v>357</v>
      </c>
      <c r="C1146" s="290" t="s">
        <v>9</v>
      </c>
      <c r="D1146" s="290" t="s">
        <v>3772</v>
      </c>
      <c r="E1146" s="290" t="s">
        <v>4032</v>
      </c>
      <c r="F1146" s="290" t="s">
        <v>4033</v>
      </c>
      <c r="G1146" s="290" t="s">
        <v>1166</v>
      </c>
      <c r="H1146" s="290" t="s">
        <v>4038</v>
      </c>
      <c r="I1146" s="386"/>
    </row>
    <row r="1147" spans="1:9" ht="16.5" customHeight="1">
      <c r="A1147" s="291" t="s">
        <v>356</v>
      </c>
      <c r="B1147" s="291" t="s">
        <v>357</v>
      </c>
      <c r="C1147" s="290" t="s">
        <v>9</v>
      </c>
      <c r="D1147" s="290" t="s">
        <v>3772</v>
      </c>
      <c r="E1147" s="290" t="s">
        <v>4032</v>
      </c>
      <c r="F1147" s="290" t="s">
        <v>4033</v>
      </c>
      <c r="G1147" s="290" t="s">
        <v>4039</v>
      </c>
      <c r="H1147" s="290" t="s">
        <v>4040</v>
      </c>
      <c r="I1147" s="386"/>
    </row>
    <row r="1148" spans="1:9" ht="16.5" customHeight="1">
      <c r="A1148" s="291" t="s">
        <v>356</v>
      </c>
      <c r="B1148" s="291" t="s">
        <v>357</v>
      </c>
      <c r="C1148" s="290" t="s">
        <v>9</v>
      </c>
      <c r="D1148" s="290" t="s">
        <v>3772</v>
      </c>
      <c r="E1148" s="290" t="s">
        <v>4032</v>
      </c>
      <c r="F1148" s="290" t="s">
        <v>4033</v>
      </c>
      <c r="G1148" s="290" t="s">
        <v>4041</v>
      </c>
      <c r="H1148" s="290" t="s">
        <v>4042</v>
      </c>
      <c r="I1148" s="386"/>
    </row>
    <row r="1149" spans="1:9" ht="16.5" customHeight="1">
      <c r="A1149" s="291" t="s">
        <v>356</v>
      </c>
      <c r="B1149" s="291" t="s">
        <v>357</v>
      </c>
      <c r="C1149" s="290" t="s">
        <v>9</v>
      </c>
      <c r="D1149" s="290" t="s">
        <v>3772</v>
      </c>
      <c r="E1149" s="290" t="s">
        <v>4032</v>
      </c>
      <c r="F1149" s="290" t="s">
        <v>4033</v>
      </c>
      <c r="G1149" s="290" t="s">
        <v>1168</v>
      </c>
      <c r="H1149" s="290" t="s">
        <v>4043</v>
      </c>
      <c r="I1149" s="386"/>
    </row>
    <row r="1150" spans="1:9" ht="16.5" customHeight="1">
      <c r="A1150" s="291" t="s">
        <v>356</v>
      </c>
      <c r="B1150" s="291" t="s">
        <v>357</v>
      </c>
      <c r="C1150" s="290" t="s">
        <v>9</v>
      </c>
      <c r="D1150" s="290" t="s">
        <v>3772</v>
      </c>
      <c r="E1150" s="290" t="s">
        <v>4032</v>
      </c>
      <c r="F1150" s="290" t="s">
        <v>4033</v>
      </c>
      <c r="G1150" s="290" t="s">
        <v>1167</v>
      </c>
      <c r="H1150" s="290" t="s">
        <v>4044</v>
      </c>
      <c r="I1150" s="386"/>
    </row>
    <row r="1151" spans="1:9" ht="16.5" customHeight="1">
      <c r="A1151" s="291" t="s">
        <v>356</v>
      </c>
      <c r="B1151" s="291" t="s">
        <v>357</v>
      </c>
      <c r="C1151" s="290" t="s">
        <v>9</v>
      </c>
      <c r="D1151" s="290" t="s">
        <v>3772</v>
      </c>
      <c r="E1151" s="290" t="s">
        <v>4032</v>
      </c>
      <c r="F1151" s="290" t="s">
        <v>4033</v>
      </c>
      <c r="G1151" s="290" t="s">
        <v>1169</v>
      </c>
      <c r="H1151" s="290" t="s">
        <v>4045</v>
      </c>
      <c r="I1151" s="386"/>
    </row>
    <row r="1152" spans="1:9" ht="16.5" customHeight="1">
      <c r="A1152" s="291" t="s">
        <v>356</v>
      </c>
      <c r="B1152" s="291" t="s">
        <v>357</v>
      </c>
      <c r="C1152" s="290" t="s">
        <v>9</v>
      </c>
      <c r="D1152" s="290" t="s">
        <v>3772</v>
      </c>
      <c r="E1152" s="290" t="s">
        <v>4046</v>
      </c>
      <c r="F1152" s="290" t="s">
        <v>4047</v>
      </c>
      <c r="G1152" s="290" t="s">
        <v>4048</v>
      </c>
      <c r="H1152" s="290" t="s">
        <v>4049</v>
      </c>
      <c r="I1152" s="386"/>
    </row>
    <row r="1153" spans="1:9" ht="16.5" customHeight="1">
      <c r="A1153" s="291" t="s">
        <v>356</v>
      </c>
      <c r="B1153" s="291" t="s">
        <v>357</v>
      </c>
      <c r="C1153" s="290" t="s">
        <v>9</v>
      </c>
      <c r="D1153" s="290" t="s">
        <v>3772</v>
      </c>
      <c r="E1153" s="290" t="s">
        <v>4046</v>
      </c>
      <c r="F1153" s="290" t="s">
        <v>4047</v>
      </c>
      <c r="G1153" s="290" t="s">
        <v>4050</v>
      </c>
      <c r="H1153" s="290" t="s">
        <v>4051</v>
      </c>
      <c r="I1153" s="386"/>
    </row>
    <row r="1154" spans="1:9" ht="16.5" customHeight="1">
      <c r="A1154" s="291" t="s">
        <v>356</v>
      </c>
      <c r="B1154" s="291" t="s">
        <v>357</v>
      </c>
      <c r="C1154" s="290" t="s">
        <v>9</v>
      </c>
      <c r="D1154" s="290" t="s">
        <v>3772</v>
      </c>
      <c r="E1154" s="290" t="s">
        <v>4046</v>
      </c>
      <c r="F1154" s="290" t="s">
        <v>4047</v>
      </c>
      <c r="G1154" s="290" t="s">
        <v>1171</v>
      </c>
      <c r="H1154" s="290" t="s">
        <v>4052</v>
      </c>
      <c r="I1154" s="386"/>
    </row>
    <row r="1155" spans="1:9" ht="16.5" customHeight="1">
      <c r="A1155" s="291" t="s">
        <v>356</v>
      </c>
      <c r="B1155" s="291" t="s">
        <v>357</v>
      </c>
      <c r="C1155" s="290" t="s">
        <v>9</v>
      </c>
      <c r="D1155" s="290" t="s">
        <v>3772</v>
      </c>
      <c r="E1155" s="290" t="s">
        <v>4046</v>
      </c>
      <c r="F1155" s="290" t="s">
        <v>4047</v>
      </c>
      <c r="G1155" s="290" t="s">
        <v>1172</v>
      </c>
      <c r="H1155" s="290" t="s">
        <v>4053</v>
      </c>
      <c r="I1155" s="386"/>
    </row>
    <row r="1156" spans="1:9" ht="16.5" customHeight="1">
      <c r="A1156" s="291" t="s">
        <v>356</v>
      </c>
      <c r="B1156" s="291" t="s">
        <v>357</v>
      </c>
      <c r="C1156" s="290" t="s">
        <v>9</v>
      </c>
      <c r="D1156" s="290" t="s">
        <v>3772</v>
      </c>
      <c r="E1156" s="290" t="s">
        <v>4046</v>
      </c>
      <c r="F1156" s="290" t="s">
        <v>4047</v>
      </c>
      <c r="G1156" s="290" t="s">
        <v>1170</v>
      </c>
      <c r="H1156" s="290" t="s">
        <v>4054</v>
      </c>
      <c r="I1156" s="386"/>
    </row>
    <row r="1157" spans="1:9" ht="16.5" customHeight="1">
      <c r="A1157" s="291" t="s">
        <v>356</v>
      </c>
      <c r="B1157" s="291" t="s">
        <v>357</v>
      </c>
      <c r="C1157" s="290" t="s">
        <v>9</v>
      </c>
      <c r="D1157" s="290" t="s">
        <v>3772</v>
      </c>
      <c r="E1157" s="290" t="s">
        <v>4046</v>
      </c>
      <c r="F1157" s="290" t="s">
        <v>4047</v>
      </c>
      <c r="G1157" s="290" t="s">
        <v>4055</v>
      </c>
      <c r="H1157" s="290" t="s">
        <v>4056</v>
      </c>
      <c r="I1157" s="386"/>
    </row>
    <row r="1158" spans="1:9" ht="16.5" customHeight="1">
      <c r="A1158" s="291" t="s">
        <v>356</v>
      </c>
      <c r="B1158" s="291" t="s">
        <v>357</v>
      </c>
      <c r="C1158" s="290" t="s">
        <v>9</v>
      </c>
      <c r="D1158" s="290" t="s">
        <v>3772</v>
      </c>
      <c r="E1158" s="290" t="s">
        <v>4046</v>
      </c>
      <c r="F1158" s="290" t="s">
        <v>4047</v>
      </c>
      <c r="G1158" s="290" t="s">
        <v>4057</v>
      </c>
      <c r="H1158" s="290" t="s">
        <v>4058</v>
      </c>
      <c r="I1158" s="386"/>
    </row>
    <row r="1159" spans="1:9" ht="16.5" customHeight="1">
      <c r="A1159" s="291" t="s">
        <v>356</v>
      </c>
      <c r="B1159" s="291" t="s">
        <v>357</v>
      </c>
      <c r="C1159" s="290" t="s">
        <v>9</v>
      </c>
      <c r="D1159" s="290" t="s">
        <v>3772</v>
      </c>
      <c r="E1159" s="290" t="s">
        <v>4046</v>
      </c>
      <c r="F1159" s="290" t="s">
        <v>4047</v>
      </c>
      <c r="G1159" s="290" t="s">
        <v>4059</v>
      </c>
      <c r="H1159" s="290" t="s">
        <v>4060</v>
      </c>
      <c r="I1159" s="386"/>
    </row>
    <row r="1160" spans="1:9" ht="16.5" customHeight="1">
      <c r="A1160" s="291" t="s">
        <v>356</v>
      </c>
      <c r="B1160" s="291" t="s">
        <v>357</v>
      </c>
      <c r="C1160" s="290" t="s">
        <v>9</v>
      </c>
      <c r="D1160" s="290" t="s">
        <v>3772</v>
      </c>
      <c r="E1160" s="290" t="s">
        <v>4046</v>
      </c>
      <c r="F1160" s="290" t="s">
        <v>4047</v>
      </c>
      <c r="G1160" s="290" t="s">
        <v>4061</v>
      </c>
      <c r="H1160" s="290" t="s">
        <v>4062</v>
      </c>
      <c r="I1160" s="386"/>
    </row>
    <row r="1161" spans="1:9" ht="16.5" customHeight="1">
      <c r="A1161" s="291" t="s">
        <v>356</v>
      </c>
      <c r="B1161" s="291" t="s">
        <v>357</v>
      </c>
      <c r="C1161" s="290" t="s">
        <v>9</v>
      </c>
      <c r="D1161" s="290" t="s">
        <v>3772</v>
      </c>
      <c r="E1161" s="290" t="s">
        <v>4046</v>
      </c>
      <c r="F1161" s="290" t="s">
        <v>4047</v>
      </c>
      <c r="G1161" s="290" t="s">
        <v>1174</v>
      </c>
      <c r="H1161" s="290" t="s">
        <v>4063</v>
      </c>
      <c r="I1161" s="386"/>
    </row>
    <row r="1162" spans="1:9" ht="16.5" customHeight="1">
      <c r="A1162" s="291" t="s">
        <v>356</v>
      </c>
      <c r="B1162" s="291" t="s">
        <v>357</v>
      </c>
      <c r="C1162" s="290" t="s">
        <v>9</v>
      </c>
      <c r="D1162" s="290" t="s">
        <v>3772</v>
      </c>
      <c r="E1162" s="290" t="s">
        <v>4046</v>
      </c>
      <c r="F1162" s="290" t="s">
        <v>4047</v>
      </c>
      <c r="G1162" s="290" t="s">
        <v>1173</v>
      </c>
      <c r="H1162" s="290" t="s">
        <v>4064</v>
      </c>
      <c r="I1162" s="386"/>
    </row>
    <row r="1163" spans="1:9" ht="16.5" customHeight="1">
      <c r="A1163" s="291" t="s">
        <v>356</v>
      </c>
      <c r="B1163" s="291" t="s">
        <v>357</v>
      </c>
      <c r="C1163" s="290" t="s">
        <v>9</v>
      </c>
      <c r="D1163" s="290" t="s">
        <v>3772</v>
      </c>
      <c r="E1163" s="290" t="s">
        <v>4046</v>
      </c>
      <c r="F1163" s="290" t="s">
        <v>4047</v>
      </c>
      <c r="G1163" s="290" t="s">
        <v>1175</v>
      </c>
      <c r="H1163" s="290" t="s">
        <v>4065</v>
      </c>
      <c r="I1163" s="386"/>
    </row>
    <row r="1164" spans="1:9" ht="16.5" customHeight="1">
      <c r="A1164" s="291" t="s">
        <v>356</v>
      </c>
      <c r="B1164" s="291" t="s">
        <v>357</v>
      </c>
      <c r="C1164" s="290" t="s">
        <v>9</v>
      </c>
      <c r="D1164" s="290" t="s">
        <v>3772</v>
      </c>
      <c r="E1164" s="290" t="s">
        <v>4046</v>
      </c>
      <c r="F1164" s="290" t="s">
        <v>4047</v>
      </c>
      <c r="G1164" s="290" t="s">
        <v>4066</v>
      </c>
      <c r="H1164" s="290" t="s">
        <v>4067</v>
      </c>
      <c r="I1164" s="386"/>
    </row>
    <row r="1165" spans="1:9" ht="16.5" customHeight="1">
      <c r="A1165" s="291" t="s">
        <v>356</v>
      </c>
      <c r="B1165" s="291" t="s">
        <v>357</v>
      </c>
      <c r="C1165" s="290" t="s">
        <v>9</v>
      </c>
      <c r="D1165" s="290" t="s">
        <v>3772</v>
      </c>
      <c r="E1165" s="290" t="s">
        <v>4046</v>
      </c>
      <c r="F1165" s="290" t="s">
        <v>4047</v>
      </c>
      <c r="G1165" s="290" t="s">
        <v>4068</v>
      </c>
      <c r="H1165" s="290" t="s">
        <v>4069</v>
      </c>
      <c r="I1165" s="386"/>
    </row>
    <row r="1166" spans="1:9" ht="16.5" customHeight="1">
      <c r="A1166" s="291" t="s">
        <v>356</v>
      </c>
      <c r="B1166" s="291" t="s">
        <v>357</v>
      </c>
      <c r="C1166" s="290" t="s">
        <v>9</v>
      </c>
      <c r="D1166" s="290" t="s">
        <v>3772</v>
      </c>
      <c r="E1166" s="290" t="s">
        <v>4046</v>
      </c>
      <c r="F1166" s="290" t="s">
        <v>4047</v>
      </c>
      <c r="G1166" s="290" t="s">
        <v>1178</v>
      </c>
      <c r="H1166" s="290" t="s">
        <v>4070</v>
      </c>
      <c r="I1166" s="386"/>
    </row>
    <row r="1167" spans="1:9" ht="16.5" customHeight="1">
      <c r="A1167" s="291" t="s">
        <v>356</v>
      </c>
      <c r="B1167" s="291" t="s">
        <v>357</v>
      </c>
      <c r="C1167" s="290" t="s">
        <v>9</v>
      </c>
      <c r="D1167" s="290" t="s">
        <v>3772</v>
      </c>
      <c r="E1167" s="290" t="s">
        <v>4046</v>
      </c>
      <c r="F1167" s="290" t="s">
        <v>4047</v>
      </c>
      <c r="G1167" s="290" t="s">
        <v>1177</v>
      </c>
      <c r="H1167" s="290" t="s">
        <v>4071</v>
      </c>
      <c r="I1167" s="386"/>
    </row>
    <row r="1168" spans="1:9" ht="16.5" customHeight="1">
      <c r="A1168" s="291" t="s">
        <v>356</v>
      </c>
      <c r="B1168" s="291" t="s">
        <v>357</v>
      </c>
      <c r="C1168" s="290" t="s">
        <v>9</v>
      </c>
      <c r="D1168" s="290" t="s">
        <v>3772</v>
      </c>
      <c r="E1168" s="290" t="s">
        <v>4046</v>
      </c>
      <c r="F1168" s="290" t="s">
        <v>4047</v>
      </c>
      <c r="G1168" s="290" t="s">
        <v>4072</v>
      </c>
      <c r="H1168" s="290" t="s">
        <v>4073</v>
      </c>
      <c r="I1168" s="386"/>
    </row>
    <row r="1169" spans="1:9" ht="16.5" customHeight="1">
      <c r="A1169" s="291" t="s">
        <v>356</v>
      </c>
      <c r="B1169" s="291" t="s">
        <v>357</v>
      </c>
      <c r="C1169" s="290" t="s">
        <v>9</v>
      </c>
      <c r="D1169" s="290" t="s">
        <v>3772</v>
      </c>
      <c r="E1169" s="290" t="s">
        <v>4046</v>
      </c>
      <c r="F1169" s="290" t="s">
        <v>4047</v>
      </c>
      <c r="G1169" s="290" t="s">
        <v>4074</v>
      </c>
      <c r="H1169" s="290" t="s">
        <v>4075</v>
      </c>
      <c r="I1169" s="386"/>
    </row>
    <row r="1170" spans="1:9" ht="16.5" customHeight="1">
      <c r="A1170" s="291" t="s">
        <v>356</v>
      </c>
      <c r="B1170" s="291" t="s">
        <v>357</v>
      </c>
      <c r="C1170" s="290" t="s">
        <v>9</v>
      </c>
      <c r="D1170" s="290" t="s">
        <v>3772</v>
      </c>
      <c r="E1170" s="290" t="s">
        <v>4046</v>
      </c>
      <c r="F1170" s="290" t="s">
        <v>4047</v>
      </c>
      <c r="G1170" s="290" t="s">
        <v>4076</v>
      </c>
      <c r="H1170" s="290" t="s">
        <v>4077</v>
      </c>
      <c r="I1170" s="386"/>
    </row>
    <row r="1171" spans="1:9" ht="16.5" customHeight="1">
      <c r="A1171" s="291" t="s">
        <v>356</v>
      </c>
      <c r="B1171" s="291" t="s">
        <v>357</v>
      </c>
      <c r="C1171" s="290" t="s">
        <v>9</v>
      </c>
      <c r="D1171" s="290" t="s">
        <v>3772</v>
      </c>
      <c r="E1171" s="290" t="s">
        <v>4046</v>
      </c>
      <c r="F1171" s="290" t="s">
        <v>4047</v>
      </c>
      <c r="G1171" s="290" t="s">
        <v>4078</v>
      </c>
      <c r="H1171" s="290" t="s">
        <v>4079</v>
      </c>
      <c r="I1171" s="386"/>
    </row>
    <row r="1172" spans="1:9" ht="16.5" customHeight="1">
      <c r="A1172" s="291" t="s">
        <v>356</v>
      </c>
      <c r="B1172" s="291" t="s">
        <v>357</v>
      </c>
      <c r="C1172" s="290" t="s">
        <v>9</v>
      </c>
      <c r="D1172" s="290" t="s">
        <v>3772</v>
      </c>
      <c r="E1172" s="290" t="s">
        <v>4046</v>
      </c>
      <c r="F1172" s="290" t="s">
        <v>4047</v>
      </c>
      <c r="G1172" s="290" t="s">
        <v>4080</v>
      </c>
      <c r="H1172" s="290" t="s">
        <v>4081</v>
      </c>
      <c r="I1172" s="386"/>
    </row>
    <row r="1173" spans="1:9" ht="16.5" customHeight="1">
      <c r="A1173" s="291" t="s">
        <v>356</v>
      </c>
      <c r="B1173" s="291" t="s">
        <v>357</v>
      </c>
      <c r="C1173" s="290" t="s">
        <v>9</v>
      </c>
      <c r="D1173" s="290" t="s">
        <v>3772</v>
      </c>
      <c r="E1173" s="290" t="s">
        <v>4046</v>
      </c>
      <c r="F1173" s="290" t="s">
        <v>4047</v>
      </c>
      <c r="G1173" s="290" t="s">
        <v>4082</v>
      </c>
      <c r="H1173" s="290" t="s">
        <v>4083</v>
      </c>
      <c r="I1173" s="386"/>
    </row>
    <row r="1174" spans="1:9" ht="16.5" customHeight="1">
      <c r="A1174" s="291" t="s">
        <v>356</v>
      </c>
      <c r="B1174" s="291" t="s">
        <v>357</v>
      </c>
      <c r="C1174" s="290" t="s">
        <v>9</v>
      </c>
      <c r="D1174" s="290" t="s">
        <v>3772</v>
      </c>
      <c r="E1174" s="290" t="s">
        <v>4046</v>
      </c>
      <c r="F1174" s="290" t="s">
        <v>4047</v>
      </c>
      <c r="G1174" s="290" t="s">
        <v>1179</v>
      </c>
      <c r="H1174" s="290" t="s">
        <v>4084</v>
      </c>
      <c r="I1174" s="386"/>
    </row>
    <row r="1175" spans="1:9" ht="16.5" customHeight="1">
      <c r="A1175" s="291" t="s">
        <v>356</v>
      </c>
      <c r="B1175" s="291" t="s">
        <v>357</v>
      </c>
      <c r="C1175" s="290" t="s">
        <v>9</v>
      </c>
      <c r="D1175" s="290" t="s">
        <v>3772</v>
      </c>
      <c r="E1175" s="290" t="s">
        <v>4085</v>
      </c>
      <c r="F1175" s="290" t="s">
        <v>4086</v>
      </c>
      <c r="G1175" s="290" t="s">
        <v>1181</v>
      </c>
      <c r="H1175" s="290" t="s">
        <v>4087</v>
      </c>
      <c r="I1175" s="386"/>
    </row>
    <row r="1176" spans="1:9" ht="16.5" customHeight="1">
      <c r="A1176" s="291" t="s">
        <v>356</v>
      </c>
      <c r="B1176" s="291" t="s">
        <v>357</v>
      </c>
      <c r="C1176" s="290" t="s">
        <v>9</v>
      </c>
      <c r="D1176" s="290" t="s">
        <v>3772</v>
      </c>
      <c r="E1176" s="290" t="s">
        <v>4085</v>
      </c>
      <c r="F1176" s="290" t="s">
        <v>4086</v>
      </c>
      <c r="G1176" s="290" t="s">
        <v>1182</v>
      </c>
      <c r="H1176" s="290" t="s">
        <v>4088</v>
      </c>
      <c r="I1176" s="386"/>
    </row>
    <row r="1177" spans="1:9" ht="16.5" customHeight="1">
      <c r="A1177" s="291" t="s">
        <v>356</v>
      </c>
      <c r="B1177" s="291" t="s">
        <v>357</v>
      </c>
      <c r="C1177" s="290" t="s">
        <v>9</v>
      </c>
      <c r="D1177" s="290" t="s">
        <v>3772</v>
      </c>
      <c r="E1177" s="290" t="s">
        <v>4085</v>
      </c>
      <c r="F1177" s="290" t="s">
        <v>4086</v>
      </c>
      <c r="G1177" s="290" t="s">
        <v>1180</v>
      </c>
      <c r="H1177" s="290" t="s">
        <v>4089</v>
      </c>
      <c r="I1177" s="386"/>
    </row>
    <row r="1178" spans="1:9" ht="16.5" customHeight="1">
      <c r="A1178" s="291" t="s">
        <v>356</v>
      </c>
      <c r="B1178" s="291" t="s">
        <v>357</v>
      </c>
      <c r="C1178" s="290" t="s">
        <v>9</v>
      </c>
      <c r="D1178" s="290" t="s">
        <v>3772</v>
      </c>
      <c r="E1178" s="290" t="s">
        <v>4085</v>
      </c>
      <c r="F1178" s="290" t="s">
        <v>4086</v>
      </c>
      <c r="G1178" s="290" t="s">
        <v>1184</v>
      </c>
      <c r="H1178" s="290" t="s">
        <v>4090</v>
      </c>
      <c r="I1178" s="386"/>
    </row>
    <row r="1179" spans="1:9" ht="16.5" customHeight="1">
      <c r="A1179" s="291" t="s">
        <v>356</v>
      </c>
      <c r="B1179" s="291" t="s">
        <v>357</v>
      </c>
      <c r="C1179" s="290" t="s">
        <v>9</v>
      </c>
      <c r="D1179" s="290" t="s">
        <v>3772</v>
      </c>
      <c r="E1179" s="290" t="s">
        <v>4085</v>
      </c>
      <c r="F1179" s="290" t="s">
        <v>4086</v>
      </c>
      <c r="G1179" s="290" t="s">
        <v>1183</v>
      </c>
      <c r="H1179" s="290" t="s">
        <v>4091</v>
      </c>
      <c r="I1179" s="386"/>
    </row>
    <row r="1180" spans="1:9" ht="16.5" customHeight="1">
      <c r="A1180" s="291" t="s">
        <v>356</v>
      </c>
      <c r="B1180" s="291" t="s">
        <v>357</v>
      </c>
      <c r="C1180" s="290" t="s">
        <v>9</v>
      </c>
      <c r="D1180" s="290" t="s">
        <v>3772</v>
      </c>
      <c r="E1180" s="290" t="s">
        <v>4092</v>
      </c>
      <c r="F1180" s="290" t="s">
        <v>4093</v>
      </c>
      <c r="G1180" s="290" t="s">
        <v>4094</v>
      </c>
      <c r="H1180" s="290" t="s">
        <v>4095</v>
      </c>
      <c r="I1180" s="386"/>
    </row>
    <row r="1181" spans="1:9" ht="16.5" customHeight="1">
      <c r="A1181" s="291" t="s">
        <v>356</v>
      </c>
      <c r="B1181" s="291" t="s">
        <v>357</v>
      </c>
      <c r="C1181" s="290" t="s">
        <v>9</v>
      </c>
      <c r="D1181" s="290" t="s">
        <v>3772</v>
      </c>
      <c r="E1181" s="290" t="s">
        <v>4092</v>
      </c>
      <c r="F1181" s="290" t="s">
        <v>4093</v>
      </c>
      <c r="G1181" s="290" t="s">
        <v>4096</v>
      </c>
      <c r="H1181" s="290" t="s">
        <v>4097</v>
      </c>
      <c r="I1181" s="386"/>
    </row>
    <row r="1182" spans="1:9" ht="16.5" customHeight="1">
      <c r="A1182" s="291" t="s">
        <v>356</v>
      </c>
      <c r="B1182" s="291" t="s">
        <v>357</v>
      </c>
      <c r="C1182" s="290" t="s">
        <v>9</v>
      </c>
      <c r="D1182" s="290" t="s">
        <v>3772</v>
      </c>
      <c r="E1182" s="290" t="s">
        <v>4092</v>
      </c>
      <c r="F1182" s="290" t="s">
        <v>4093</v>
      </c>
      <c r="G1182" s="290" t="s">
        <v>1185</v>
      </c>
      <c r="H1182" s="290" t="s">
        <v>3430</v>
      </c>
      <c r="I1182" s="386"/>
    </row>
    <row r="1183" spans="1:9" ht="16.5" customHeight="1">
      <c r="A1183" s="291" t="s">
        <v>356</v>
      </c>
      <c r="B1183" s="291" t="s">
        <v>357</v>
      </c>
      <c r="C1183" s="290" t="s">
        <v>9</v>
      </c>
      <c r="D1183" s="290" t="s">
        <v>3772</v>
      </c>
      <c r="E1183" s="290" t="s">
        <v>4092</v>
      </c>
      <c r="F1183" s="290" t="s">
        <v>4093</v>
      </c>
      <c r="G1183" s="290" t="s">
        <v>4098</v>
      </c>
      <c r="H1183" s="290" t="s">
        <v>4099</v>
      </c>
      <c r="I1183" s="386"/>
    </row>
    <row r="1184" spans="1:9" ht="16.5" customHeight="1">
      <c r="A1184" s="291" t="s">
        <v>356</v>
      </c>
      <c r="B1184" s="291" t="s">
        <v>357</v>
      </c>
      <c r="C1184" s="290" t="s">
        <v>9</v>
      </c>
      <c r="D1184" s="290" t="s">
        <v>3772</v>
      </c>
      <c r="E1184" s="290" t="s">
        <v>4092</v>
      </c>
      <c r="F1184" s="290" t="s">
        <v>4093</v>
      </c>
      <c r="G1184" s="290" t="s">
        <v>4100</v>
      </c>
      <c r="H1184" s="290" t="s">
        <v>4101</v>
      </c>
      <c r="I1184" s="386"/>
    </row>
    <row r="1185" spans="1:9" ht="16.5" customHeight="1">
      <c r="A1185" s="291" t="s">
        <v>356</v>
      </c>
      <c r="B1185" s="291" t="s">
        <v>357</v>
      </c>
      <c r="C1185" s="290" t="s">
        <v>9</v>
      </c>
      <c r="D1185" s="290" t="s">
        <v>3772</v>
      </c>
      <c r="E1185" s="290" t="s">
        <v>4092</v>
      </c>
      <c r="F1185" s="290" t="s">
        <v>4093</v>
      </c>
      <c r="G1185" s="290" t="s">
        <v>1188</v>
      </c>
      <c r="H1185" s="290" t="s">
        <v>4102</v>
      </c>
      <c r="I1185" s="386"/>
    </row>
    <row r="1186" spans="1:9" ht="16.5" customHeight="1">
      <c r="A1186" s="291" t="s">
        <v>356</v>
      </c>
      <c r="B1186" s="291" t="s">
        <v>357</v>
      </c>
      <c r="C1186" s="290" t="s">
        <v>9</v>
      </c>
      <c r="D1186" s="290" t="s">
        <v>3772</v>
      </c>
      <c r="E1186" s="290" t="s">
        <v>4092</v>
      </c>
      <c r="F1186" s="290" t="s">
        <v>4093</v>
      </c>
      <c r="G1186" s="290" t="s">
        <v>1187</v>
      </c>
      <c r="H1186" s="290" t="s">
        <v>4103</v>
      </c>
      <c r="I1186" s="386"/>
    </row>
    <row r="1187" spans="1:9" ht="16.5" customHeight="1">
      <c r="A1187" s="291" t="s">
        <v>356</v>
      </c>
      <c r="B1187" s="291" t="s">
        <v>357</v>
      </c>
      <c r="C1187" s="290" t="s">
        <v>9</v>
      </c>
      <c r="D1187" s="290" t="s">
        <v>3772</v>
      </c>
      <c r="E1187" s="290" t="s">
        <v>4092</v>
      </c>
      <c r="F1187" s="290" t="s">
        <v>4093</v>
      </c>
      <c r="G1187" s="290" t="s">
        <v>1189</v>
      </c>
      <c r="H1187" s="290" t="s">
        <v>3982</v>
      </c>
      <c r="I1187" s="386"/>
    </row>
    <row r="1188" spans="1:9" ht="16.5" customHeight="1">
      <c r="A1188" s="291" t="s">
        <v>356</v>
      </c>
      <c r="B1188" s="291" t="s">
        <v>357</v>
      </c>
      <c r="C1188" s="290" t="s">
        <v>9</v>
      </c>
      <c r="D1188" s="290" t="s">
        <v>3772</v>
      </c>
      <c r="E1188" s="290" t="s">
        <v>4092</v>
      </c>
      <c r="F1188" s="290" t="s">
        <v>4093</v>
      </c>
      <c r="G1188" s="290" t="s">
        <v>1186</v>
      </c>
      <c r="H1188" s="290" t="s">
        <v>4104</v>
      </c>
      <c r="I1188" s="386"/>
    </row>
    <row r="1189" spans="1:9" ht="16.5" customHeight="1">
      <c r="A1189" s="291" t="s">
        <v>356</v>
      </c>
      <c r="B1189" s="291" t="s">
        <v>357</v>
      </c>
      <c r="C1189" s="290" t="s">
        <v>9</v>
      </c>
      <c r="D1189" s="290" t="s">
        <v>3772</v>
      </c>
      <c r="E1189" s="290" t="s">
        <v>4092</v>
      </c>
      <c r="F1189" s="290" t="s">
        <v>4093</v>
      </c>
      <c r="G1189" s="290" t="s">
        <v>1190</v>
      </c>
      <c r="H1189" s="290" t="s">
        <v>4105</v>
      </c>
      <c r="I1189" s="386"/>
    </row>
    <row r="1190" spans="1:9" ht="16.5" customHeight="1">
      <c r="A1190" s="291" t="s">
        <v>356</v>
      </c>
      <c r="B1190" s="291" t="s">
        <v>357</v>
      </c>
      <c r="C1190" s="290" t="s">
        <v>9</v>
      </c>
      <c r="D1190" s="290" t="s">
        <v>3772</v>
      </c>
      <c r="E1190" s="290" t="s">
        <v>4092</v>
      </c>
      <c r="F1190" s="290" t="s">
        <v>4093</v>
      </c>
      <c r="G1190" s="290" t="s">
        <v>4106</v>
      </c>
      <c r="H1190" s="290" t="s">
        <v>4107</v>
      </c>
      <c r="I1190" s="386"/>
    </row>
    <row r="1191" spans="1:9" ht="16.5" customHeight="1">
      <c r="A1191" s="291" t="s">
        <v>356</v>
      </c>
      <c r="B1191" s="291" t="s">
        <v>357</v>
      </c>
      <c r="C1191" s="290" t="s">
        <v>9</v>
      </c>
      <c r="D1191" s="290" t="s">
        <v>3772</v>
      </c>
      <c r="E1191" s="290" t="s">
        <v>4092</v>
      </c>
      <c r="F1191" s="290" t="s">
        <v>4093</v>
      </c>
      <c r="G1191" s="290" t="s">
        <v>4108</v>
      </c>
      <c r="H1191" s="290" t="s">
        <v>4109</v>
      </c>
      <c r="I1191" s="386"/>
    </row>
    <row r="1192" spans="1:9" ht="16.5" customHeight="1">
      <c r="A1192" s="291" t="s">
        <v>356</v>
      </c>
      <c r="B1192" s="291" t="s">
        <v>357</v>
      </c>
      <c r="C1192" s="290" t="s">
        <v>9</v>
      </c>
      <c r="D1192" s="290" t="s">
        <v>3772</v>
      </c>
      <c r="E1192" s="290" t="s">
        <v>4092</v>
      </c>
      <c r="F1192" s="290" t="s">
        <v>4093</v>
      </c>
      <c r="G1192" s="290" t="s">
        <v>1191</v>
      </c>
      <c r="H1192" s="290" t="s">
        <v>4110</v>
      </c>
      <c r="I1192" s="386"/>
    </row>
    <row r="1193" spans="1:9" ht="16.5" customHeight="1">
      <c r="A1193" s="291" t="s">
        <v>356</v>
      </c>
      <c r="B1193" s="291" t="s">
        <v>357</v>
      </c>
      <c r="C1193" s="290" t="s">
        <v>9</v>
      </c>
      <c r="D1193" s="290" t="s">
        <v>3772</v>
      </c>
      <c r="E1193" s="290" t="s">
        <v>4111</v>
      </c>
      <c r="F1193" s="290" t="s">
        <v>4112</v>
      </c>
      <c r="G1193" s="290" t="s">
        <v>1193</v>
      </c>
      <c r="H1193" s="290" t="s">
        <v>4113</v>
      </c>
      <c r="I1193" s="386"/>
    </row>
    <row r="1194" spans="1:9" ht="16.5" customHeight="1">
      <c r="A1194" s="291" t="s">
        <v>356</v>
      </c>
      <c r="B1194" s="291" t="s">
        <v>357</v>
      </c>
      <c r="C1194" s="290" t="s">
        <v>9</v>
      </c>
      <c r="D1194" s="290" t="s">
        <v>3772</v>
      </c>
      <c r="E1194" s="290" t="s">
        <v>4111</v>
      </c>
      <c r="F1194" s="290" t="s">
        <v>4112</v>
      </c>
      <c r="G1194" s="290" t="s">
        <v>1192</v>
      </c>
      <c r="H1194" s="290" t="s">
        <v>4114</v>
      </c>
      <c r="I1194" s="386"/>
    </row>
    <row r="1195" spans="1:9" ht="16.5" customHeight="1">
      <c r="A1195" s="291" t="s">
        <v>356</v>
      </c>
      <c r="B1195" s="291" t="s">
        <v>357</v>
      </c>
      <c r="C1195" s="290" t="s">
        <v>9</v>
      </c>
      <c r="D1195" s="290" t="s">
        <v>3772</v>
      </c>
      <c r="E1195" s="290" t="s">
        <v>4111</v>
      </c>
      <c r="F1195" s="290" t="s">
        <v>4112</v>
      </c>
      <c r="G1195" s="290" t="s">
        <v>1194</v>
      </c>
      <c r="H1195" s="290" t="s">
        <v>4115</v>
      </c>
      <c r="I1195" s="386"/>
    </row>
    <row r="1196" spans="1:9" ht="16.5" customHeight="1">
      <c r="A1196" s="291" t="s">
        <v>356</v>
      </c>
      <c r="B1196" s="291" t="s">
        <v>357</v>
      </c>
      <c r="C1196" s="290" t="s">
        <v>9</v>
      </c>
      <c r="D1196" s="290" t="s">
        <v>3772</v>
      </c>
      <c r="E1196" s="290" t="s">
        <v>4111</v>
      </c>
      <c r="F1196" s="290" t="s">
        <v>4112</v>
      </c>
      <c r="G1196" s="290" t="s">
        <v>4116</v>
      </c>
      <c r="H1196" s="290" t="s">
        <v>4117</v>
      </c>
      <c r="I1196" s="386"/>
    </row>
    <row r="1197" spans="1:9" ht="16.5" customHeight="1">
      <c r="A1197" s="291" t="s">
        <v>356</v>
      </c>
      <c r="B1197" s="291" t="s">
        <v>357</v>
      </c>
      <c r="C1197" s="290" t="s">
        <v>9</v>
      </c>
      <c r="D1197" s="290" t="s">
        <v>3772</v>
      </c>
      <c r="E1197" s="290" t="s">
        <v>4111</v>
      </c>
      <c r="F1197" s="290" t="s">
        <v>4112</v>
      </c>
      <c r="G1197" s="290" t="s">
        <v>4118</v>
      </c>
      <c r="H1197" s="290" t="s">
        <v>4119</v>
      </c>
      <c r="I1197" s="386"/>
    </row>
    <row r="1198" spans="1:9" ht="16.5" customHeight="1">
      <c r="A1198" s="291" t="s">
        <v>356</v>
      </c>
      <c r="B1198" s="291" t="s">
        <v>357</v>
      </c>
      <c r="C1198" s="290" t="s">
        <v>9</v>
      </c>
      <c r="D1198" s="290" t="s">
        <v>3772</v>
      </c>
      <c r="E1198" s="290" t="s">
        <v>4111</v>
      </c>
      <c r="F1198" s="290" t="s">
        <v>4112</v>
      </c>
      <c r="G1198" s="290" t="s">
        <v>4120</v>
      </c>
      <c r="H1198" s="290" t="s">
        <v>4121</v>
      </c>
      <c r="I1198" s="386"/>
    </row>
    <row r="1199" spans="1:9" ht="16.5" customHeight="1">
      <c r="A1199" s="291" t="s">
        <v>356</v>
      </c>
      <c r="B1199" s="291" t="s">
        <v>357</v>
      </c>
      <c r="C1199" s="290" t="s">
        <v>9</v>
      </c>
      <c r="D1199" s="290" t="s">
        <v>3772</v>
      </c>
      <c r="E1199" s="290" t="s">
        <v>4111</v>
      </c>
      <c r="F1199" s="290" t="s">
        <v>4112</v>
      </c>
      <c r="G1199" s="290" t="s">
        <v>4122</v>
      </c>
      <c r="H1199" s="290" t="s">
        <v>4123</v>
      </c>
      <c r="I1199" s="386"/>
    </row>
    <row r="1200" spans="1:9" ht="16.5" customHeight="1">
      <c r="A1200" s="291" t="s">
        <v>356</v>
      </c>
      <c r="B1200" s="291" t="s">
        <v>357</v>
      </c>
      <c r="C1200" s="290" t="s">
        <v>9</v>
      </c>
      <c r="D1200" s="290" t="s">
        <v>3772</v>
      </c>
      <c r="E1200" s="290" t="s">
        <v>4124</v>
      </c>
      <c r="F1200" s="290" t="s">
        <v>1195</v>
      </c>
      <c r="G1200" s="290">
        <v>1261011</v>
      </c>
      <c r="H1200" s="387" t="s">
        <v>7371</v>
      </c>
      <c r="I1200" s="386"/>
    </row>
    <row r="1201" spans="1:9" ht="16.5" customHeight="1">
      <c r="A1201" s="291" t="s">
        <v>356</v>
      </c>
      <c r="B1201" s="291" t="s">
        <v>357</v>
      </c>
      <c r="C1201" s="290" t="s">
        <v>9</v>
      </c>
      <c r="D1201" s="290" t="s">
        <v>3772</v>
      </c>
      <c r="E1201" s="290" t="s">
        <v>4124</v>
      </c>
      <c r="F1201" s="290" t="s">
        <v>1195</v>
      </c>
      <c r="G1201" s="290" t="s">
        <v>4125</v>
      </c>
      <c r="H1201" s="290" t="s">
        <v>4126</v>
      </c>
      <c r="I1201" s="386"/>
    </row>
    <row r="1202" spans="1:9" ht="16.5" customHeight="1">
      <c r="A1202" s="291" t="s">
        <v>356</v>
      </c>
      <c r="B1202" s="291" t="s">
        <v>357</v>
      </c>
      <c r="C1202" s="290" t="s">
        <v>9</v>
      </c>
      <c r="D1202" s="290" t="s">
        <v>3772</v>
      </c>
      <c r="E1202" s="290" t="s">
        <v>4124</v>
      </c>
      <c r="F1202" s="290" t="s">
        <v>1195</v>
      </c>
      <c r="G1202" s="290" t="s">
        <v>4127</v>
      </c>
      <c r="H1202" s="290" t="s">
        <v>4128</v>
      </c>
      <c r="I1202" s="386"/>
    </row>
    <row r="1203" spans="1:9" ht="16.5" customHeight="1">
      <c r="A1203" s="291" t="s">
        <v>356</v>
      </c>
      <c r="B1203" s="291" t="s">
        <v>357</v>
      </c>
      <c r="C1203" s="290" t="s">
        <v>9</v>
      </c>
      <c r="D1203" s="290" t="s">
        <v>3772</v>
      </c>
      <c r="E1203" s="290" t="s">
        <v>4124</v>
      </c>
      <c r="F1203" s="290" t="s">
        <v>1195</v>
      </c>
      <c r="G1203" s="290" t="s">
        <v>4129</v>
      </c>
      <c r="H1203" s="290" t="s">
        <v>4130</v>
      </c>
      <c r="I1203" s="386"/>
    </row>
    <row r="1204" spans="1:9" ht="16.5" customHeight="1">
      <c r="A1204" s="291" t="s">
        <v>356</v>
      </c>
      <c r="B1204" s="291" t="s">
        <v>357</v>
      </c>
      <c r="C1204" s="290" t="s">
        <v>9</v>
      </c>
      <c r="D1204" s="290" t="s">
        <v>3772</v>
      </c>
      <c r="E1204" s="290" t="s">
        <v>4124</v>
      </c>
      <c r="F1204" s="290" t="s">
        <v>1195</v>
      </c>
      <c r="G1204" s="290" t="s">
        <v>4131</v>
      </c>
      <c r="H1204" s="290" t="s">
        <v>4132</v>
      </c>
      <c r="I1204" s="386"/>
    </row>
    <row r="1205" spans="1:9" ht="16.5" customHeight="1">
      <c r="A1205" s="291" t="s">
        <v>356</v>
      </c>
      <c r="B1205" s="291" t="s">
        <v>357</v>
      </c>
      <c r="C1205" s="290" t="s">
        <v>9</v>
      </c>
      <c r="D1205" s="290" t="s">
        <v>3772</v>
      </c>
      <c r="E1205" s="290" t="s">
        <v>4133</v>
      </c>
      <c r="F1205" s="290" t="s">
        <v>1197</v>
      </c>
      <c r="G1205" s="290" t="s">
        <v>1196</v>
      </c>
      <c r="H1205" s="290" t="s">
        <v>4134</v>
      </c>
      <c r="I1205" s="386"/>
    </row>
    <row r="1206" spans="1:9" ht="16.5" customHeight="1">
      <c r="A1206" s="291" t="s">
        <v>356</v>
      </c>
      <c r="B1206" s="291" t="s">
        <v>357</v>
      </c>
      <c r="C1206" s="290" t="s">
        <v>9</v>
      </c>
      <c r="D1206" s="290" t="s">
        <v>3772</v>
      </c>
      <c r="E1206" s="290" t="s">
        <v>4135</v>
      </c>
      <c r="F1206" s="290" t="s">
        <v>1176</v>
      </c>
      <c r="G1206" s="290" t="s">
        <v>1198</v>
      </c>
      <c r="H1206" s="290" t="s">
        <v>4136</v>
      </c>
      <c r="I1206" s="386"/>
    </row>
    <row r="1207" spans="1:9" ht="16.5" customHeight="1">
      <c r="A1207" s="291" t="s">
        <v>356</v>
      </c>
      <c r="B1207" s="291" t="s">
        <v>357</v>
      </c>
      <c r="C1207" s="290" t="s">
        <v>7</v>
      </c>
      <c r="D1207" s="290" t="s">
        <v>4137</v>
      </c>
      <c r="E1207" s="290" t="s">
        <v>4138</v>
      </c>
      <c r="F1207" s="290" t="s">
        <v>4139</v>
      </c>
      <c r="G1207" s="290" t="s">
        <v>4140</v>
      </c>
      <c r="H1207" s="290" t="s">
        <v>4141</v>
      </c>
      <c r="I1207" s="386"/>
    </row>
    <row r="1208" spans="1:9" ht="16.5" customHeight="1">
      <c r="A1208" s="291" t="s">
        <v>356</v>
      </c>
      <c r="B1208" s="291" t="s">
        <v>357</v>
      </c>
      <c r="C1208" s="290" t="s">
        <v>7</v>
      </c>
      <c r="D1208" s="290" t="s">
        <v>4137</v>
      </c>
      <c r="E1208" s="290" t="s">
        <v>4138</v>
      </c>
      <c r="F1208" s="290" t="s">
        <v>4139</v>
      </c>
      <c r="G1208" s="290" t="s">
        <v>4142</v>
      </c>
      <c r="H1208" s="290" t="s">
        <v>4143</v>
      </c>
      <c r="I1208" s="386"/>
    </row>
    <row r="1209" spans="1:9" ht="16.5" customHeight="1">
      <c r="A1209" s="291" t="s">
        <v>356</v>
      </c>
      <c r="B1209" s="291" t="s">
        <v>357</v>
      </c>
      <c r="C1209" s="290" t="s">
        <v>7</v>
      </c>
      <c r="D1209" s="290" t="s">
        <v>4137</v>
      </c>
      <c r="E1209" s="290" t="s">
        <v>4138</v>
      </c>
      <c r="F1209" s="290" t="s">
        <v>4139</v>
      </c>
      <c r="G1209" s="290" t="s">
        <v>1200</v>
      </c>
      <c r="H1209" s="290" t="s">
        <v>4144</v>
      </c>
      <c r="I1209" s="386"/>
    </row>
    <row r="1210" spans="1:9" ht="16.5" customHeight="1">
      <c r="A1210" s="291" t="s">
        <v>356</v>
      </c>
      <c r="B1210" s="291" t="s">
        <v>357</v>
      </c>
      <c r="C1210" s="290" t="s">
        <v>7</v>
      </c>
      <c r="D1210" s="290" t="s">
        <v>4137</v>
      </c>
      <c r="E1210" s="290" t="s">
        <v>4138</v>
      </c>
      <c r="F1210" s="290" t="s">
        <v>4139</v>
      </c>
      <c r="G1210" s="290" t="s">
        <v>1199</v>
      </c>
      <c r="H1210" s="290" t="s">
        <v>4145</v>
      </c>
      <c r="I1210" s="386"/>
    </row>
    <row r="1211" spans="1:9" ht="16.5" customHeight="1">
      <c r="A1211" s="291" t="s">
        <v>356</v>
      </c>
      <c r="B1211" s="291" t="s">
        <v>357</v>
      </c>
      <c r="C1211" s="290" t="s">
        <v>7</v>
      </c>
      <c r="D1211" s="290" t="s">
        <v>4137</v>
      </c>
      <c r="E1211" s="290" t="s">
        <v>4138</v>
      </c>
      <c r="F1211" s="290" t="s">
        <v>4139</v>
      </c>
      <c r="G1211" s="290" t="s">
        <v>1202</v>
      </c>
      <c r="H1211" s="290" t="s">
        <v>4146</v>
      </c>
      <c r="I1211" s="386"/>
    </row>
    <row r="1212" spans="1:9" ht="16.5" customHeight="1">
      <c r="A1212" s="291" t="s">
        <v>356</v>
      </c>
      <c r="B1212" s="291" t="s">
        <v>357</v>
      </c>
      <c r="C1212" s="290" t="s">
        <v>7</v>
      </c>
      <c r="D1212" s="290" t="s">
        <v>4137</v>
      </c>
      <c r="E1212" s="290" t="s">
        <v>4138</v>
      </c>
      <c r="F1212" s="290" t="s">
        <v>4139</v>
      </c>
      <c r="G1212" s="290" t="s">
        <v>1201</v>
      </c>
      <c r="H1212" s="290" t="s">
        <v>4147</v>
      </c>
      <c r="I1212" s="386"/>
    </row>
    <row r="1213" spans="1:9" ht="16.5" customHeight="1">
      <c r="A1213" s="291" t="s">
        <v>356</v>
      </c>
      <c r="B1213" s="291" t="s">
        <v>357</v>
      </c>
      <c r="C1213" s="290" t="s">
        <v>7</v>
      </c>
      <c r="D1213" s="290" t="s">
        <v>4137</v>
      </c>
      <c r="E1213" s="290" t="s">
        <v>4138</v>
      </c>
      <c r="F1213" s="290" t="s">
        <v>4139</v>
      </c>
      <c r="G1213" s="290" t="s">
        <v>4148</v>
      </c>
      <c r="H1213" s="290" t="s">
        <v>4149</v>
      </c>
      <c r="I1213" s="386"/>
    </row>
    <row r="1214" spans="1:9" ht="16.5" customHeight="1">
      <c r="A1214" s="291" t="s">
        <v>356</v>
      </c>
      <c r="B1214" s="291" t="s">
        <v>357</v>
      </c>
      <c r="C1214" s="290" t="s">
        <v>7</v>
      </c>
      <c r="D1214" s="290" t="s">
        <v>4137</v>
      </c>
      <c r="E1214" s="290" t="s">
        <v>4138</v>
      </c>
      <c r="F1214" s="290" t="s">
        <v>4139</v>
      </c>
      <c r="G1214" s="290" t="s">
        <v>4150</v>
      </c>
      <c r="H1214" s="290" t="s">
        <v>4151</v>
      </c>
      <c r="I1214" s="386"/>
    </row>
    <row r="1215" spans="1:9" ht="16.5" customHeight="1">
      <c r="A1215" s="291" t="s">
        <v>356</v>
      </c>
      <c r="B1215" s="291" t="s">
        <v>357</v>
      </c>
      <c r="C1215" s="290" t="s">
        <v>7</v>
      </c>
      <c r="D1215" s="290" t="s">
        <v>4137</v>
      </c>
      <c r="E1215" s="290" t="s">
        <v>4152</v>
      </c>
      <c r="F1215" s="290" t="s">
        <v>4153</v>
      </c>
      <c r="G1215" s="290" t="s">
        <v>1204</v>
      </c>
      <c r="H1215" s="290" t="s">
        <v>4154</v>
      </c>
      <c r="I1215" s="386"/>
    </row>
    <row r="1216" spans="1:9" ht="16.5" customHeight="1">
      <c r="A1216" s="291" t="s">
        <v>356</v>
      </c>
      <c r="B1216" s="291" t="s">
        <v>357</v>
      </c>
      <c r="C1216" s="290" t="s">
        <v>7</v>
      </c>
      <c r="D1216" s="290" t="s">
        <v>4137</v>
      </c>
      <c r="E1216" s="290" t="s">
        <v>4152</v>
      </c>
      <c r="F1216" s="290" t="s">
        <v>4153</v>
      </c>
      <c r="G1216" s="290" t="s">
        <v>1203</v>
      </c>
      <c r="H1216" s="290" t="s">
        <v>4155</v>
      </c>
      <c r="I1216" s="386"/>
    </row>
    <row r="1217" spans="1:9" ht="16.5" customHeight="1">
      <c r="A1217" s="291" t="s">
        <v>356</v>
      </c>
      <c r="B1217" s="291" t="s">
        <v>357</v>
      </c>
      <c r="C1217" s="290" t="s">
        <v>7</v>
      </c>
      <c r="D1217" s="290" t="s">
        <v>4137</v>
      </c>
      <c r="E1217" s="290" t="s">
        <v>4152</v>
      </c>
      <c r="F1217" s="290" t="s">
        <v>4153</v>
      </c>
      <c r="G1217" s="290" t="s">
        <v>4156</v>
      </c>
      <c r="H1217" s="290" t="s">
        <v>4157</v>
      </c>
      <c r="I1217" s="386"/>
    </row>
    <row r="1218" spans="1:9" ht="16.5" customHeight="1">
      <c r="A1218" s="291" t="s">
        <v>356</v>
      </c>
      <c r="B1218" s="291" t="s">
        <v>357</v>
      </c>
      <c r="C1218" s="290" t="s">
        <v>7</v>
      </c>
      <c r="D1218" s="290" t="s">
        <v>4137</v>
      </c>
      <c r="E1218" s="290" t="s">
        <v>4152</v>
      </c>
      <c r="F1218" s="290" t="s">
        <v>4153</v>
      </c>
      <c r="G1218" s="290" t="s">
        <v>4158</v>
      </c>
      <c r="H1218" s="290" t="s">
        <v>4159</v>
      </c>
      <c r="I1218" s="386"/>
    </row>
    <row r="1219" spans="1:9" ht="16.5" customHeight="1">
      <c r="A1219" s="291" t="s">
        <v>356</v>
      </c>
      <c r="B1219" s="291" t="s">
        <v>357</v>
      </c>
      <c r="C1219" s="290" t="s">
        <v>7</v>
      </c>
      <c r="D1219" s="290" t="s">
        <v>4137</v>
      </c>
      <c r="E1219" s="290" t="s">
        <v>4152</v>
      </c>
      <c r="F1219" s="290" t="s">
        <v>4153</v>
      </c>
      <c r="G1219" s="290" t="s">
        <v>1206</v>
      </c>
      <c r="H1219" s="290" t="s">
        <v>4160</v>
      </c>
      <c r="I1219" s="386"/>
    </row>
    <row r="1220" spans="1:9" ht="16.5" customHeight="1">
      <c r="A1220" s="291" t="s">
        <v>356</v>
      </c>
      <c r="B1220" s="291" t="s">
        <v>357</v>
      </c>
      <c r="C1220" s="290" t="s">
        <v>7</v>
      </c>
      <c r="D1220" s="290" t="s">
        <v>4137</v>
      </c>
      <c r="E1220" s="290" t="s">
        <v>4152</v>
      </c>
      <c r="F1220" s="290" t="s">
        <v>4153</v>
      </c>
      <c r="G1220" s="290" t="s">
        <v>1208</v>
      </c>
      <c r="H1220" s="290" t="s">
        <v>4161</v>
      </c>
      <c r="I1220" s="386"/>
    </row>
    <row r="1221" spans="1:9" ht="16.5" customHeight="1">
      <c r="A1221" s="291" t="s">
        <v>356</v>
      </c>
      <c r="B1221" s="291" t="s">
        <v>357</v>
      </c>
      <c r="C1221" s="290" t="s">
        <v>7</v>
      </c>
      <c r="D1221" s="290" t="s">
        <v>4137</v>
      </c>
      <c r="E1221" s="290" t="s">
        <v>4152</v>
      </c>
      <c r="F1221" s="290" t="s">
        <v>4153</v>
      </c>
      <c r="G1221" s="290" t="s">
        <v>1207</v>
      </c>
      <c r="H1221" s="290" t="s">
        <v>4162</v>
      </c>
      <c r="I1221" s="386"/>
    </row>
    <row r="1222" spans="1:9" ht="16.5" customHeight="1">
      <c r="A1222" s="291" t="s">
        <v>356</v>
      </c>
      <c r="B1222" s="291" t="s">
        <v>357</v>
      </c>
      <c r="C1222" s="290" t="s">
        <v>7</v>
      </c>
      <c r="D1222" s="290" t="s">
        <v>4137</v>
      </c>
      <c r="E1222" s="290" t="s">
        <v>4152</v>
      </c>
      <c r="F1222" s="290" t="s">
        <v>4153</v>
      </c>
      <c r="G1222" s="290" t="s">
        <v>1209</v>
      </c>
      <c r="H1222" s="290" t="s">
        <v>4163</v>
      </c>
      <c r="I1222" s="386"/>
    </row>
    <row r="1223" spans="1:9" ht="16.5" customHeight="1">
      <c r="A1223" s="291" t="s">
        <v>356</v>
      </c>
      <c r="B1223" s="291" t="s">
        <v>357</v>
      </c>
      <c r="C1223" s="290" t="s">
        <v>7</v>
      </c>
      <c r="D1223" s="290" t="s">
        <v>4137</v>
      </c>
      <c r="E1223" s="290" t="s">
        <v>4152</v>
      </c>
      <c r="F1223" s="290" t="s">
        <v>4153</v>
      </c>
      <c r="G1223" s="290" t="s">
        <v>1205</v>
      </c>
      <c r="H1223" s="290" t="s">
        <v>4164</v>
      </c>
      <c r="I1223" s="386"/>
    </row>
    <row r="1224" spans="1:9" ht="16.5" customHeight="1">
      <c r="A1224" s="291" t="s">
        <v>356</v>
      </c>
      <c r="B1224" s="291" t="s">
        <v>357</v>
      </c>
      <c r="C1224" s="290" t="s">
        <v>7</v>
      </c>
      <c r="D1224" s="290" t="s">
        <v>4137</v>
      </c>
      <c r="E1224" s="290" t="s">
        <v>4152</v>
      </c>
      <c r="F1224" s="290" t="s">
        <v>4153</v>
      </c>
      <c r="G1224" s="290" t="s">
        <v>1210</v>
      </c>
      <c r="H1224" s="290" t="s">
        <v>4165</v>
      </c>
      <c r="I1224" s="386"/>
    </row>
    <row r="1225" spans="1:9" ht="16.5" customHeight="1">
      <c r="A1225" s="291" t="s">
        <v>356</v>
      </c>
      <c r="B1225" s="291" t="s">
        <v>357</v>
      </c>
      <c r="C1225" s="290" t="s">
        <v>7</v>
      </c>
      <c r="D1225" s="290" t="s">
        <v>4137</v>
      </c>
      <c r="E1225" s="290" t="s">
        <v>4166</v>
      </c>
      <c r="F1225" s="290" t="s">
        <v>4167</v>
      </c>
      <c r="G1225" s="290" t="s">
        <v>1213</v>
      </c>
      <c r="H1225" s="290" t="s">
        <v>4168</v>
      </c>
      <c r="I1225" s="386"/>
    </row>
    <row r="1226" spans="1:9" ht="16.5" customHeight="1">
      <c r="A1226" s="291" t="s">
        <v>356</v>
      </c>
      <c r="B1226" s="291" t="s">
        <v>357</v>
      </c>
      <c r="C1226" s="290" t="s">
        <v>7</v>
      </c>
      <c r="D1226" s="290" t="s">
        <v>4137</v>
      </c>
      <c r="E1226" s="290" t="s">
        <v>4166</v>
      </c>
      <c r="F1226" s="290" t="s">
        <v>4167</v>
      </c>
      <c r="G1226" s="290" t="s">
        <v>1212</v>
      </c>
      <c r="H1226" s="290" t="s">
        <v>4169</v>
      </c>
      <c r="I1226" s="386"/>
    </row>
    <row r="1227" spans="1:9" ht="16.5" customHeight="1">
      <c r="A1227" s="291" t="s">
        <v>356</v>
      </c>
      <c r="B1227" s="291" t="s">
        <v>357</v>
      </c>
      <c r="C1227" s="290" t="s">
        <v>7</v>
      </c>
      <c r="D1227" s="290" t="s">
        <v>4137</v>
      </c>
      <c r="E1227" s="290" t="s">
        <v>4166</v>
      </c>
      <c r="F1227" s="290" t="s">
        <v>4167</v>
      </c>
      <c r="G1227" s="290" t="s">
        <v>1215</v>
      </c>
      <c r="H1227" s="290" t="s">
        <v>4170</v>
      </c>
      <c r="I1227" s="386"/>
    </row>
    <row r="1228" spans="1:9" ht="16.5" customHeight="1">
      <c r="A1228" s="291" t="s">
        <v>356</v>
      </c>
      <c r="B1228" s="291" t="s">
        <v>357</v>
      </c>
      <c r="C1228" s="290" t="s">
        <v>7</v>
      </c>
      <c r="D1228" s="290" t="s">
        <v>4137</v>
      </c>
      <c r="E1228" s="290" t="s">
        <v>4166</v>
      </c>
      <c r="F1228" s="290" t="s">
        <v>4167</v>
      </c>
      <c r="G1228" s="290" t="s">
        <v>1214</v>
      </c>
      <c r="H1228" s="290" t="s">
        <v>4171</v>
      </c>
      <c r="I1228" s="386"/>
    </row>
    <row r="1229" spans="1:9" ht="16.5" customHeight="1">
      <c r="A1229" s="291" t="s">
        <v>356</v>
      </c>
      <c r="B1229" s="291" t="s">
        <v>357</v>
      </c>
      <c r="C1229" s="290" t="s">
        <v>7</v>
      </c>
      <c r="D1229" s="290" t="s">
        <v>4137</v>
      </c>
      <c r="E1229" s="290" t="s">
        <v>4166</v>
      </c>
      <c r="F1229" s="290" t="s">
        <v>4167</v>
      </c>
      <c r="G1229" s="290" t="s">
        <v>1216</v>
      </c>
      <c r="H1229" s="290" t="s">
        <v>4172</v>
      </c>
      <c r="I1229" s="386"/>
    </row>
    <row r="1230" spans="1:9" ht="16.5" customHeight="1">
      <c r="A1230" s="291" t="s">
        <v>356</v>
      </c>
      <c r="B1230" s="291" t="s">
        <v>357</v>
      </c>
      <c r="C1230" s="290" t="s">
        <v>7</v>
      </c>
      <c r="D1230" s="290" t="s">
        <v>4137</v>
      </c>
      <c r="E1230" s="290" t="s">
        <v>4166</v>
      </c>
      <c r="F1230" s="290" t="s">
        <v>4167</v>
      </c>
      <c r="G1230" s="290" t="s">
        <v>1211</v>
      </c>
      <c r="H1230" s="290" t="s">
        <v>4173</v>
      </c>
      <c r="I1230" s="386"/>
    </row>
    <row r="1231" spans="1:9" ht="16.5" customHeight="1">
      <c r="A1231" s="291" t="s">
        <v>356</v>
      </c>
      <c r="B1231" s="291" t="s">
        <v>357</v>
      </c>
      <c r="C1231" s="290" t="s">
        <v>7</v>
      </c>
      <c r="D1231" s="290" t="s">
        <v>4137</v>
      </c>
      <c r="E1231" s="290" t="s">
        <v>4166</v>
      </c>
      <c r="F1231" s="290" t="s">
        <v>4167</v>
      </c>
      <c r="G1231" s="290" t="s">
        <v>1219</v>
      </c>
      <c r="H1231" s="290" t="s">
        <v>4174</v>
      </c>
      <c r="I1231" s="386"/>
    </row>
    <row r="1232" spans="1:9" ht="16.5" customHeight="1">
      <c r="A1232" s="291" t="s">
        <v>356</v>
      </c>
      <c r="B1232" s="291" t="s">
        <v>357</v>
      </c>
      <c r="C1232" s="290" t="s">
        <v>7</v>
      </c>
      <c r="D1232" s="290" t="s">
        <v>4137</v>
      </c>
      <c r="E1232" s="290" t="s">
        <v>4166</v>
      </c>
      <c r="F1232" s="290" t="s">
        <v>4167</v>
      </c>
      <c r="G1232" s="290" t="s">
        <v>1218</v>
      </c>
      <c r="H1232" s="290" t="s">
        <v>4175</v>
      </c>
      <c r="I1232" s="386"/>
    </row>
    <row r="1233" spans="1:9" ht="16.5" customHeight="1">
      <c r="A1233" s="291" t="s">
        <v>356</v>
      </c>
      <c r="B1233" s="291" t="s">
        <v>357</v>
      </c>
      <c r="C1233" s="290" t="s">
        <v>7</v>
      </c>
      <c r="D1233" s="290" t="s">
        <v>4137</v>
      </c>
      <c r="E1233" s="290" t="s">
        <v>4166</v>
      </c>
      <c r="F1233" s="290" t="s">
        <v>4167</v>
      </c>
      <c r="G1233" s="290" t="s">
        <v>1220</v>
      </c>
      <c r="H1233" s="290" t="s">
        <v>4176</v>
      </c>
      <c r="I1233" s="386"/>
    </row>
    <row r="1234" spans="1:9" ht="16.5" customHeight="1">
      <c r="A1234" s="291" t="s">
        <v>356</v>
      </c>
      <c r="B1234" s="291" t="s">
        <v>357</v>
      </c>
      <c r="C1234" s="290" t="s">
        <v>7</v>
      </c>
      <c r="D1234" s="290" t="s">
        <v>4137</v>
      </c>
      <c r="E1234" s="290" t="s">
        <v>4166</v>
      </c>
      <c r="F1234" s="290" t="s">
        <v>4167</v>
      </c>
      <c r="G1234" s="290" t="s">
        <v>4177</v>
      </c>
      <c r="H1234" s="290" t="s">
        <v>4178</v>
      </c>
      <c r="I1234" s="386"/>
    </row>
    <row r="1235" spans="1:9" ht="16.5" customHeight="1">
      <c r="A1235" s="291" t="s">
        <v>356</v>
      </c>
      <c r="B1235" s="291" t="s">
        <v>357</v>
      </c>
      <c r="C1235" s="290" t="s">
        <v>7</v>
      </c>
      <c r="D1235" s="290" t="s">
        <v>4137</v>
      </c>
      <c r="E1235" s="290" t="s">
        <v>4166</v>
      </c>
      <c r="F1235" s="290" t="s">
        <v>4167</v>
      </c>
      <c r="G1235" s="290" t="s">
        <v>4179</v>
      </c>
      <c r="H1235" s="290" t="s">
        <v>4180</v>
      </c>
      <c r="I1235" s="386"/>
    </row>
    <row r="1236" spans="1:9" ht="16.5" customHeight="1">
      <c r="A1236" s="291" t="s">
        <v>356</v>
      </c>
      <c r="B1236" s="291" t="s">
        <v>357</v>
      </c>
      <c r="C1236" s="290" t="s">
        <v>7</v>
      </c>
      <c r="D1236" s="290" t="s">
        <v>4137</v>
      </c>
      <c r="E1236" s="290" t="s">
        <v>4166</v>
      </c>
      <c r="F1236" s="290" t="s">
        <v>4167</v>
      </c>
      <c r="G1236" s="290" t="s">
        <v>1221</v>
      </c>
      <c r="H1236" s="290" t="s">
        <v>4181</v>
      </c>
      <c r="I1236" s="386"/>
    </row>
    <row r="1237" spans="1:9" ht="16.5" customHeight="1">
      <c r="A1237" s="291" t="s">
        <v>356</v>
      </c>
      <c r="B1237" s="291" t="s">
        <v>357</v>
      </c>
      <c r="C1237" s="290" t="s">
        <v>7</v>
      </c>
      <c r="D1237" s="290" t="s">
        <v>4137</v>
      </c>
      <c r="E1237" s="290" t="s">
        <v>4166</v>
      </c>
      <c r="F1237" s="290" t="s">
        <v>4167</v>
      </c>
      <c r="G1237" s="290" t="s">
        <v>1217</v>
      </c>
      <c r="H1237" s="290" t="s">
        <v>4182</v>
      </c>
      <c r="I1237" s="386"/>
    </row>
    <row r="1238" spans="1:9" ht="16.5" customHeight="1">
      <c r="A1238" s="291" t="s">
        <v>356</v>
      </c>
      <c r="B1238" s="291" t="s">
        <v>357</v>
      </c>
      <c r="C1238" s="290" t="s">
        <v>7</v>
      </c>
      <c r="D1238" s="290" t="s">
        <v>4137</v>
      </c>
      <c r="E1238" s="290" t="s">
        <v>4166</v>
      </c>
      <c r="F1238" s="290" t="s">
        <v>4167</v>
      </c>
      <c r="G1238" s="290" t="s">
        <v>1222</v>
      </c>
      <c r="H1238" s="290" t="s">
        <v>4183</v>
      </c>
      <c r="I1238" s="386"/>
    </row>
    <row r="1239" spans="1:9" ht="16.5" customHeight="1">
      <c r="A1239" s="291" t="s">
        <v>356</v>
      </c>
      <c r="B1239" s="291" t="s">
        <v>357</v>
      </c>
      <c r="C1239" s="290" t="s">
        <v>7</v>
      </c>
      <c r="D1239" s="290" t="s">
        <v>4137</v>
      </c>
      <c r="E1239" s="290" t="s">
        <v>4166</v>
      </c>
      <c r="F1239" s="290" t="s">
        <v>4167</v>
      </c>
      <c r="G1239" s="290" t="s">
        <v>4184</v>
      </c>
      <c r="H1239" s="290" t="s">
        <v>4185</v>
      </c>
      <c r="I1239" s="386"/>
    </row>
    <row r="1240" spans="1:9" ht="16.5" customHeight="1">
      <c r="A1240" s="291" t="s">
        <v>356</v>
      </c>
      <c r="B1240" s="291" t="s">
        <v>357</v>
      </c>
      <c r="C1240" s="290" t="s">
        <v>7</v>
      </c>
      <c r="D1240" s="290" t="s">
        <v>4137</v>
      </c>
      <c r="E1240" s="290" t="s">
        <v>4166</v>
      </c>
      <c r="F1240" s="290" t="s">
        <v>4167</v>
      </c>
      <c r="G1240" s="290" t="s">
        <v>4186</v>
      </c>
      <c r="H1240" s="290" t="s">
        <v>4187</v>
      </c>
      <c r="I1240" s="386"/>
    </row>
    <row r="1241" spans="1:9" ht="16.5" customHeight="1">
      <c r="A1241" s="291" t="s">
        <v>356</v>
      </c>
      <c r="B1241" s="291" t="s">
        <v>357</v>
      </c>
      <c r="C1241" s="290" t="s">
        <v>7</v>
      </c>
      <c r="D1241" s="290" t="s">
        <v>4137</v>
      </c>
      <c r="E1241" s="290" t="s">
        <v>4188</v>
      </c>
      <c r="F1241" s="290" t="s">
        <v>4189</v>
      </c>
      <c r="G1241" s="290" t="s">
        <v>1224</v>
      </c>
      <c r="H1241" s="290" t="s">
        <v>4190</v>
      </c>
      <c r="I1241" s="386"/>
    </row>
    <row r="1242" spans="1:9" ht="16.5" customHeight="1">
      <c r="A1242" s="291" t="s">
        <v>356</v>
      </c>
      <c r="B1242" s="291" t="s">
        <v>357</v>
      </c>
      <c r="C1242" s="290" t="s">
        <v>7</v>
      </c>
      <c r="D1242" s="290" t="s">
        <v>4137</v>
      </c>
      <c r="E1242" s="290" t="s">
        <v>4188</v>
      </c>
      <c r="F1242" s="290" t="s">
        <v>4189</v>
      </c>
      <c r="G1242" s="290" t="s">
        <v>1225</v>
      </c>
      <c r="H1242" s="290" t="s">
        <v>4191</v>
      </c>
      <c r="I1242" s="386"/>
    </row>
    <row r="1243" spans="1:9" ht="16.5" customHeight="1">
      <c r="A1243" s="291" t="s">
        <v>356</v>
      </c>
      <c r="B1243" s="291" t="s">
        <v>357</v>
      </c>
      <c r="C1243" s="290" t="s">
        <v>7</v>
      </c>
      <c r="D1243" s="290" t="s">
        <v>4137</v>
      </c>
      <c r="E1243" s="290" t="s">
        <v>4188</v>
      </c>
      <c r="F1243" s="290" t="s">
        <v>4189</v>
      </c>
      <c r="G1243" s="290" t="s">
        <v>1223</v>
      </c>
      <c r="H1243" s="290" t="s">
        <v>4192</v>
      </c>
      <c r="I1243" s="386"/>
    </row>
    <row r="1244" spans="1:9" ht="16.5" customHeight="1">
      <c r="A1244" s="291" t="s">
        <v>356</v>
      </c>
      <c r="B1244" s="291" t="s">
        <v>357</v>
      </c>
      <c r="C1244" s="290" t="s">
        <v>7</v>
      </c>
      <c r="D1244" s="290" t="s">
        <v>4137</v>
      </c>
      <c r="E1244" s="290" t="s">
        <v>4188</v>
      </c>
      <c r="F1244" s="290" t="s">
        <v>4189</v>
      </c>
      <c r="G1244" s="390">
        <v>1404044</v>
      </c>
      <c r="H1244" s="290" t="s">
        <v>7346</v>
      </c>
      <c r="I1244" s="386"/>
    </row>
    <row r="1245" spans="1:9" ht="16.5" customHeight="1">
      <c r="A1245" s="291" t="s">
        <v>356</v>
      </c>
      <c r="B1245" s="291" t="s">
        <v>357</v>
      </c>
      <c r="C1245" s="290" t="s">
        <v>7</v>
      </c>
      <c r="D1245" s="290" t="s">
        <v>4137</v>
      </c>
      <c r="E1245" s="290" t="s">
        <v>4188</v>
      </c>
      <c r="F1245" s="290" t="s">
        <v>4189</v>
      </c>
      <c r="G1245" s="390">
        <v>1404045</v>
      </c>
      <c r="H1245" s="290" t="s">
        <v>7347</v>
      </c>
      <c r="I1245" s="386"/>
    </row>
    <row r="1246" spans="1:9" ht="16.5" customHeight="1">
      <c r="A1246" s="291" t="s">
        <v>356</v>
      </c>
      <c r="B1246" s="291" t="s">
        <v>357</v>
      </c>
      <c r="C1246" s="290" t="s">
        <v>7</v>
      </c>
      <c r="D1246" s="290" t="s">
        <v>4137</v>
      </c>
      <c r="E1246" s="290" t="s">
        <v>4188</v>
      </c>
      <c r="F1246" s="290" t="s">
        <v>4189</v>
      </c>
      <c r="G1246" s="290" t="s">
        <v>1226</v>
      </c>
      <c r="H1246" s="290" t="s">
        <v>4193</v>
      </c>
      <c r="I1246" s="386"/>
    </row>
    <row r="1247" spans="1:9" ht="16.5" customHeight="1">
      <c r="A1247" s="291" t="s">
        <v>356</v>
      </c>
      <c r="B1247" s="291" t="s">
        <v>357</v>
      </c>
      <c r="C1247" s="290" t="s">
        <v>7</v>
      </c>
      <c r="D1247" s="290" t="s">
        <v>4137</v>
      </c>
      <c r="E1247" s="290" t="s">
        <v>4194</v>
      </c>
      <c r="F1247" s="290" t="s">
        <v>4195</v>
      </c>
      <c r="G1247" s="290" t="s">
        <v>1227</v>
      </c>
      <c r="H1247" s="290" t="s">
        <v>4196</v>
      </c>
      <c r="I1247" s="386"/>
    </row>
    <row r="1248" spans="1:9" ht="16.5" customHeight="1">
      <c r="A1248" s="291" t="s">
        <v>356</v>
      </c>
      <c r="B1248" s="291" t="s">
        <v>357</v>
      </c>
      <c r="C1248" s="290" t="s">
        <v>7</v>
      </c>
      <c r="D1248" s="290" t="s">
        <v>4137</v>
      </c>
      <c r="E1248" s="290" t="s">
        <v>4194</v>
      </c>
      <c r="F1248" s="290" t="s">
        <v>4195</v>
      </c>
      <c r="G1248" s="290" t="s">
        <v>1229</v>
      </c>
      <c r="H1248" s="290" t="s">
        <v>4197</v>
      </c>
      <c r="I1248" s="386"/>
    </row>
    <row r="1249" spans="1:9" ht="16.5" customHeight="1">
      <c r="A1249" s="291" t="s">
        <v>356</v>
      </c>
      <c r="B1249" s="291" t="s">
        <v>357</v>
      </c>
      <c r="C1249" s="290" t="s">
        <v>7</v>
      </c>
      <c r="D1249" s="290" t="s">
        <v>4137</v>
      </c>
      <c r="E1249" s="290" t="s">
        <v>4194</v>
      </c>
      <c r="F1249" s="290" t="s">
        <v>4195</v>
      </c>
      <c r="G1249" s="290" t="s">
        <v>1228</v>
      </c>
      <c r="H1249" s="290" t="s">
        <v>3183</v>
      </c>
      <c r="I1249" s="386"/>
    </row>
    <row r="1250" spans="1:9" ht="16.5" customHeight="1">
      <c r="A1250" s="291" t="s">
        <v>356</v>
      </c>
      <c r="B1250" s="291" t="s">
        <v>357</v>
      </c>
      <c r="C1250" s="290" t="s">
        <v>7</v>
      </c>
      <c r="D1250" s="290" t="s">
        <v>4137</v>
      </c>
      <c r="E1250" s="290" t="s">
        <v>4194</v>
      </c>
      <c r="F1250" s="290" t="s">
        <v>4195</v>
      </c>
      <c r="G1250" s="290" t="s">
        <v>4198</v>
      </c>
      <c r="H1250" s="290" t="s">
        <v>4199</v>
      </c>
      <c r="I1250" s="386"/>
    </row>
    <row r="1251" spans="1:9" ht="16.5" customHeight="1">
      <c r="A1251" s="291" t="s">
        <v>356</v>
      </c>
      <c r="B1251" s="291" t="s">
        <v>357</v>
      </c>
      <c r="C1251" s="290" t="s">
        <v>7</v>
      </c>
      <c r="D1251" s="290" t="s">
        <v>4137</v>
      </c>
      <c r="E1251" s="290" t="s">
        <v>4194</v>
      </c>
      <c r="F1251" s="290" t="s">
        <v>4195</v>
      </c>
      <c r="G1251" s="290" t="s">
        <v>4200</v>
      </c>
      <c r="H1251" s="290" t="s">
        <v>4201</v>
      </c>
      <c r="I1251" s="386"/>
    </row>
    <row r="1252" spans="1:9" ht="16.5" customHeight="1">
      <c r="A1252" s="291" t="s">
        <v>356</v>
      </c>
      <c r="B1252" s="291" t="s">
        <v>357</v>
      </c>
      <c r="C1252" s="290" t="s">
        <v>7</v>
      </c>
      <c r="D1252" s="290" t="s">
        <v>4137</v>
      </c>
      <c r="E1252" s="290" t="s">
        <v>4194</v>
      </c>
      <c r="F1252" s="290" t="s">
        <v>4195</v>
      </c>
      <c r="G1252" s="290" t="s">
        <v>1230</v>
      </c>
      <c r="H1252" s="290" t="s">
        <v>4202</v>
      </c>
      <c r="I1252" s="386"/>
    </row>
    <row r="1253" spans="1:9" ht="16.5" customHeight="1">
      <c r="A1253" s="291" t="s">
        <v>356</v>
      </c>
      <c r="B1253" s="291" t="s">
        <v>357</v>
      </c>
      <c r="C1253" s="290" t="s">
        <v>7</v>
      </c>
      <c r="D1253" s="290" t="s">
        <v>4137</v>
      </c>
      <c r="E1253" s="290" t="s">
        <v>4194</v>
      </c>
      <c r="F1253" s="290" t="s">
        <v>4195</v>
      </c>
      <c r="G1253" s="290" t="s">
        <v>1231</v>
      </c>
      <c r="H1253" s="290" t="s">
        <v>4203</v>
      </c>
      <c r="I1253" s="386"/>
    </row>
    <row r="1254" spans="1:9" ht="16.5" customHeight="1">
      <c r="A1254" s="291" t="s">
        <v>356</v>
      </c>
      <c r="B1254" s="291" t="s">
        <v>357</v>
      </c>
      <c r="C1254" s="290" t="s">
        <v>7</v>
      </c>
      <c r="D1254" s="290" t="s">
        <v>4137</v>
      </c>
      <c r="E1254" s="290" t="s">
        <v>4204</v>
      </c>
      <c r="F1254" s="290" t="s">
        <v>4205</v>
      </c>
      <c r="G1254" s="290" t="s">
        <v>1234</v>
      </c>
      <c r="H1254" s="290" t="s">
        <v>4206</v>
      </c>
      <c r="I1254" s="386"/>
    </row>
    <row r="1255" spans="1:9" ht="16.5" customHeight="1">
      <c r="A1255" s="291" t="s">
        <v>356</v>
      </c>
      <c r="B1255" s="291" t="s">
        <v>357</v>
      </c>
      <c r="C1255" s="290" t="s">
        <v>7</v>
      </c>
      <c r="D1255" s="290" t="s">
        <v>4137</v>
      </c>
      <c r="E1255" s="290" t="s">
        <v>4204</v>
      </c>
      <c r="F1255" s="290" t="s">
        <v>4205</v>
      </c>
      <c r="G1255" s="290" t="s">
        <v>1233</v>
      </c>
      <c r="H1255" s="290" t="s">
        <v>4207</v>
      </c>
      <c r="I1255" s="386"/>
    </row>
    <row r="1256" spans="1:9" ht="16.5" customHeight="1">
      <c r="A1256" s="291" t="s">
        <v>356</v>
      </c>
      <c r="B1256" s="291" t="s">
        <v>357</v>
      </c>
      <c r="C1256" s="290" t="s">
        <v>7</v>
      </c>
      <c r="D1256" s="290" t="s">
        <v>4137</v>
      </c>
      <c r="E1256" s="290" t="s">
        <v>4204</v>
      </c>
      <c r="F1256" s="290" t="s">
        <v>4205</v>
      </c>
      <c r="G1256" s="290" t="s">
        <v>1235</v>
      </c>
      <c r="H1256" s="290" t="s">
        <v>4208</v>
      </c>
      <c r="I1256" s="386"/>
    </row>
    <row r="1257" spans="1:9" ht="16.5" customHeight="1">
      <c r="A1257" s="291" t="s">
        <v>356</v>
      </c>
      <c r="B1257" s="291" t="s">
        <v>357</v>
      </c>
      <c r="C1257" s="290" t="s">
        <v>7</v>
      </c>
      <c r="D1257" s="290" t="s">
        <v>4137</v>
      </c>
      <c r="E1257" s="290" t="s">
        <v>4204</v>
      </c>
      <c r="F1257" s="290" t="s">
        <v>4205</v>
      </c>
      <c r="G1257" s="290" t="s">
        <v>1232</v>
      </c>
      <c r="H1257" s="290" t="s">
        <v>4209</v>
      </c>
      <c r="I1257" s="386"/>
    </row>
    <row r="1258" spans="1:9" ht="16.5" customHeight="1">
      <c r="A1258" s="291" t="s">
        <v>356</v>
      </c>
      <c r="B1258" s="291" t="s">
        <v>357</v>
      </c>
      <c r="C1258" s="290" t="s">
        <v>7</v>
      </c>
      <c r="D1258" s="290" t="s">
        <v>4137</v>
      </c>
      <c r="E1258" s="290" t="s">
        <v>4204</v>
      </c>
      <c r="F1258" s="290" t="s">
        <v>4205</v>
      </c>
      <c r="G1258" s="290" t="s">
        <v>4210</v>
      </c>
      <c r="H1258" s="290" t="s">
        <v>4211</v>
      </c>
      <c r="I1258" s="386"/>
    </row>
    <row r="1259" spans="1:9" ht="16.5" customHeight="1">
      <c r="A1259" s="291" t="s">
        <v>356</v>
      </c>
      <c r="B1259" s="291" t="s">
        <v>357</v>
      </c>
      <c r="C1259" s="290" t="s">
        <v>7</v>
      </c>
      <c r="D1259" s="290" t="s">
        <v>4137</v>
      </c>
      <c r="E1259" s="290" t="s">
        <v>4204</v>
      </c>
      <c r="F1259" s="290" t="s">
        <v>4205</v>
      </c>
      <c r="G1259" s="290" t="s">
        <v>4212</v>
      </c>
      <c r="H1259" s="290" t="s">
        <v>4213</v>
      </c>
      <c r="I1259" s="386"/>
    </row>
    <row r="1260" spans="1:9" ht="16.5" customHeight="1">
      <c r="A1260" s="291" t="s">
        <v>356</v>
      </c>
      <c r="B1260" s="291" t="s">
        <v>357</v>
      </c>
      <c r="C1260" s="290" t="s">
        <v>7</v>
      </c>
      <c r="D1260" s="290" t="s">
        <v>4137</v>
      </c>
      <c r="E1260" s="290" t="s">
        <v>4204</v>
      </c>
      <c r="F1260" s="290" t="s">
        <v>4205</v>
      </c>
      <c r="G1260" s="290" t="s">
        <v>1236</v>
      </c>
      <c r="H1260" s="290" t="s">
        <v>4214</v>
      </c>
      <c r="I1260" s="386"/>
    </row>
    <row r="1261" spans="1:9" ht="16.5" customHeight="1">
      <c r="A1261" s="291" t="s">
        <v>356</v>
      </c>
      <c r="B1261" s="291" t="s">
        <v>357</v>
      </c>
      <c r="C1261" s="290" t="s">
        <v>7</v>
      </c>
      <c r="D1261" s="290" t="s">
        <v>4137</v>
      </c>
      <c r="E1261" s="290" t="s">
        <v>4204</v>
      </c>
      <c r="F1261" s="290" t="s">
        <v>4205</v>
      </c>
      <c r="G1261" s="290" t="s">
        <v>4215</v>
      </c>
      <c r="H1261" s="290" t="s">
        <v>4216</v>
      </c>
      <c r="I1261" s="386"/>
    </row>
    <row r="1262" spans="1:9" ht="16.5" customHeight="1">
      <c r="A1262" s="291" t="s">
        <v>356</v>
      </c>
      <c r="B1262" s="291" t="s">
        <v>357</v>
      </c>
      <c r="C1262" s="290" t="s">
        <v>7</v>
      </c>
      <c r="D1262" s="290" t="s">
        <v>4137</v>
      </c>
      <c r="E1262" s="290" t="s">
        <v>4204</v>
      </c>
      <c r="F1262" s="290" t="s">
        <v>4205</v>
      </c>
      <c r="G1262" s="290" t="s">
        <v>4217</v>
      </c>
      <c r="H1262" s="290" t="s">
        <v>4218</v>
      </c>
      <c r="I1262" s="386"/>
    </row>
    <row r="1263" spans="1:9" ht="16.5" customHeight="1">
      <c r="A1263" s="291" t="s">
        <v>356</v>
      </c>
      <c r="B1263" s="291" t="s">
        <v>357</v>
      </c>
      <c r="C1263" s="290" t="s">
        <v>7</v>
      </c>
      <c r="D1263" s="290" t="s">
        <v>4137</v>
      </c>
      <c r="E1263" s="290" t="s">
        <v>4204</v>
      </c>
      <c r="F1263" s="290" t="s">
        <v>4205</v>
      </c>
      <c r="G1263" s="290" t="s">
        <v>4219</v>
      </c>
      <c r="H1263" s="290" t="s">
        <v>4220</v>
      </c>
      <c r="I1263" s="386"/>
    </row>
    <row r="1264" spans="1:9" ht="16.5" customHeight="1">
      <c r="A1264" s="291" t="s">
        <v>356</v>
      </c>
      <c r="B1264" s="291" t="s">
        <v>357</v>
      </c>
      <c r="C1264" s="290" t="s">
        <v>7</v>
      </c>
      <c r="D1264" s="290" t="s">
        <v>4137</v>
      </c>
      <c r="E1264" s="290" t="s">
        <v>4204</v>
      </c>
      <c r="F1264" s="290" t="s">
        <v>4205</v>
      </c>
      <c r="G1264" s="290" t="s">
        <v>4221</v>
      </c>
      <c r="H1264" s="290" t="s">
        <v>4222</v>
      </c>
      <c r="I1264" s="386"/>
    </row>
    <row r="1265" spans="1:9" ht="16.5" customHeight="1">
      <c r="A1265" s="291" t="s">
        <v>356</v>
      </c>
      <c r="B1265" s="291" t="s">
        <v>357</v>
      </c>
      <c r="C1265" s="290" t="s">
        <v>7</v>
      </c>
      <c r="D1265" s="290" t="s">
        <v>4137</v>
      </c>
      <c r="E1265" s="290" t="s">
        <v>4204</v>
      </c>
      <c r="F1265" s="290" t="s">
        <v>4205</v>
      </c>
      <c r="G1265" s="290" t="s">
        <v>1237</v>
      </c>
      <c r="H1265" s="290" t="s">
        <v>4223</v>
      </c>
      <c r="I1265" s="386"/>
    </row>
    <row r="1266" spans="1:9" ht="16.5" customHeight="1">
      <c r="A1266" s="291" t="s">
        <v>356</v>
      </c>
      <c r="B1266" s="291" t="s">
        <v>357</v>
      </c>
      <c r="C1266" s="290" t="s">
        <v>7</v>
      </c>
      <c r="D1266" s="290" t="s">
        <v>4137</v>
      </c>
      <c r="E1266" s="290" t="s">
        <v>4204</v>
      </c>
      <c r="F1266" s="290" t="s">
        <v>4205</v>
      </c>
      <c r="G1266" s="290" t="s">
        <v>4224</v>
      </c>
      <c r="H1266" s="290" t="s">
        <v>4225</v>
      </c>
      <c r="I1266" s="386"/>
    </row>
    <row r="1267" spans="1:9" ht="16.5" customHeight="1">
      <c r="A1267" s="291" t="s">
        <v>356</v>
      </c>
      <c r="B1267" s="291" t="s">
        <v>357</v>
      </c>
      <c r="C1267" s="290" t="s">
        <v>7</v>
      </c>
      <c r="D1267" s="290" t="s">
        <v>4137</v>
      </c>
      <c r="E1267" s="290" t="s">
        <v>4204</v>
      </c>
      <c r="F1267" s="290" t="s">
        <v>4205</v>
      </c>
      <c r="G1267" s="290" t="s">
        <v>4226</v>
      </c>
      <c r="H1267" s="290" t="s">
        <v>4227</v>
      </c>
      <c r="I1267" s="386"/>
    </row>
    <row r="1268" spans="1:9" ht="16.5" customHeight="1">
      <c r="A1268" s="291" t="s">
        <v>356</v>
      </c>
      <c r="B1268" s="291" t="s">
        <v>357</v>
      </c>
      <c r="C1268" s="290" t="s">
        <v>7</v>
      </c>
      <c r="D1268" s="290" t="s">
        <v>4137</v>
      </c>
      <c r="E1268" s="290" t="s">
        <v>4228</v>
      </c>
      <c r="F1268" s="290" t="s">
        <v>4229</v>
      </c>
      <c r="G1268" s="290" t="s">
        <v>1238</v>
      </c>
      <c r="H1268" s="290" t="s">
        <v>4230</v>
      </c>
      <c r="I1268" s="386"/>
    </row>
    <row r="1269" spans="1:9" ht="16.5" customHeight="1">
      <c r="A1269" s="291" t="s">
        <v>356</v>
      </c>
      <c r="B1269" s="291" t="s">
        <v>357</v>
      </c>
      <c r="C1269" s="290" t="s">
        <v>7</v>
      </c>
      <c r="D1269" s="290" t="s">
        <v>4137</v>
      </c>
      <c r="E1269" s="290" t="s">
        <v>4228</v>
      </c>
      <c r="F1269" s="290" t="s">
        <v>4229</v>
      </c>
      <c r="G1269" s="290" t="s">
        <v>1241</v>
      </c>
      <c r="H1269" s="290" t="s">
        <v>4231</v>
      </c>
      <c r="I1269" s="386"/>
    </row>
    <row r="1270" spans="1:9" ht="16.5" customHeight="1">
      <c r="A1270" s="291" t="s">
        <v>356</v>
      </c>
      <c r="B1270" s="291" t="s">
        <v>357</v>
      </c>
      <c r="C1270" s="290" t="s">
        <v>7</v>
      </c>
      <c r="D1270" s="290" t="s">
        <v>4137</v>
      </c>
      <c r="E1270" s="290" t="s">
        <v>4228</v>
      </c>
      <c r="F1270" s="290" t="s">
        <v>4229</v>
      </c>
      <c r="G1270" s="290" t="s">
        <v>1240</v>
      </c>
      <c r="H1270" s="290" t="s">
        <v>4232</v>
      </c>
      <c r="I1270" s="386"/>
    </row>
    <row r="1271" spans="1:9" ht="16.5" customHeight="1">
      <c r="A1271" s="291" t="s">
        <v>356</v>
      </c>
      <c r="B1271" s="291" t="s">
        <v>357</v>
      </c>
      <c r="C1271" s="290" t="s">
        <v>7</v>
      </c>
      <c r="D1271" s="290" t="s">
        <v>4137</v>
      </c>
      <c r="E1271" s="290" t="s">
        <v>4228</v>
      </c>
      <c r="F1271" s="290" t="s">
        <v>4229</v>
      </c>
      <c r="G1271" s="290" t="s">
        <v>1242</v>
      </c>
      <c r="H1271" s="290" t="s">
        <v>4233</v>
      </c>
      <c r="I1271" s="386"/>
    </row>
    <row r="1272" spans="1:9" ht="16.5" customHeight="1">
      <c r="A1272" s="291" t="s">
        <v>356</v>
      </c>
      <c r="B1272" s="291" t="s">
        <v>357</v>
      </c>
      <c r="C1272" s="290" t="s">
        <v>7</v>
      </c>
      <c r="D1272" s="290" t="s">
        <v>4137</v>
      </c>
      <c r="E1272" s="290" t="s">
        <v>4228</v>
      </c>
      <c r="F1272" s="290" t="s">
        <v>4229</v>
      </c>
      <c r="G1272" s="290" t="s">
        <v>4234</v>
      </c>
      <c r="H1272" s="290" t="s">
        <v>4235</v>
      </c>
      <c r="I1272" s="386"/>
    </row>
    <row r="1273" spans="1:9" ht="16.5" customHeight="1">
      <c r="A1273" s="291" t="s">
        <v>356</v>
      </c>
      <c r="B1273" s="291" t="s">
        <v>357</v>
      </c>
      <c r="C1273" s="290" t="s">
        <v>7</v>
      </c>
      <c r="D1273" s="290" t="s">
        <v>4137</v>
      </c>
      <c r="E1273" s="290" t="s">
        <v>4228</v>
      </c>
      <c r="F1273" s="290" t="s">
        <v>4229</v>
      </c>
      <c r="G1273" s="290" t="s">
        <v>4236</v>
      </c>
      <c r="H1273" s="290" t="s">
        <v>4237</v>
      </c>
      <c r="I1273" s="386"/>
    </row>
    <row r="1274" spans="1:9" ht="16.5" customHeight="1">
      <c r="A1274" s="291" t="s">
        <v>356</v>
      </c>
      <c r="B1274" s="291" t="s">
        <v>357</v>
      </c>
      <c r="C1274" s="290" t="s">
        <v>7</v>
      </c>
      <c r="D1274" s="290" t="s">
        <v>4137</v>
      </c>
      <c r="E1274" s="290" t="s">
        <v>4228</v>
      </c>
      <c r="F1274" s="290" t="s">
        <v>4229</v>
      </c>
      <c r="G1274" s="290" t="s">
        <v>1243</v>
      </c>
      <c r="H1274" s="290" t="s">
        <v>4238</v>
      </c>
      <c r="I1274" s="386"/>
    </row>
    <row r="1275" spans="1:9" ht="16.5" customHeight="1">
      <c r="A1275" s="291" t="s">
        <v>356</v>
      </c>
      <c r="B1275" s="291" t="s">
        <v>357</v>
      </c>
      <c r="C1275" s="290" t="s">
        <v>7</v>
      </c>
      <c r="D1275" s="290" t="s">
        <v>4137</v>
      </c>
      <c r="E1275" s="290" t="s">
        <v>4228</v>
      </c>
      <c r="F1275" s="290" t="s">
        <v>4229</v>
      </c>
      <c r="G1275" s="290" t="s">
        <v>1239</v>
      </c>
      <c r="H1275" s="290" t="s">
        <v>4239</v>
      </c>
      <c r="I1275" s="386"/>
    </row>
    <row r="1276" spans="1:9" ht="16.5" customHeight="1">
      <c r="A1276" s="291" t="s">
        <v>356</v>
      </c>
      <c r="B1276" s="291" t="s">
        <v>357</v>
      </c>
      <c r="C1276" s="290" t="s">
        <v>7</v>
      </c>
      <c r="D1276" s="290" t="s">
        <v>4137</v>
      </c>
      <c r="E1276" s="290" t="s">
        <v>4240</v>
      </c>
      <c r="F1276" s="290" t="s">
        <v>4241</v>
      </c>
      <c r="G1276" s="290" t="s">
        <v>1246</v>
      </c>
      <c r="H1276" s="290" t="s">
        <v>4242</v>
      </c>
      <c r="I1276" s="386"/>
    </row>
    <row r="1277" spans="1:9" ht="16.5" customHeight="1">
      <c r="A1277" s="291" t="s">
        <v>356</v>
      </c>
      <c r="B1277" s="291" t="s">
        <v>357</v>
      </c>
      <c r="C1277" s="290" t="s">
        <v>7</v>
      </c>
      <c r="D1277" s="290" t="s">
        <v>4137</v>
      </c>
      <c r="E1277" s="290" t="s">
        <v>4240</v>
      </c>
      <c r="F1277" s="290" t="s">
        <v>4241</v>
      </c>
      <c r="G1277" s="290" t="s">
        <v>1247</v>
      </c>
      <c r="H1277" s="290" t="s">
        <v>3124</v>
      </c>
      <c r="I1277" s="386"/>
    </row>
    <row r="1278" spans="1:9" ht="16.5" customHeight="1">
      <c r="A1278" s="291" t="s">
        <v>356</v>
      </c>
      <c r="B1278" s="291" t="s">
        <v>357</v>
      </c>
      <c r="C1278" s="290" t="s">
        <v>7</v>
      </c>
      <c r="D1278" s="290" t="s">
        <v>4137</v>
      </c>
      <c r="E1278" s="290" t="s">
        <v>4240</v>
      </c>
      <c r="F1278" s="290" t="s">
        <v>4241</v>
      </c>
      <c r="G1278" s="290" t="s">
        <v>1245</v>
      </c>
      <c r="H1278" s="290" t="s">
        <v>4243</v>
      </c>
      <c r="I1278" s="386"/>
    </row>
    <row r="1279" spans="1:9" ht="16.5" customHeight="1">
      <c r="A1279" s="291" t="s">
        <v>356</v>
      </c>
      <c r="B1279" s="291" t="s">
        <v>357</v>
      </c>
      <c r="C1279" s="290" t="s">
        <v>7</v>
      </c>
      <c r="D1279" s="290" t="s">
        <v>4137</v>
      </c>
      <c r="E1279" s="290" t="s">
        <v>4240</v>
      </c>
      <c r="F1279" s="290" t="s">
        <v>4241</v>
      </c>
      <c r="G1279" s="290" t="s">
        <v>4244</v>
      </c>
      <c r="H1279" s="290" t="s">
        <v>4245</v>
      </c>
      <c r="I1279" s="386"/>
    </row>
    <row r="1280" spans="1:9" ht="16.5" customHeight="1">
      <c r="A1280" s="291" t="s">
        <v>356</v>
      </c>
      <c r="B1280" s="291" t="s">
        <v>357</v>
      </c>
      <c r="C1280" s="290" t="s">
        <v>7</v>
      </c>
      <c r="D1280" s="290" t="s">
        <v>4137</v>
      </c>
      <c r="E1280" s="290" t="s">
        <v>4240</v>
      </c>
      <c r="F1280" s="290" t="s">
        <v>4241</v>
      </c>
      <c r="G1280" s="290" t="s">
        <v>4246</v>
      </c>
      <c r="H1280" s="290" t="s">
        <v>4247</v>
      </c>
      <c r="I1280" s="386"/>
    </row>
    <row r="1281" spans="1:9" ht="16.5" customHeight="1">
      <c r="A1281" s="291" t="s">
        <v>356</v>
      </c>
      <c r="B1281" s="291" t="s">
        <v>357</v>
      </c>
      <c r="C1281" s="290" t="s">
        <v>7</v>
      </c>
      <c r="D1281" s="290" t="s">
        <v>4137</v>
      </c>
      <c r="E1281" s="290" t="s">
        <v>4240</v>
      </c>
      <c r="F1281" s="290" t="s">
        <v>4241</v>
      </c>
      <c r="G1281" s="290" t="s">
        <v>1244</v>
      </c>
      <c r="H1281" s="290" t="s">
        <v>4248</v>
      </c>
      <c r="I1281" s="386"/>
    </row>
    <row r="1282" spans="1:9" ht="16.5" customHeight="1">
      <c r="A1282" s="291" t="s">
        <v>356</v>
      </c>
      <c r="B1282" s="291" t="s">
        <v>357</v>
      </c>
      <c r="C1282" s="290" t="s">
        <v>7</v>
      </c>
      <c r="D1282" s="290" t="s">
        <v>4137</v>
      </c>
      <c r="E1282" s="290" t="s">
        <v>4249</v>
      </c>
      <c r="F1282" s="290" t="s">
        <v>4250</v>
      </c>
      <c r="G1282" s="290" t="s">
        <v>1249</v>
      </c>
      <c r="H1282" s="290" t="s">
        <v>4251</v>
      </c>
      <c r="I1282" s="386"/>
    </row>
    <row r="1283" spans="1:9" ht="16.5" customHeight="1">
      <c r="A1283" s="291" t="s">
        <v>356</v>
      </c>
      <c r="B1283" s="291" t="s">
        <v>357</v>
      </c>
      <c r="C1283" s="290" t="s">
        <v>7</v>
      </c>
      <c r="D1283" s="290" t="s">
        <v>4137</v>
      </c>
      <c r="E1283" s="290" t="s">
        <v>4249</v>
      </c>
      <c r="F1283" s="290" t="s">
        <v>4250</v>
      </c>
      <c r="G1283" s="290" t="s">
        <v>1250</v>
      </c>
      <c r="H1283" s="290" t="s">
        <v>4252</v>
      </c>
      <c r="I1283" s="386"/>
    </row>
    <row r="1284" spans="1:9" ht="16.5" customHeight="1">
      <c r="A1284" s="291" t="s">
        <v>356</v>
      </c>
      <c r="B1284" s="291" t="s">
        <v>357</v>
      </c>
      <c r="C1284" s="290" t="s">
        <v>7</v>
      </c>
      <c r="D1284" s="290" t="s">
        <v>4137</v>
      </c>
      <c r="E1284" s="290" t="s">
        <v>4249</v>
      </c>
      <c r="F1284" s="290" t="s">
        <v>4250</v>
      </c>
      <c r="G1284" s="290" t="s">
        <v>4253</v>
      </c>
      <c r="H1284" s="290" t="s">
        <v>4254</v>
      </c>
      <c r="I1284" s="386"/>
    </row>
    <row r="1285" spans="1:9" ht="16.5" customHeight="1">
      <c r="A1285" s="291" t="s">
        <v>356</v>
      </c>
      <c r="B1285" s="291" t="s">
        <v>357</v>
      </c>
      <c r="C1285" s="290" t="s">
        <v>7</v>
      </c>
      <c r="D1285" s="290" t="s">
        <v>4137</v>
      </c>
      <c r="E1285" s="290" t="s">
        <v>4249</v>
      </c>
      <c r="F1285" s="290" t="s">
        <v>4250</v>
      </c>
      <c r="G1285" s="290" t="s">
        <v>4255</v>
      </c>
      <c r="H1285" s="290" t="s">
        <v>4256</v>
      </c>
      <c r="I1285" s="386"/>
    </row>
    <row r="1286" spans="1:9" ht="16.5" customHeight="1">
      <c r="A1286" s="291" t="s">
        <v>356</v>
      </c>
      <c r="B1286" s="291" t="s">
        <v>357</v>
      </c>
      <c r="C1286" s="290" t="s">
        <v>7</v>
      </c>
      <c r="D1286" s="290" t="s">
        <v>4137</v>
      </c>
      <c r="E1286" s="290" t="s">
        <v>4249</v>
      </c>
      <c r="F1286" s="290" t="s">
        <v>4250</v>
      </c>
      <c r="G1286" s="290" t="s">
        <v>1251</v>
      </c>
      <c r="H1286" s="290" t="s">
        <v>4257</v>
      </c>
      <c r="I1286" s="386"/>
    </row>
    <row r="1287" spans="1:9" ht="16.5" customHeight="1">
      <c r="A1287" s="291" t="s">
        <v>356</v>
      </c>
      <c r="B1287" s="291" t="s">
        <v>357</v>
      </c>
      <c r="C1287" s="290" t="s">
        <v>7</v>
      </c>
      <c r="D1287" s="290" t="s">
        <v>4137</v>
      </c>
      <c r="E1287" s="290" t="s">
        <v>4249</v>
      </c>
      <c r="F1287" s="290" t="s">
        <v>4250</v>
      </c>
      <c r="G1287" s="290" t="s">
        <v>1248</v>
      </c>
      <c r="H1287" s="290" t="s">
        <v>4258</v>
      </c>
      <c r="I1287" s="386"/>
    </row>
    <row r="1288" spans="1:9" ht="16.5" customHeight="1">
      <c r="A1288" s="291" t="s">
        <v>356</v>
      </c>
      <c r="B1288" s="291" t="s">
        <v>357</v>
      </c>
      <c r="C1288" s="290" t="s">
        <v>7</v>
      </c>
      <c r="D1288" s="290" t="s">
        <v>4137</v>
      </c>
      <c r="E1288" s="290" t="s">
        <v>4249</v>
      </c>
      <c r="F1288" s="290" t="s">
        <v>4250</v>
      </c>
      <c r="G1288" s="290">
        <v>1409064</v>
      </c>
      <c r="H1288" s="290" t="s">
        <v>7383</v>
      </c>
      <c r="I1288" s="386"/>
    </row>
    <row r="1289" spans="1:9" ht="16.5" customHeight="1">
      <c r="B1289" s="291" t="s">
        <v>357</v>
      </c>
      <c r="C1289" s="290" t="s">
        <v>7</v>
      </c>
      <c r="D1289" s="290" t="s">
        <v>4137</v>
      </c>
      <c r="E1289" s="290" t="s">
        <v>4249</v>
      </c>
      <c r="F1289" s="290" t="s">
        <v>4250</v>
      </c>
      <c r="G1289" s="290">
        <v>1409065</v>
      </c>
      <c r="H1289" s="290" t="s">
        <v>7384</v>
      </c>
      <c r="I1289" s="386"/>
    </row>
    <row r="1290" spans="1:9" ht="16.5" customHeight="1">
      <c r="A1290" s="291" t="s">
        <v>356</v>
      </c>
      <c r="B1290" s="291" t="s">
        <v>357</v>
      </c>
      <c r="C1290" s="290" t="s">
        <v>7</v>
      </c>
      <c r="D1290" s="290" t="s">
        <v>4137</v>
      </c>
      <c r="E1290" s="290" t="s">
        <v>4259</v>
      </c>
      <c r="F1290" s="290" t="s">
        <v>4260</v>
      </c>
      <c r="G1290" s="290" t="s">
        <v>1252</v>
      </c>
      <c r="H1290" s="290" t="s">
        <v>4261</v>
      </c>
      <c r="I1290" s="386"/>
    </row>
    <row r="1291" spans="1:9" ht="16.5" customHeight="1">
      <c r="A1291" s="291" t="s">
        <v>356</v>
      </c>
      <c r="B1291" s="291" t="s">
        <v>357</v>
      </c>
      <c r="C1291" s="290" t="s">
        <v>7</v>
      </c>
      <c r="D1291" s="290" t="s">
        <v>4137</v>
      </c>
      <c r="E1291" s="290" t="s">
        <v>4259</v>
      </c>
      <c r="F1291" s="290" t="s">
        <v>4260</v>
      </c>
      <c r="G1291" s="290" t="s">
        <v>4262</v>
      </c>
      <c r="H1291" s="290" t="s">
        <v>4263</v>
      </c>
      <c r="I1291" s="386"/>
    </row>
    <row r="1292" spans="1:9" ht="16.5" customHeight="1">
      <c r="A1292" s="291" t="s">
        <v>356</v>
      </c>
      <c r="B1292" s="291" t="s">
        <v>357</v>
      </c>
      <c r="C1292" s="290" t="s">
        <v>7</v>
      </c>
      <c r="D1292" s="290" t="s">
        <v>4137</v>
      </c>
      <c r="E1292" s="290" t="s">
        <v>4259</v>
      </c>
      <c r="F1292" s="290" t="s">
        <v>4260</v>
      </c>
      <c r="G1292" s="290" t="s">
        <v>4264</v>
      </c>
      <c r="H1292" s="290" t="s">
        <v>4265</v>
      </c>
      <c r="I1292" s="386"/>
    </row>
    <row r="1293" spans="1:9" ht="16.5" customHeight="1">
      <c r="A1293" s="291" t="s">
        <v>356</v>
      </c>
      <c r="B1293" s="291" t="s">
        <v>357</v>
      </c>
      <c r="C1293" s="290" t="s">
        <v>7</v>
      </c>
      <c r="D1293" s="290" t="s">
        <v>4137</v>
      </c>
      <c r="E1293" s="290" t="s">
        <v>4259</v>
      </c>
      <c r="F1293" s="290" t="s">
        <v>4260</v>
      </c>
      <c r="G1293" s="290" t="s">
        <v>1254</v>
      </c>
      <c r="H1293" s="290" t="s">
        <v>4266</v>
      </c>
      <c r="I1293" s="386"/>
    </row>
    <row r="1294" spans="1:9" ht="16.5" customHeight="1">
      <c r="A1294" s="291" t="s">
        <v>356</v>
      </c>
      <c r="B1294" s="291" t="s">
        <v>357</v>
      </c>
      <c r="C1294" s="290" t="s">
        <v>7</v>
      </c>
      <c r="D1294" s="290" t="s">
        <v>4137</v>
      </c>
      <c r="E1294" s="290" t="s">
        <v>4259</v>
      </c>
      <c r="F1294" s="290" t="s">
        <v>4260</v>
      </c>
      <c r="G1294" s="290" t="s">
        <v>1253</v>
      </c>
      <c r="H1294" s="290" t="s">
        <v>4267</v>
      </c>
      <c r="I1294" s="386"/>
    </row>
    <row r="1295" spans="1:9" ht="16.5" customHeight="1">
      <c r="A1295" s="291" t="s">
        <v>356</v>
      </c>
      <c r="B1295" s="291" t="s">
        <v>357</v>
      </c>
      <c r="C1295" s="290" t="s">
        <v>7</v>
      </c>
      <c r="D1295" s="290" t="s">
        <v>4137</v>
      </c>
      <c r="E1295" s="290" t="s">
        <v>4259</v>
      </c>
      <c r="F1295" s="290" t="s">
        <v>4260</v>
      </c>
      <c r="G1295" s="290" t="s">
        <v>1256</v>
      </c>
      <c r="H1295" s="290" t="s">
        <v>4268</v>
      </c>
      <c r="I1295" s="386"/>
    </row>
    <row r="1296" spans="1:9" ht="16.5" customHeight="1">
      <c r="A1296" s="291" t="s">
        <v>356</v>
      </c>
      <c r="B1296" s="291" t="s">
        <v>357</v>
      </c>
      <c r="C1296" s="290" t="s">
        <v>7</v>
      </c>
      <c r="D1296" s="290" t="s">
        <v>4137</v>
      </c>
      <c r="E1296" s="290" t="s">
        <v>4259</v>
      </c>
      <c r="F1296" s="290" t="s">
        <v>4260</v>
      </c>
      <c r="G1296" s="290" t="s">
        <v>1255</v>
      </c>
      <c r="H1296" s="290" t="s">
        <v>4269</v>
      </c>
      <c r="I1296" s="386"/>
    </row>
    <row r="1297" spans="1:9" ht="16.5" customHeight="1">
      <c r="A1297" s="291" t="s">
        <v>356</v>
      </c>
      <c r="B1297" s="291" t="s">
        <v>357</v>
      </c>
      <c r="C1297" s="290" t="s">
        <v>7</v>
      </c>
      <c r="D1297" s="290" t="s">
        <v>4137</v>
      </c>
      <c r="E1297" s="290" t="s">
        <v>1257</v>
      </c>
      <c r="F1297" s="290" t="s">
        <v>4270</v>
      </c>
      <c r="G1297" s="290" t="s">
        <v>1258</v>
      </c>
      <c r="H1297" s="290" t="s">
        <v>4271</v>
      </c>
      <c r="I1297" s="386"/>
    </row>
    <row r="1298" spans="1:9" ht="16.5" customHeight="1">
      <c r="A1298" s="291" t="s">
        <v>356</v>
      </c>
      <c r="B1298" s="291" t="s">
        <v>357</v>
      </c>
      <c r="C1298" s="290" t="s">
        <v>7</v>
      </c>
      <c r="D1298" s="290" t="s">
        <v>4137</v>
      </c>
      <c r="E1298" s="290" t="s">
        <v>1257</v>
      </c>
      <c r="F1298" s="290" t="s">
        <v>4270</v>
      </c>
      <c r="G1298" s="290" t="s">
        <v>1261</v>
      </c>
      <c r="H1298" s="290" t="s">
        <v>4272</v>
      </c>
      <c r="I1298" s="386"/>
    </row>
    <row r="1299" spans="1:9" ht="16.5" customHeight="1">
      <c r="A1299" s="291" t="s">
        <v>356</v>
      </c>
      <c r="B1299" s="291" t="s">
        <v>357</v>
      </c>
      <c r="C1299" s="290" t="s">
        <v>7</v>
      </c>
      <c r="D1299" s="290" t="s">
        <v>4137</v>
      </c>
      <c r="E1299" s="290" t="s">
        <v>1257</v>
      </c>
      <c r="F1299" s="290" t="s">
        <v>4270</v>
      </c>
      <c r="G1299" s="290" t="s">
        <v>1260</v>
      </c>
      <c r="H1299" s="290" t="s">
        <v>4273</v>
      </c>
      <c r="I1299" s="386"/>
    </row>
    <row r="1300" spans="1:9" ht="16.5" customHeight="1">
      <c r="A1300" s="291" t="s">
        <v>356</v>
      </c>
      <c r="B1300" s="291" t="s">
        <v>357</v>
      </c>
      <c r="C1300" s="290" t="s">
        <v>7</v>
      </c>
      <c r="D1300" s="290" t="s">
        <v>4137</v>
      </c>
      <c r="E1300" s="290" t="s">
        <v>1257</v>
      </c>
      <c r="F1300" s="290" t="s">
        <v>4270</v>
      </c>
      <c r="G1300" s="290" t="s">
        <v>1262</v>
      </c>
      <c r="H1300" s="290" t="s">
        <v>4274</v>
      </c>
      <c r="I1300" s="386"/>
    </row>
    <row r="1301" spans="1:9" ht="16.5" customHeight="1">
      <c r="A1301" s="291" t="s">
        <v>356</v>
      </c>
      <c r="B1301" s="291" t="s">
        <v>357</v>
      </c>
      <c r="C1301" s="290" t="s">
        <v>7</v>
      </c>
      <c r="D1301" s="290" t="s">
        <v>4137</v>
      </c>
      <c r="E1301" s="290" t="s">
        <v>1257</v>
      </c>
      <c r="F1301" s="290" t="s">
        <v>4270</v>
      </c>
      <c r="G1301" s="290" t="s">
        <v>1259</v>
      </c>
      <c r="H1301" s="290" t="s">
        <v>4275</v>
      </c>
      <c r="I1301" s="386"/>
    </row>
    <row r="1302" spans="1:9" ht="16.5" customHeight="1">
      <c r="A1302" s="291" t="s">
        <v>356</v>
      </c>
      <c r="B1302" s="291" t="s">
        <v>357</v>
      </c>
      <c r="C1302" s="290" t="s">
        <v>7</v>
      </c>
      <c r="D1302" s="290" t="s">
        <v>4137</v>
      </c>
      <c r="E1302" s="290" t="s">
        <v>1257</v>
      </c>
      <c r="F1302" s="290" t="s">
        <v>4270</v>
      </c>
      <c r="G1302" s="290" t="s">
        <v>1263</v>
      </c>
      <c r="H1302" s="290" t="s">
        <v>4276</v>
      </c>
      <c r="I1302" s="386"/>
    </row>
    <row r="1303" spans="1:9" ht="16.5" customHeight="1">
      <c r="A1303" s="291" t="s">
        <v>356</v>
      </c>
      <c r="B1303" s="291" t="s">
        <v>357</v>
      </c>
      <c r="C1303" s="290" t="s">
        <v>7</v>
      </c>
      <c r="D1303" s="290" t="s">
        <v>4137</v>
      </c>
      <c r="E1303" s="290" t="s">
        <v>1257</v>
      </c>
      <c r="F1303" s="290" t="s">
        <v>4270</v>
      </c>
      <c r="G1303" s="290" t="s">
        <v>4277</v>
      </c>
      <c r="H1303" s="290" t="s">
        <v>4278</v>
      </c>
      <c r="I1303" s="386"/>
    </row>
    <row r="1304" spans="1:9" ht="16.5" customHeight="1">
      <c r="A1304" s="291" t="s">
        <v>356</v>
      </c>
      <c r="B1304" s="291" t="s">
        <v>357</v>
      </c>
      <c r="C1304" s="290" t="s">
        <v>7</v>
      </c>
      <c r="D1304" s="290" t="s">
        <v>4137</v>
      </c>
      <c r="E1304" s="290" t="s">
        <v>1257</v>
      </c>
      <c r="F1304" s="290" t="s">
        <v>4270</v>
      </c>
      <c r="G1304" s="290" t="s">
        <v>4279</v>
      </c>
      <c r="H1304" s="290" t="s">
        <v>4280</v>
      </c>
      <c r="I1304" s="386"/>
    </row>
    <row r="1305" spans="1:9" ht="16.5" customHeight="1">
      <c r="A1305" s="291" t="s">
        <v>356</v>
      </c>
      <c r="B1305" s="291" t="s">
        <v>357</v>
      </c>
      <c r="C1305" s="290" t="s">
        <v>7</v>
      </c>
      <c r="D1305" s="290" t="s">
        <v>4137</v>
      </c>
      <c r="E1305" s="290" t="s">
        <v>1257</v>
      </c>
      <c r="F1305" s="290" t="s">
        <v>4270</v>
      </c>
      <c r="G1305" s="290" t="s">
        <v>1265</v>
      </c>
      <c r="H1305" s="290" t="s">
        <v>4281</v>
      </c>
      <c r="I1305" s="386"/>
    </row>
    <row r="1306" spans="1:9" ht="16.5" customHeight="1">
      <c r="A1306" s="291" t="s">
        <v>356</v>
      </c>
      <c r="B1306" s="291" t="s">
        <v>357</v>
      </c>
      <c r="C1306" s="290" t="s">
        <v>7</v>
      </c>
      <c r="D1306" s="290" t="s">
        <v>4137</v>
      </c>
      <c r="E1306" s="290" t="s">
        <v>1257</v>
      </c>
      <c r="F1306" s="290" t="s">
        <v>4270</v>
      </c>
      <c r="G1306" s="290" t="s">
        <v>1264</v>
      </c>
      <c r="H1306" s="290" t="s">
        <v>4282</v>
      </c>
      <c r="I1306" s="386"/>
    </row>
    <row r="1307" spans="1:9" ht="16.5" customHeight="1">
      <c r="A1307" s="291" t="s">
        <v>356</v>
      </c>
      <c r="B1307" s="291" t="s">
        <v>357</v>
      </c>
      <c r="C1307" s="290" t="s">
        <v>7</v>
      </c>
      <c r="D1307" s="290" t="s">
        <v>4137</v>
      </c>
      <c r="E1307" s="290" t="s">
        <v>1257</v>
      </c>
      <c r="F1307" s="290" t="s">
        <v>4270</v>
      </c>
      <c r="G1307" s="290" t="s">
        <v>1266</v>
      </c>
      <c r="H1307" s="290" t="s">
        <v>4283</v>
      </c>
      <c r="I1307" s="386"/>
    </row>
    <row r="1308" spans="1:9" ht="16.5" customHeight="1">
      <c r="A1308" s="291" t="s">
        <v>356</v>
      </c>
      <c r="B1308" s="291" t="s">
        <v>357</v>
      </c>
      <c r="C1308" s="290" t="s">
        <v>7</v>
      </c>
      <c r="D1308" s="290" t="s">
        <v>4137</v>
      </c>
      <c r="E1308" s="290" t="s">
        <v>4284</v>
      </c>
      <c r="F1308" s="290" t="s">
        <v>4285</v>
      </c>
      <c r="G1308" s="290" t="s">
        <v>1270</v>
      </c>
      <c r="H1308" s="290" t="s">
        <v>4286</v>
      </c>
      <c r="I1308" s="386"/>
    </row>
    <row r="1309" spans="1:9" ht="16.5" customHeight="1">
      <c r="A1309" s="291" t="s">
        <v>356</v>
      </c>
      <c r="B1309" s="291" t="s">
        <v>357</v>
      </c>
      <c r="C1309" s="290" t="s">
        <v>7</v>
      </c>
      <c r="D1309" s="290" t="s">
        <v>4137</v>
      </c>
      <c r="E1309" s="290" t="s">
        <v>4284</v>
      </c>
      <c r="F1309" s="290" t="s">
        <v>4285</v>
      </c>
      <c r="G1309" s="290" t="s">
        <v>1269</v>
      </c>
      <c r="H1309" s="290" t="s">
        <v>4287</v>
      </c>
      <c r="I1309" s="386"/>
    </row>
    <row r="1310" spans="1:9" ht="16.5" customHeight="1">
      <c r="A1310" s="291" t="s">
        <v>356</v>
      </c>
      <c r="B1310" s="291" t="s">
        <v>357</v>
      </c>
      <c r="C1310" s="290" t="s">
        <v>7</v>
      </c>
      <c r="D1310" s="290" t="s">
        <v>4137</v>
      </c>
      <c r="E1310" s="290" t="s">
        <v>4284</v>
      </c>
      <c r="F1310" s="290" t="s">
        <v>4285</v>
      </c>
      <c r="G1310" s="290" t="s">
        <v>1271</v>
      </c>
      <c r="H1310" s="290" t="s">
        <v>4288</v>
      </c>
      <c r="I1310" s="386"/>
    </row>
    <row r="1311" spans="1:9" ht="16.5" customHeight="1">
      <c r="A1311" s="291" t="s">
        <v>356</v>
      </c>
      <c r="B1311" s="291" t="s">
        <v>357</v>
      </c>
      <c r="C1311" s="290" t="s">
        <v>7</v>
      </c>
      <c r="D1311" s="290" t="s">
        <v>4137</v>
      </c>
      <c r="E1311" s="290" t="s">
        <v>4284</v>
      </c>
      <c r="F1311" s="290" t="s">
        <v>4285</v>
      </c>
      <c r="G1311" s="290" t="s">
        <v>1268</v>
      </c>
      <c r="H1311" s="290" t="s">
        <v>2852</v>
      </c>
      <c r="I1311" s="386"/>
    </row>
    <row r="1312" spans="1:9" ht="16.5" customHeight="1">
      <c r="A1312" s="291" t="s">
        <v>356</v>
      </c>
      <c r="B1312" s="291" t="s">
        <v>357</v>
      </c>
      <c r="C1312" s="290" t="s">
        <v>7</v>
      </c>
      <c r="D1312" s="290" t="s">
        <v>4137</v>
      </c>
      <c r="E1312" s="290" t="s">
        <v>4284</v>
      </c>
      <c r="F1312" s="290" t="s">
        <v>4285</v>
      </c>
      <c r="G1312" s="290" t="s">
        <v>4289</v>
      </c>
      <c r="H1312" s="290" t="s">
        <v>4290</v>
      </c>
      <c r="I1312" s="386"/>
    </row>
    <row r="1313" spans="1:9" ht="16.5" customHeight="1">
      <c r="A1313" s="291" t="s">
        <v>356</v>
      </c>
      <c r="B1313" s="291" t="s">
        <v>357</v>
      </c>
      <c r="C1313" s="290" t="s">
        <v>7</v>
      </c>
      <c r="D1313" s="290" t="s">
        <v>4137</v>
      </c>
      <c r="E1313" s="290" t="s">
        <v>4284</v>
      </c>
      <c r="F1313" s="290" t="s">
        <v>4285</v>
      </c>
      <c r="G1313" s="290" t="s">
        <v>4291</v>
      </c>
      <c r="H1313" s="290" t="s">
        <v>4292</v>
      </c>
      <c r="I1313" s="386"/>
    </row>
    <row r="1314" spans="1:9" ht="16.5" customHeight="1">
      <c r="A1314" s="291" t="s">
        <v>356</v>
      </c>
      <c r="B1314" s="291" t="s">
        <v>357</v>
      </c>
      <c r="C1314" s="290" t="s">
        <v>7</v>
      </c>
      <c r="D1314" s="290" t="s">
        <v>4137</v>
      </c>
      <c r="E1314" s="290" t="s">
        <v>4284</v>
      </c>
      <c r="F1314" s="290" t="s">
        <v>4285</v>
      </c>
      <c r="G1314" s="290" t="s">
        <v>1272</v>
      </c>
      <c r="H1314" s="290" t="s">
        <v>4293</v>
      </c>
      <c r="I1314" s="386"/>
    </row>
    <row r="1315" spans="1:9" ht="16.5" customHeight="1">
      <c r="A1315" s="291" t="s">
        <v>356</v>
      </c>
      <c r="B1315" s="291" t="s">
        <v>357</v>
      </c>
      <c r="C1315" s="290" t="s">
        <v>7</v>
      </c>
      <c r="D1315" s="290" t="s">
        <v>4137</v>
      </c>
      <c r="E1315" s="290" t="s">
        <v>4284</v>
      </c>
      <c r="F1315" s="290" t="s">
        <v>4285</v>
      </c>
      <c r="G1315" s="290" t="s">
        <v>4294</v>
      </c>
      <c r="H1315" s="290" t="s">
        <v>4295</v>
      </c>
      <c r="I1315" s="386"/>
    </row>
    <row r="1316" spans="1:9" ht="16.5" customHeight="1">
      <c r="A1316" s="291" t="s">
        <v>356</v>
      </c>
      <c r="B1316" s="291" t="s">
        <v>357</v>
      </c>
      <c r="C1316" s="290" t="s">
        <v>7</v>
      </c>
      <c r="D1316" s="290" t="s">
        <v>4137</v>
      </c>
      <c r="E1316" s="290" t="s">
        <v>4284</v>
      </c>
      <c r="F1316" s="290" t="s">
        <v>4285</v>
      </c>
      <c r="G1316" s="290" t="s">
        <v>4296</v>
      </c>
      <c r="H1316" s="290" t="s">
        <v>4297</v>
      </c>
      <c r="I1316" s="386"/>
    </row>
    <row r="1317" spans="1:9" ht="16.5" customHeight="1">
      <c r="A1317" s="291" t="s">
        <v>356</v>
      </c>
      <c r="B1317" s="291" t="s">
        <v>357</v>
      </c>
      <c r="C1317" s="290" t="s">
        <v>7</v>
      </c>
      <c r="D1317" s="290" t="s">
        <v>4137</v>
      </c>
      <c r="E1317" s="290" t="s">
        <v>4284</v>
      </c>
      <c r="F1317" s="290" t="s">
        <v>4285</v>
      </c>
      <c r="G1317" s="290" t="s">
        <v>1267</v>
      </c>
      <c r="H1317" s="290" t="s">
        <v>4298</v>
      </c>
      <c r="I1317" s="386"/>
    </row>
    <row r="1318" spans="1:9" ht="16.5" customHeight="1">
      <c r="A1318" s="291" t="s">
        <v>356</v>
      </c>
      <c r="B1318" s="291" t="s">
        <v>357</v>
      </c>
      <c r="C1318" s="290" t="s">
        <v>7</v>
      </c>
      <c r="D1318" s="290" t="s">
        <v>4137</v>
      </c>
      <c r="E1318" s="290" t="s">
        <v>4284</v>
      </c>
      <c r="F1318" s="290" t="s">
        <v>4285</v>
      </c>
      <c r="G1318" s="290" t="s">
        <v>1274</v>
      </c>
      <c r="H1318" s="290" t="s">
        <v>4299</v>
      </c>
      <c r="I1318" s="386"/>
    </row>
    <row r="1319" spans="1:9" ht="16.5" customHeight="1">
      <c r="A1319" s="291" t="s">
        <v>356</v>
      </c>
      <c r="B1319" s="291" t="s">
        <v>357</v>
      </c>
      <c r="C1319" s="290" t="s">
        <v>7</v>
      </c>
      <c r="D1319" s="290" t="s">
        <v>4137</v>
      </c>
      <c r="E1319" s="290" t="s">
        <v>4284</v>
      </c>
      <c r="F1319" s="290" t="s">
        <v>4285</v>
      </c>
      <c r="G1319" s="290" t="s">
        <v>4300</v>
      </c>
      <c r="H1319" s="290" t="s">
        <v>4301</v>
      </c>
      <c r="I1319" s="386"/>
    </row>
    <row r="1320" spans="1:9" ht="16.5" customHeight="1">
      <c r="A1320" s="291" t="s">
        <v>356</v>
      </c>
      <c r="B1320" s="291" t="s">
        <v>357</v>
      </c>
      <c r="C1320" s="290" t="s">
        <v>7</v>
      </c>
      <c r="D1320" s="290" t="s">
        <v>4137</v>
      </c>
      <c r="E1320" s="290" t="s">
        <v>4284</v>
      </c>
      <c r="F1320" s="290" t="s">
        <v>4285</v>
      </c>
      <c r="G1320" s="290" t="s">
        <v>4302</v>
      </c>
      <c r="H1320" s="290" t="s">
        <v>4303</v>
      </c>
      <c r="I1320" s="386"/>
    </row>
    <row r="1321" spans="1:9" ht="16.5" customHeight="1">
      <c r="A1321" s="291" t="s">
        <v>356</v>
      </c>
      <c r="B1321" s="291" t="s">
        <v>357</v>
      </c>
      <c r="C1321" s="290" t="s">
        <v>7</v>
      </c>
      <c r="D1321" s="290" t="s">
        <v>4137</v>
      </c>
      <c r="E1321" s="290" t="s">
        <v>4284</v>
      </c>
      <c r="F1321" s="290" t="s">
        <v>4285</v>
      </c>
      <c r="G1321" s="290" t="s">
        <v>1275</v>
      </c>
      <c r="H1321" s="290" t="s">
        <v>4304</v>
      </c>
      <c r="I1321" s="386"/>
    </row>
    <row r="1322" spans="1:9" ht="16.5" customHeight="1">
      <c r="A1322" s="291" t="s">
        <v>356</v>
      </c>
      <c r="B1322" s="291" t="s">
        <v>357</v>
      </c>
      <c r="C1322" s="290" t="s">
        <v>7</v>
      </c>
      <c r="D1322" s="290" t="s">
        <v>4137</v>
      </c>
      <c r="E1322" s="290" t="s">
        <v>4284</v>
      </c>
      <c r="F1322" s="290" t="s">
        <v>4285</v>
      </c>
      <c r="G1322" s="290" t="s">
        <v>1273</v>
      </c>
      <c r="H1322" s="290" t="s">
        <v>4305</v>
      </c>
      <c r="I1322" s="386"/>
    </row>
    <row r="1323" spans="1:9" ht="16.5" customHeight="1">
      <c r="A1323" s="291" t="s">
        <v>356</v>
      </c>
      <c r="B1323" s="291" t="s">
        <v>357</v>
      </c>
      <c r="C1323" s="290" t="s">
        <v>7</v>
      </c>
      <c r="D1323" s="290" t="s">
        <v>4137</v>
      </c>
      <c r="E1323" s="290" t="s">
        <v>4284</v>
      </c>
      <c r="F1323" s="290" t="s">
        <v>4285</v>
      </c>
      <c r="G1323" s="290" t="s">
        <v>1276</v>
      </c>
      <c r="H1323" s="290" t="s">
        <v>4306</v>
      </c>
      <c r="I1323" s="386"/>
    </row>
    <row r="1324" spans="1:9" ht="16.5" customHeight="1">
      <c r="A1324" s="291" t="s">
        <v>356</v>
      </c>
      <c r="B1324" s="291" t="s">
        <v>357</v>
      </c>
      <c r="C1324" s="290" t="s">
        <v>7</v>
      </c>
      <c r="D1324" s="290" t="s">
        <v>4137</v>
      </c>
      <c r="E1324" s="290" t="s">
        <v>4307</v>
      </c>
      <c r="F1324" s="290" t="s">
        <v>4308</v>
      </c>
      <c r="G1324" s="290" t="s">
        <v>1279</v>
      </c>
      <c r="H1324" s="290" t="s">
        <v>4309</v>
      </c>
      <c r="I1324" s="386"/>
    </row>
    <row r="1325" spans="1:9" ht="16.5" customHeight="1">
      <c r="A1325" s="291" t="s">
        <v>356</v>
      </c>
      <c r="B1325" s="291" t="s">
        <v>357</v>
      </c>
      <c r="C1325" s="290" t="s">
        <v>7</v>
      </c>
      <c r="D1325" s="290" t="s">
        <v>4137</v>
      </c>
      <c r="E1325" s="290" t="s">
        <v>4307</v>
      </c>
      <c r="F1325" s="290" t="s">
        <v>4308</v>
      </c>
      <c r="G1325" s="290" t="s">
        <v>1278</v>
      </c>
      <c r="H1325" s="290" t="s">
        <v>4310</v>
      </c>
      <c r="I1325" s="386"/>
    </row>
    <row r="1326" spans="1:9" ht="16.5" customHeight="1">
      <c r="A1326" s="291" t="s">
        <v>356</v>
      </c>
      <c r="B1326" s="291" t="s">
        <v>357</v>
      </c>
      <c r="C1326" s="290" t="s">
        <v>7</v>
      </c>
      <c r="D1326" s="290" t="s">
        <v>4137</v>
      </c>
      <c r="E1326" s="290" t="s">
        <v>4307</v>
      </c>
      <c r="F1326" s="290" t="s">
        <v>4308</v>
      </c>
      <c r="G1326" s="290" t="s">
        <v>1282</v>
      </c>
      <c r="H1326" s="290" t="s">
        <v>4311</v>
      </c>
      <c r="I1326" s="386"/>
    </row>
    <row r="1327" spans="1:9" ht="16.5" customHeight="1">
      <c r="A1327" s="291" t="s">
        <v>356</v>
      </c>
      <c r="B1327" s="291" t="s">
        <v>357</v>
      </c>
      <c r="C1327" s="290" t="s">
        <v>7</v>
      </c>
      <c r="D1327" s="290" t="s">
        <v>4137</v>
      </c>
      <c r="E1327" s="290" t="s">
        <v>4307</v>
      </c>
      <c r="F1327" s="290" t="s">
        <v>4308</v>
      </c>
      <c r="G1327" s="290" t="s">
        <v>1281</v>
      </c>
      <c r="H1327" s="290" t="s">
        <v>4145</v>
      </c>
      <c r="I1327" s="386"/>
    </row>
    <row r="1328" spans="1:9" ht="16.5" customHeight="1">
      <c r="A1328" s="291" t="s">
        <v>356</v>
      </c>
      <c r="B1328" s="291" t="s">
        <v>357</v>
      </c>
      <c r="C1328" s="290" t="s">
        <v>7</v>
      </c>
      <c r="D1328" s="290" t="s">
        <v>4137</v>
      </c>
      <c r="E1328" s="290" t="s">
        <v>4307</v>
      </c>
      <c r="F1328" s="290" t="s">
        <v>4308</v>
      </c>
      <c r="G1328" s="290" t="s">
        <v>1283</v>
      </c>
      <c r="H1328" s="290" t="s">
        <v>4312</v>
      </c>
      <c r="I1328" s="386"/>
    </row>
    <row r="1329" spans="1:9" ht="16.5" customHeight="1">
      <c r="A1329" s="291" t="s">
        <v>356</v>
      </c>
      <c r="B1329" s="291" t="s">
        <v>357</v>
      </c>
      <c r="C1329" s="290" t="s">
        <v>7</v>
      </c>
      <c r="D1329" s="290" t="s">
        <v>4137</v>
      </c>
      <c r="E1329" s="290" t="s">
        <v>4307</v>
      </c>
      <c r="F1329" s="290" t="s">
        <v>4308</v>
      </c>
      <c r="G1329" s="290" t="s">
        <v>1280</v>
      </c>
      <c r="H1329" s="290" t="s">
        <v>4313</v>
      </c>
      <c r="I1329" s="386"/>
    </row>
    <row r="1330" spans="1:9" ht="16.5" customHeight="1">
      <c r="A1330" s="291" t="s">
        <v>356</v>
      </c>
      <c r="B1330" s="291" t="s">
        <v>357</v>
      </c>
      <c r="C1330" s="290" t="s">
        <v>7</v>
      </c>
      <c r="D1330" s="290" t="s">
        <v>4137</v>
      </c>
      <c r="E1330" s="290" t="s">
        <v>4307</v>
      </c>
      <c r="F1330" s="290" t="s">
        <v>4308</v>
      </c>
      <c r="G1330" s="290" t="s">
        <v>1285</v>
      </c>
      <c r="H1330" s="290" t="s">
        <v>4314</v>
      </c>
      <c r="I1330" s="386"/>
    </row>
    <row r="1331" spans="1:9" ht="16.5" customHeight="1">
      <c r="A1331" s="291" t="s">
        <v>356</v>
      </c>
      <c r="B1331" s="291" t="s">
        <v>357</v>
      </c>
      <c r="C1331" s="290" t="s">
        <v>7</v>
      </c>
      <c r="D1331" s="290" t="s">
        <v>4137</v>
      </c>
      <c r="E1331" s="290" t="s">
        <v>4307</v>
      </c>
      <c r="F1331" s="290" t="s">
        <v>4308</v>
      </c>
      <c r="G1331" s="290" t="s">
        <v>1284</v>
      </c>
      <c r="H1331" s="290" t="s">
        <v>4315</v>
      </c>
      <c r="I1331" s="386"/>
    </row>
    <row r="1332" spans="1:9" ht="16.5" customHeight="1">
      <c r="A1332" s="291" t="s">
        <v>356</v>
      </c>
      <c r="B1332" s="291" t="s">
        <v>357</v>
      </c>
      <c r="C1332" s="290" t="s">
        <v>7</v>
      </c>
      <c r="D1332" s="290" t="s">
        <v>4137</v>
      </c>
      <c r="E1332" s="290" t="s">
        <v>4307</v>
      </c>
      <c r="F1332" s="290" t="s">
        <v>4308</v>
      </c>
      <c r="G1332" s="290" t="s">
        <v>1286</v>
      </c>
      <c r="H1332" s="290" t="s">
        <v>4316</v>
      </c>
      <c r="I1332" s="386"/>
    </row>
    <row r="1333" spans="1:9" ht="16.5" customHeight="1">
      <c r="A1333" s="291" t="s">
        <v>356</v>
      </c>
      <c r="B1333" s="291" t="s">
        <v>357</v>
      </c>
      <c r="C1333" s="290" t="s">
        <v>7</v>
      </c>
      <c r="D1333" s="290" t="s">
        <v>4137</v>
      </c>
      <c r="E1333" s="290" t="s">
        <v>4307</v>
      </c>
      <c r="F1333" s="290" t="s">
        <v>4308</v>
      </c>
      <c r="G1333" s="290" t="s">
        <v>1277</v>
      </c>
      <c r="H1333" s="290" t="s">
        <v>4317</v>
      </c>
      <c r="I1333" s="386"/>
    </row>
    <row r="1334" spans="1:9" ht="16.5" customHeight="1">
      <c r="A1334" s="291" t="s">
        <v>356</v>
      </c>
      <c r="B1334" s="291" t="s">
        <v>357</v>
      </c>
      <c r="C1334" s="290" t="s">
        <v>7</v>
      </c>
      <c r="D1334" s="290" t="s">
        <v>4137</v>
      </c>
      <c r="E1334" s="290" t="s">
        <v>4318</v>
      </c>
      <c r="F1334" s="290" t="s">
        <v>4319</v>
      </c>
      <c r="G1334" s="290" t="s">
        <v>1289</v>
      </c>
      <c r="H1334" s="290" t="s">
        <v>4320</v>
      </c>
      <c r="I1334" s="386"/>
    </row>
    <row r="1335" spans="1:9" ht="16.5" customHeight="1">
      <c r="A1335" s="291" t="s">
        <v>356</v>
      </c>
      <c r="B1335" s="291" t="s">
        <v>357</v>
      </c>
      <c r="C1335" s="290" t="s">
        <v>7</v>
      </c>
      <c r="D1335" s="290" t="s">
        <v>4137</v>
      </c>
      <c r="E1335" s="290" t="s">
        <v>4318</v>
      </c>
      <c r="F1335" s="290" t="s">
        <v>4319</v>
      </c>
      <c r="G1335" s="290" t="s">
        <v>1290</v>
      </c>
      <c r="H1335" s="290" t="s">
        <v>4321</v>
      </c>
      <c r="I1335" s="386"/>
    </row>
    <row r="1336" spans="1:9" ht="16.5" customHeight="1">
      <c r="A1336" s="291" t="s">
        <v>356</v>
      </c>
      <c r="B1336" s="291" t="s">
        <v>357</v>
      </c>
      <c r="C1336" s="290" t="s">
        <v>7</v>
      </c>
      <c r="D1336" s="290" t="s">
        <v>4137</v>
      </c>
      <c r="E1336" s="290" t="s">
        <v>4318</v>
      </c>
      <c r="F1336" s="290" t="s">
        <v>4319</v>
      </c>
      <c r="G1336" s="290" t="s">
        <v>1288</v>
      </c>
      <c r="H1336" s="290" t="s">
        <v>4322</v>
      </c>
      <c r="I1336" s="386"/>
    </row>
    <row r="1337" spans="1:9" ht="16.5" customHeight="1">
      <c r="A1337" s="291" t="s">
        <v>356</v>
      </c>
      <c r="B1337" s="291" t="s">
        <v>357</v>
      </c>
      <c r="C1337" s="290" t="s">
        <v>7</v>
      </c>
      <c r="D1337" s="290" t="s">
        <v>4137</v>
      </c>
      <c r="E1337" s="290" t="s">
        <v>4318</v>
      </c>
      <c r="F1337" s="290" t="s">
        <v>4319</v>
      </c>
      <c r="G1337" s="290" t="s">
        <v>4323</v>
      </c>
      <c r="H1337" s="290" t="s">
        <v>4324</v>
      </c>
      <c r="I1337" s="386"/>
    </row>
    <row r="1338" spans="1:9" ht="16.5" customHeight="1">
      <c r="A1338" s="291" t="s">
        <v>356</v>
      </c>
      <c r="B1338" s="291" t="s">
        <v>357</v>
      </c>
      <c r="C1338" s="290" t="s">
        <v>7</v>
      </c>
      <c r="D1338" s="290" t="s">
        <v>4137</v>
      </c>
      <c r="E1338" s="290" t="s">
        <v>4318</v>
      </c>
      <c r="F1338" s="290" t="s">
        <v>4319</v>
      </c>
      <c r="G1338" s="290" t="s">
        <v>4325</v>
      </c>
      <c r="H1338" s="290" t="s">
        <v>4326</v>
      </c>
      <c r="I1338" s="386"/>
    </row>
    <row r="1339" spans="1:9" ht="16.5" customHeight="1">
      <c r="A1339" s="291" t="s">
        <v>356</v>
      </c>
      <c r="B1339" s="291" t="s">
        <v>357</v>
      </c>
      <c r="C1339" s="290" t="s">
        <v>7</v>
      </c>
      <c r="D1339" s="290" t="s">
        <v>4137</v>
      </c>
      <c r="E1339" s="290" t="s">
        <v>4318</v>
      </c>
      <c r="F1339" s="290" t="s">
        <v>4319</v>
      </c>
      <c r="G1339" s="290" t="s">
        <v>1287</v>
      </c>
      <c r="H1339" s="290" t="s">
        <v>4327</v>
      </c>
      <c r="I1339" s="386"/>
    </row>
    <row r="1340" spans="1:9" ht="16.5" customHeight="1">
      <c r="A1340" s="291" t="s">
        <v>356</v>
      </c>
      <c r="B1340" s="291" t="s">
        <v>357</v>
      </c>
      <c r="C1340" s="290" t="s">
        <v>7</v>
      </c>
      <c r="D1340" s="290" t="s">
        <v>4137</v>
      </c>
      <c r="E1340" s="290" t="s">
        <v>4318</v>
      </c>
      <c r="F1340" s="290" t="s">
        <v>4319</v>
      </c>
      <c r="G1340" s="290" t="s">
        <v>4328</v>
      </c>
      <c r="H1340" s="290" t="s">
        <v>4329</v>
      </c>
      <c r="I1340" s="386"/>
    </row>
    <row r="1341" spans="1:9" ht="16.5" customHeight="1">
      <c r="A1341" s="291" t="s">
        <v>356</v>
      </c>
      <c r="B1341" s="291" t="s">
        <v>357</v>
      </c>
      <c r="C1341" s="290" t="s">
        <v>7</v>
      </c>
      <c r="D1341" s="290" t="s">
        <v>4137</v>
      </c>
      <c r="E1341" s="290" t="s">
        <v>4318</v>
      </c>
      <c r="F1341" s="290" t="s">
        <v>4319</v>
      </c>
      <c r="G1341" s="290" t="s">
        <v>4330</v>
      </c>
      <c r="H1341" s="290" t="s">
        <v>4331</v>
      </c>
      <c r="I1341" s="386"/>
    </row>
    <row r="1342" spans="1:9" ht="16.5" customHeight="1">
      <c r="A1342" s="291" t="s">
        <v>356</v>
      </c>
      <c r="B1342" s="291" t="s">
        <v>357</v>
      </c>
      <c r="C1342" s="290" t="s">
        <v>7</v>
      </c>
      <c r="D1342" s="290" t="s">
        <v>4137</v>
      </c>
      <c r="E1342" s="290" t="s">
        <v>4332</v>
      </c>
      <c r="F1342" s="290" t="s">
        <v>4333</v>
      </c>
      <c r="G1342" s="290" t="s">
        <v>1293</v>
      </c>
      <c r="H1342" s="290" t="s">
        <v>4334</v>
      </c>
      <c r="I1342" s="386"/>
    </row>
    <row r="1343" spans="1:9" ht="16.5" customHeight="1">
      <c r="A1343" s="291" t="s">
        <v>356</v>
      </c>
      <c r="B1343" s="291" t="s">
        <v>357</v>
      </c>
      <c r="C1343" s="290" t="s">
        <v>7</v>
      </c>
      <c r="D1343" s="290" t="s">
        <v>4137</v>
      </c>
      <c r="E1343" s="290" t="s">
        <v>4332</v>
      </c>
      <c r="F1343" s="290" t="s">
        <v>4333</v>
      </c>
      <c r="G1343" s="290" t="s">
        <v>1292</v>
      </c>
      <c r="H1343" s="290" t="s">
        <v>4335</v>
      </c>
      <c r="I1343" s="386"/>
    </row>
    <row r="1344" spans="1:9" ht="16.5" customHeight="1">
      <c r="A1344" s="291" t="s">
        <v>356</v>
      </c>
      <c r="B1344" s="291" t="s">
        <v>357</v>
      </c>
      <c r="C1344" s="290" t="s">
        <v>7</v>
      </c>
      <c r="D1344" s="290" t="s">
        <v>4137</v>
      </c>
      <c r="E1344" s="290" t="s">
        <v>4332</v>
      </c>
      <c r="F1344" s="290" t="s">
        <v>4333</v>
      </c>
      <c r="G1344" s="290" t="s">
        <v>1294</v>
      </c>
      <c r="H1344" s="290" t="s">
        <v>4336</v>
      </c>
      <c r="I1344" s="386"/>
    </row>
    <row r="1345" spans="1:9" ht="16.5" customHeight="1">
      <c r="A1345" s="291" t="s">
        <v>356</v>
      </c>
      <c r="B1345" s="291" t="s">
        <v>357</v>
      </c>
      <c r="C1345" s="290" t="s">
        <v>7</v>
      </c>
      <c r="D1345" s="290" t="s">
        <v>4137</v>
      </c>
      <c r="E1345" s="290" t="s">
        <v>4332</v>
      </c>
      <c r="F1345" s="290" t="s">
        <v>4333</v>
      </c>
      <c r="G1345" s="290" t="s">
        <v>1291</v>
      </c>
      <c r="H1345" s="290" t="s">
        <v>4337</v>
      </c>
      <c r="I1345" s="386"/>
    </row>
    <row r="1346" spans="1:9" ht="16.5" customHeight="1">
      <c r="A1346" s="291" t="s">
        <v>356</v>
      </c>
      <c r="B1346" s="291" t="s">
        <v>357</v>
      </c>
      <c r="C1346" s="290" t="s">
        <v>7</v>
      </c>
      <c r="D1346" s="290" t="s">
        <v>4137</v>
      </c>
      <c r="E1346" s="290" t="s">
        <v>4332</v>
      </c>
      <c r="F1346" s="290" t="s">
        <v>4333</v>
      </c>
      <c r="G1346" s="290" t="s">
        <v>1297</v>
      </c>
      <c r="H1346" s="290" t="s">
        <v>4338</v>
      </c>
      <c r="I1346" s="386"/>
    </row>
    <row r="1347" spans="1:9" ht="16.5" customHeight="1">
      <c r="A1347" s="291" t="s">
        <v>356</v>
      </c>
      <c r="B1347" s="291" t="s">
        <v>357</v>
      </c>
      <c r="C1347" s="290" t="s">
        <v>7</v>
      </c>
      <c r="D1347" s="290" t="s">
        <v>4137</v>
      </c>
      <c r="E1347" s="290" t="s">
        <v>4332</v>
      </c>
      <c r="F1347" s="290" t="s">
        <v>4333</v>
      </c>
      <c r="G1347" s="290" t="s">
        <v>1296</v>
      </c>
      <c r="H1347" s="290" t="s">
        <v>4339</v>
      </c>
      <c r="I1347" s="386"/>
    </row>
    <row r="1348" spans="1:9" ht="16.5" customHeight="1">
      <c r="A1348" s="291" t="s">
        <v>356</v>
      </c>
      <c r="B1348" s="291" t="s">
        <v>357</v>
      </c>
      <c r="C1348" s="290" t="s">
        <v>7</v>
      </c>
      <c r="D1348" s="290" t="s">
        <v>4137</v>
      </c>
      <c r="E1348" s="290" t="s">
        <v>4332</v>
      </c>
      <c r="F1348" s="290" t="s">
        <v>4333</v>
      </c>
      <c r="G1348" s="290" t="s">
        <v>1298</v>
      </c>
      <c r="H1348" s="290" t="s">
        <v>4340</v>
      </c>
      <c r="I1348" s="386"/>
    </row>
    <row r="1349" spans="1:9" ht="16.5" customHeight="1">
      <c r="A1349" s="291" t="s">
        <v>356</v>
      </c>
      <c r="B1349" s="291" t="s">
        <v>357</v>
      </c>
      <c r="C1349" s="290" t="s">
        <v>7</v>
      </c>
      <c r="D1349" s="290" t="s">
        <v>4137</v>
      </c>
      <c r="E1349" s="290" t="s">
        <v>4332</v>
      </c>
      <c r="F1349" s="290" t="s">
        <v>4333</v>
      </c>
      <c r="G1349" s="290" t="s">
        <v>4341</v>
      </c>
      <c r="H1349" s="290" t="s">
        <v>4342</v>
      </c>
      <c r="I1349" s="386"/>
    </row>
    <row r="1350" spans="1:9" ht="16.5" customHeight="1">
      <c r="A1350" s="291" t="s">
        <v>356</v>
      </c>
      <c r="B1350" s="291" t="s">
        <v>357</v>
      </c>
      <c r="C1350" s="290" t="s">
        <v>7</v>
      </c>
      <c r="D1350" s="290" t="s">
        <v>4137</v>
      </c>
      <c r="E1350" s="290" t="s">
        <v>4332</v>
      </c>
      <c r="F1350" s="290" t="s">
        <v>4333</v>
      </c>
      <c r="G1350" s="290" t="s">
        <v>4343</v>
      </c>
      <c r="H1350" s="290" t="s">
        <v>4344</v>
      </c>
      <c r="I1350" s="386"/>
    </row>
    <row r="1351" spans="1:9" ht="16.5" customHeight="1">
      <c r="A1351" s="291" t="s">
        <v>356</v>
      </c>
      <c r="B1351" s="291" t="s">
        <v>357</v>
      </c>
      <c r="C1351" s="290" t="s">
        <v>7</v>
      </c>
      <c r="D1351" s="290" t="s">
        <v>4137</v>
      </c>
      <c r="E1351" s="290" t="s">
        <v>4332</v>
      </c>
      <c r="F1351" s="290" t="s">
        <v>4333</v>
      </c>
      <c r="G1351" s="290" t="s">
        <v>1299</v>
      </c>
      <c r="H1351" s="290" t="s">
        <v>4345</v>
      </c>
      <c r="I1351" s="386"/>
    </row>
    <row r="1352" spans="1:9" ht="16.5" customHeight="1">
      <c r="A1352" s="291" t="s">
        <v>356</v>
      </c>
      <c r="B1352" s="291" t="s">
        <v>357</v>
      </c>
      <c r="C1352" s="290" t="s">
        <v>7</v>
      </c>
      <c r="D1352" s="290" t="s">
        <v>4137</v>
      </c>
      <c r="E1352" s="290" t="s">
        <v>4332</v>
      </c>
      <c r="F1352" s="290" t="s">
        <v>4333</v>
      </c>
      <c r="G1352" s="290" t="s">
        <v>1295</v>
      </c>
      <c r="H1352" s="290" t="s">
        <v>4346</v>
      </c>
      <c r="I1352" s="386"/>
    </row>
    <row r="1353" spans="1:9" ht="16.5" customHeight="1">
      <c r="A1353" s="291" t="s">
        <v>356</v>
      </c>
      <c r="B1353" s="291" t="s">
        <v>357</v>
      </c>
      <c r="C1353" s="290" t="s">
        <v>7</v>
      </c>
      <c r="D1353" s="290" t="s">
        <v>4137</v>
      </c>
      <c r="E1353" s="290" t="s">
        <v>4332</v>
      </c>
      <c r="F1353" s="290" t="s">
        <v>4333</v>
      </c>
      <c r="G1353" s="290" t="s">
        <v>1300</v>
      </c>
      <c r="H1353" s="290" t="s">
        <v>4347</v>
      </c>
      <c r="I1353" s="386"/>
    </row>
    <row r="1354" spans="1:9" ht="16.5" customHeight="1">
      <c r="A1354" s="291" t="s">
        <v>356</v>
      </c>
      <c r="B1354" s="291" t="s">
        <v>357</v>
      </c>
      <c r="C1354" s="290" t="s">
        <v>7</v>
      </c>
      <c r="D1354" s="290" t="s">
        <v>4137</v>
      </c>
      <c r="E1354" s="290" t="s">
        <v>4348</v>
      </c>
      <c r="F1354" s="290" t="s">
        <v>4349</v>
      </c>
      <c r="G1354" s="290" t="s">
        <v>1302</v>
      </c>
      <c r="H1354" s="290" t="s">
        <v>4350</v>
      </c>
      <c r="I1354" s="386"/>
    </row>
    <row r="1355" spans="1:9" ht="16.5" customHeight="1">
      <c r="A1355" s="291" t="s">
        <v>356</v>
      </c>
      <c r="B1355" s="291" t="s">
        <v>357</v>
      </c>
      <c r="C1355" s="290" t="s">
        <v>7</v>
      </c>
      <c r="D1355" s="290" t="s">
        <v>4137</v>
      </c>
      <c r="E1355" s="290" t="s">
        <v>4348</v>
      </c>
      <c r="F1355" s="290" t="s">
        <v>4349</v>
      </c>
      <c r="G1355" s="290" t="s">
        <v>1301</v>
      </c>
      <c r="H1355" s="290" t="s">
        <v>4351</v>
      </c>
      <c r="I1355" s="386"/>
    </row>
    <row r="1356" spans="1:9" ht="16.5" customHeight="1">
      <c r="A1356" s="291" t="s">
        <v>356</v>
      </c>
      <c r="B1356" s="291" t="s">
        <v>357</v>
      </c>
      <c r="C1356" s="290" t="s">
        <v>7</v>
      </c>
      <c r="D1356" s="290" t="s">
        <v>4137</v>
      </c>
      <c r="E1356" s="290" t="s">
        <v>4348</v>
      </c>
      <c r="F1356" s="290" t="s">
        <v>4349</v>
      </c>
      <c r="G1356" s="290" t="s">
        <v>1303</v>
      </c>
      <c r="H1356" s="290" t="s">
        <v>4352</v>
      </c>
      <c r="I1356" s="386"/>
    </row>
    <row r="1357" spans="1:9" ht="16.5" customHeight="1">
      <c r="A1357" s="291" t="s">
        <v>356</v>
      </c>
      <c r="B1357" s="291" t="s">
        <v>357</v>
      </c>
      <c r="C1357" s="290" t="s">
        <v>7</v>
      </c>
      <c r="D1357" s="290" t="s">
        <v>4137</v>
      </c>
      <c r="E1357" s="290" t="s">
        <v>4348</v>
      </c>
      <c r="F1357" s="290" t="s">
        <v>4349</v>
      </c>
      <c r="G1357" s="290" t="s">
        <v>4353</v>
      </c>
      <c r="H1357" s="290" t="s">
        <v>4354</v>
      </c>
      <c r="I1357" s="386"/>
    </row>
    <row r="1358" spans="1:9" ht="16.5" customHeight="1">
      <c r="A1358" s="291" t="s">
        <v>356</v>
      </c>
      <c r="B1358" s="291" t="s">
        <v>357</v>
      </c>
      <c r="C1358" s="290" t="s">
        <v>7</v>
      </c>
      <c r="D1358" s="290" t="s">
        <v>4137</v>
      </c>
      <c r="E1358" s="290" t="s">
        <v>4348</v>
      </c>
      <c r="F1358" s="290" t="s">
        <v>4349</v>
      </c>
      <c r="G1358" s="290" t="s">
        <v>4355</v>
      </c>
      <c r="H1358" s="290" t="s">
        <v>4356</v>
      </c>
      <c r="I1358" s="386"/>
    </row>
    <row r="1359" spans="1:9" ht="16.5" customHeight="1">
      <c r="A1359" s="291" t="s">
        <v>356</v>
      </c>
      <c r="B1359" s="291" t="s">
        <v>357</v>
      </c>
      <c r="C1359" s="290" t="s">
        <v>7</v>
      </c>
      <c r="D1359" s="290" t="s">
        <v>4137</v>
      </c>
      <c r="E1359" s="290" t="s">
        <v>4348</v>
      </c>
      <c r="F1359" s="290" t="s">
        <v>4349</v>
      </c>
      <c r="G1359" s="290" t="s">
        <v>1306</v>
      </c>
      <c r="H1359" s="290" t="s">
        <v>4357</v>
      </c>
      <c r="I1359" s="386"/>
    </row>
    <row r="1360" spans="1:9" ht="16.5" customHeight="1">
      <c r="A1360" s="291" t="s">
        <v>356</v>
      </c>
      <c r="B1360" s="291" t="s">
        <v>357</v>
      </c>
      <c r="C1360" s="290" t="s">
        <v>7</v>
      </c>
      <c r="D1360" s="290" t="s">
        <v>4137</v>
      </c>
      <c r="E1360" s="290" t="s">
        <v>4348</v>
      </c>
      <c r="F1360" s="290" t="s">
        <v>4349</v>
      </c>
      <c r="G1360" s="290" t="s">
        <v>1305</v>
      </c>
      <c r="H1360" s="290" t="s">
        <v>4358</v>
      </c>
      <c r="I1360" s="386"/>
    </row>
    <row r="1361" spans="1:9" ht="16.5" customHeight="1">
      <c r="A1361" s="291" t="s">
        <v>356</v>
      </c>
      <c r="B1361" s="291" t="s">
        <v>357</v>
      </c>
      <c r="C1361" s="290" t="s">
        <v>7</v>
      </c>
      <c r="D1361" s="290" t="s">
        <v>4137</v>
      </c>
      <c r="E1361" s="290" t="s">
        <v>4348</v>
      </c>
      <c r="F1361" s="290" t="s">
        <v>4349</v>
      </c>
      <c r="G1361" s="290" t="s">
        <v>1307</v>
      </c>
      <c r="H1361" s="290" t="s">
        <v>4359</v>
      </c>
      <c r="I1361" s="386"/>
    </row>
    <row r="1362" spans="1:9" ht="16.5" customHeight="1">
      <c r="A1362" s="291" t="s">
        <v>356</v>
      </c>
      <c r="B1362" s="291" t="s">
        <v>357</v>
      </c>
      <c r="C1362" s="290" t="s">
        <v>7</v>
      </c>
      <c r="D1362" s="290" t="s">
        <v>4137</v>
      </c>
      <c r="E1362" s="290" t="s">
        <v>4348</v>
      </c>
      <c r="F1362" s="290" t="s">
        <v>4349</v>
      </c>
      <c r="G1362" s="290" t="s">
        <v>1304</v>
      </c>
      <c r="H1362" s="290" t="s">
        <v>4360</v>
      </c>
      <c r="I1362" s="386"/>
    </row>
    <row r="1363" spans="1:9" ht="16.5" customHeight="1">
      <c r="A1363" s="291" t="s">
        <v>356</v>
      </c>
      <c r="B1363" s="291" t="s">
        <v>357</v>
      </c>
      <c r="C1363" s="290" t="s">
        <v>7</v>
      </c>
      <c r="D1363" s="290" t="s">
        <v>4137</v>
      </c>
      <c r="E1363" s="290" t="s">
        <v>4348</v>
      </c>
      <c r="F1363" s="290" t="s">
        <v>4349</v>
      </c>
      <c r="G1363" s="290" t="s">
        <v>1309</v>
      </c>
      <c r="H1363" s="290" t="s">
        <v>4361</v>
      </c>
      <c r="I1363" s="386"/>
    </row>
    <row r="1364" spans="1:9" ht="16.5" customHeight="1">
      <c r="A1364" s="291" t="s">
        <v>356</v>
      </c>
      <c r="B1364" s="291" t="s">
        <v>357</v>
      </c>
      <c r="C1364" s="290" t="s">
        <v>7</v>
      </c>
      <c r="D1364" s="290" t="s">
        <v>4137</v>
      </c>
      <c r="E1364" s="290" t="s">
        <v>4348</v>
      </c>
      <c r="F1364" s="290" t="s">
        <v>4349</v>
      </c>
      <c r="G1364" s="290" t="s">
        <v>1308</v>
      </c>
      <c r="H1364" s="290" t="s">
        <v>4362</v>
      </c>
      <c r="I1364" s="386"/>
    </row>
    <row r="1365" spans="1:9" ht="16.5" customHeight="1">
      <c r="A1365" s="291" t="s">
        <v>356</v>
      </c>
      <c r="B1365" s="291" t="s">
        <v>357</v>
      </c>
      <c r="C1365" s="290" t="s">
        <v>7</v>
      </c>
      <c r="D1365" s="290" t="s">
        <v>4137</v>
      </c>
      <c r="E1365" s="290" t="s">
        <v>4348</v>
      </c>
      <c r="F1365" s="290" t="s">
        <v>4349</v>
      </c>
      <c r="G1365" s="290" t="s">
        <v>1310</v>
      </c>
      <c r="H1365" s="290" t="s">
        <v>4363</v>
      </c>
      <c r="I1365" s="386"/>
    </row>
    <row r="1366" spans="1:9" ht="16.5" customHeight="1">
      <c r="A1366" s="291" t="s">
        <v>356</v>
      </c>
      <c r="B1366" s="291" t="s">
        <v>357</v>
      </c>
      <c r="C1366" s="290" t="s">
        <v>7</v>
      </c>
      <c r="D1366" s="290" t="s">
        <v>4137</v>
      </c>
      <c r="E1366" s="290" t="s">
        <v>4364</v>
      </c>
      <c r="F1366" s="290" t="s">
        <v>4365</v>
      </c>
      <c r="G1366" s="290" t="s">
        <v>1313</v>
      </c>
      <c r="H1366" s="290" t="s">
        <v>4366</v>
      </c>
      <c r="I1366" s="386"/>
    </row>
    <row r="1367" spans="1:9" ht="16.5" customHeight="1">
      <c r="A1367" s="291" t="s">
        <v>356</v>
      </c>
      <c r="B1367" s="291" t="s">
        <v>357</v>
      </c>
      <c r="C1367" s="290" t="s">
        <v>7</v>
      </c>
      <c r="D1367" s="290" t="s">
        <v>4137</v>
      </c>
      <c r="E1367" s="290" t="s">
        <v>4364</v>
      </c>
      <c r="F1367" s="290" t="s">
        <v>4365</v>
      </c>
      <c r="G1367" s="290" t="s">
        <v>1312</v>
      </c>
      <c r="H1367" s="290" t="s">
        <v>4367</v>
      </c>
      <c r="I1367" s="386"/>
    </row>
    <row r="1368" spans="1:9" ht="16.5" customHeight="1">
      <c r="A1368" s="291" t="s">
        <v>356</v>
      </c>
      <c r="B1368" s="291" t="s">
        <v>357</v>
      </c>
      <c r="C1368" s="290" t="s">
        <v>7</v>
      </c>
      <c r="D1368" s="290" t="s">
        <v>4137</v>
      </c>
      <c r="E1368" s="290" t="s">
        <v>4364</v>
      </c>
      <c r="F1368" s="290" t="s">
        <v>4365</v>
      </c>
      <c r="G1368" s="290" t="s">
        <v>1314</v>
      </c>
      <c r="H1368" s="290" t="s">
        <v>4368</v>
      </c>
      <c r="I1368" s="386"/>
    </row>
    <row r="1369" spans="1:9" ht="16.5" customHeight="1">
      <c r="A1369" s="291" t="s">
        <v>356</v>
      </c>
      <c r="B1369" s="291" t="s">
        <v>357</v>
      </c>
      <c r="C1369" s="290" t="s">
        <v>7</v>
      </c>
      <c r="D1369" s="290" t="s">
        <v>4137</v>
      </c>
      <c r="E1369" s="290" t="s">
        <v>4364</v>
      </c>
      <c r="F1369" s="290" t="s">
        <v>4365</v>
      </c>
      <c r="G1369" s="290" t="s">
        <v>4369</v>
      </c>
      <c r="H1369" s="290" t="s">
        <v>4370</v>
      </c>
      <c r="I1369" s="386"/>
    </row>
    <row r="1370" spans="1:9" ht="16.5" customHeight="1">
      <c r="A1370" s="291" t="s">
        <v>356</v>
      </c>
      <c r="B1370" s="291" t="s">
        <v>357</v>
      </c>
      <c r="C1370" s="290" t="s">
        <v>7</v>
      </c>
      <c r="D1370" s="290" t="s">
        <v>4137</v>
      </c>
      <c r="E1370" s="290" t="s">
        <v>4364</v>
      </c>
      <c r="F1370" s="290" t="s">
        <v>4365</v>
      </c>
      <c r="G1370" s="290" t="s">
        <v>4371</v>
      </c>
      <c r="H1370" s="290" t="s">
        <v>4372</v>
      </c>
      <c r="I1370" s="386"/>
    </row>
    <row r="1371" spans="1:9" ht="16.5" customHeight="1">
      <c r="A1371" s="291" t="s">
        <v>356</v>
      </c>
      <c r="B1371" s="291" t="s">
        <v>357</v>
      </c>
      <c r="C1371" s="290" t="s">
        <v>7</v>
      </c>
      <c r="D1371" s="290" t="s">
        <v>4137</v>
      </c>
      <c r="E1371" s="290" t="s">
        <v>4364</v>
      </c>
      <c r="F1371" s="290" t="s">
        <v>4365</v>
      </c>
      <c r="G1371" s="290" t="s">
        <v>1315</v>
      </c>
      <c r="H1371" s="290" t="s">
        <v>4373</v>
      </c>
      <c r="I1371" s="386"/>
    </row>
    <row r="1372" spans="1:9" ht="16.5" customHeight="1">
      <c r="A1372" s="291" t="s">
        <v>356</v>
      </c>
      <c r="B1372" s="291" t="s">
        <v>357</v>
      </c>
      <c r="C1372" s="290" t="s">
        <v>7</v>
      </c>
      <c r="D1372" s="290" t="s">
        <v>4137</v>
      </c>
      <c r="E1372" s="290" t="s">
        <v>4364</v>
      </c>
      <c r="F1372" s="290" t="s">
        <v>4365</v>
      </c>
      <c r="G1372" s="290" t="s">
        <v>1311</v>
      </c>
      <c r="H1372" s="290" t="s">
        <v>4374</v>
      </c>
      <c r="I1372" s="386"/>
    </row>
    <row r="1373" spans="1:9" ht="16.5" customHeight="1">
      <c r="A1373" s="291" t="s">
        <v>356</v>
      </c>
      <c r="B1373" s="291" t="s">
        <v>357</v>
      </c>
      <c r="C1373" s="290" t="s">
        <v>7</v>
      </c>
      <c r="D1373" s="290" t="s">
        <v>4137</v>
      </c>
      <c r="E1373" s="290" t="s">
        <v>4364</v>
      </c>
      <c r="F1373" s="290" t="s">
        <v>4365</v>
      </c>
      <c r="G1373" s="290" t="s">
        <v>1317</v>
      </c>
      <c r="H1373" s="290" t="s">
        <v>4375</v>
      </c>
      <c r="I1373" s="386"/>
    </row>
    <row r="1374" spans="1:9" ht="16.5" customHeight="1">
      <c r="A1374" s="291" t="s">
        <v>356</v>
      </c>
      <c r="B1374" s="291" t="s">
        <v>357</v>
      </c>
      <c r="C1374" s="290" t="s">
        <v>7</v>
      </c>
      <c r="D1374" s="290" t="s">
        <v>4137</v>
      </c>
      <c r="E1374" s="290" t="s">
        <v>4364</v>
      </c>
      <c r="F1374" s="290" t="s">
        <v>4365</v>
      </c>
      <c r="G1374" s="290" t="s">
        <v>1316</v>
      </c>
      <c r="H1374" s="290" t="s">
        <v>4376</v>
      </c>
      <c r="I1374" s="386"/>
    </row>
    <row r="1375" spans="1:9" ht="16.5" customHeight="1">
      <c r="A1375" s="291" t="s">
        <v>356</v>
      </c>
      <c r="B1375" s="291" t="s">
        <v>357</v>
      </c>
      <c r="C1375" s="290" t="s">
        <v>7</v>
      </c>
      <c r="D1375" s="290" t="s">
        <v>4137</v>
      </c>
      <c r="E1375" s="290" t="s">
        <v>4377</v>
      </c>
      <c r="F1375" s="290" t="s">
        <v>4378</v>
      </c>
      <c r="G1375" s="290" t="s">
        <v>4379</v>
      </c>
      <c r="H1375" s="290" t="s">
        <v>4380</v>
      </c>
      <c r="I1375" s="386"/>
    </row>
    <row r="1376" spans="1:9" ht="16.5" customHeight="1">
      <c r="A1376" s="291" t="s">
        <v>356</v>
      </c>
      <c r="B1376" s="291" t="s">
        <v>357</v>
      </c>
      <c r="C1376" s="290" t="s">
        <v>7</v>
      </c>
      <c r="D1376" s="290" t="s">
        <v>4137</v>
      </c>
      <c r="E1376" s="290" t="s">
        <v>4377</v>
      </c>
      <c r="F1376" s="290" t="s">
        <v>4378</v>
      </c>
      <c r="G1376" s="290" t="s">
        <v>4381</v>
      </c>
      <c r="H1376" s="290" t="s">
        <v>4382</v>
      </c>
      <c r="I1376" s="386"/>
    </row>
    <row r="1377" spans="1:9" ht="16.5" customHeight="1">
      <c r="A1377" s="291" t="s">
        <v>356</v>
      </c>
      <c r="B1377" s="291" t="s">
        <v>357</v>
      </c>
      <c r="C1377" s="290" t="s">
        <v>7</v>
      </c>
      <c r="D1377" s="290" t="s">
        <v>4137</v>
      </c>
      <c r="E1377" s="290" t="s">
        <v>4377</v>
      </c>
      <c r="F1377" s="290" t="s">
        <v>4378</v>
      </c>
      <c r="G1377" s="290" t="s">
        <v>4383</v>
      </c>
      <c r="H1377" s="290" t="s">
        <v>4384</v>
      </c>
      <c r="I1377" s="386"/>
    </row>
    <row r="1378" spans="1:9" ht="16.5" customHeight="1">
      <c r="A1378" s="291" t="s">
        <v>356</v>
      </c>
      <c r="B1378" s="291" t="s">
        <v>357</v>
      </c>
      <c r="C1378" s="290" t="s">
        <v>7</v>
      </c>
      <c r="D1378" s="290" t="s">
        <v>4137</v>
      </c>
      <c r="E1378" s="290" t="s">
        <v>4377</v>
      </c>
      <c r="F1378" s="290" t="s">
        <v>4378</v>
      </c>
      <c r="G1378" s="290" t="s">
        <v>4385</v>
      </c>
      <c r="H1378" s="290" t="s">
        <v>4386</v>
      </c>
      <c r="I1378" s="386"/>
    </row>
    <row r="1379" spans="1:9" ht="16.5" customHeight="1">
      <c r="A1379" s="291" t="s">
        <v>356</v>
      </c>
      <c r="B1379" s="291" t="s">
        <v>357</v>
      </c>
      <c r="C1379" s="290" t="s">
        <v>7</v>
      </c>
      <c r="D1379" s="290" t="s">
        <v>4137</v>
      </c>
      <c r="E1379" s="290" t="s">
        <v>4377</v>
      </c>
      <c r="F1379" s="290" t="s">
        <v>4378</v>
      </c>
      <c r="G1379" s="290" t="s">
        <v>1318</v>
      </c>
      <c r="H1379" s="290" t="s">
        <v>4387</v>
      </c>
      <c r="I1379" s="386"/>
    </row>
    <row r="1380" spans="1:9" ht="16.5" customHeight="1">
      <c r="A1380" s="291" t="s">
        <v>356</v>
      </c>
      <c r="B1380" s="291" t="s">
        <v>357</v>
      </c>
      <c r="C1380" s="290" t="s">
        <v>7</v>
      </c>
      <c r="D1380" s="290" t="s">
        <v>4137</v>
      </c>
      <c r="E1380" s="290" t="s">
        <v>4377</v>
      </c>
      <c r="F1380" s="290" t="s">
        <v>4378</v>
      </c>
      <c r="G1380" s="290" t="s">
        <v>4388</v>
      </c>
      <c r="H1380" s="290" t="s">
        <v>4389</v>
      </c>
      <c r="I1380" s="386"/>
    </row>
    <row r="1381" spans="1:9" ht="16.5" customHeight="1">
      <c r="A1381" s="291" t="s">
        <v>356</v>
      </c>
      <c r="B1381" s="291" t="s">
        <v>357</v>
      </c>
      <c r="C1381" s="290" t="s">
        <v>7</v>
      </c>
      <c r="D1381" s="290" t="s">
        <v>4137</v>
      </c>
      <c r="E1381" s="290" t="s">
        <v>4377</v>
      </c>
      <c r="F1381" s="290" t="s">
        <v>4378</v>
      </c>
      <c r="G1381" s="290" t="s">
        <v>4390</v>
      </c>
      <c r="H1381" s="290" t="s">
        <v>4391</v>
      </c>
      <c r="I1381" s="386"/>
    </row>
    <row r="1382" spans="1:9" ht="16.5" customHeight="1">
      <c r="A1382" s="291" t="s">
        <v>356</v>
      </c>
      <c r="B1382" s="291" t="s">
        <v>357</v>
      </c>
      <c r="C1382" s="290" t="s">
        <v>7</v>
      </c>
      <c r="D1382" s="290" t="s">
        <v>4137</v>
      </c>
      <c r="E1382" s="290" t="s">
        <v>4377</v>
      </c>
      <c r="F1382" s="290" t="s">
        <v>4378</v>
      </c>
      <c r="G1382" s="290" t="s">
        <v>1319</v>
      </c>
      <c r="H1382" s="290" t="s">
        <v>4392</v>
      </c>
      <c r="I1382" s="386"/>
    </row>
    <row r="1383" spans="1:9" ht="16.5" customHeight="1">
      <c r="A1383" s="291" t="s">
        <v>356</v>
      </c>
      <c r="B1383" s="291" t="s">
        <v>357</v>
      </c>
      <c r="C1383" s="290" t="s">
        <v>7</v>
      </c>
      <c r="D1383" s="290" t="s">
        <v>4137</v>
      </c>
      <c r="E1383" s="290" t="s">
        <v>4377</v>
      </c>
      <c r="F1383" s="290" t="s">
        <v>4378</v>
      </c>
      <c r="G1383" s="290" t="s">
        <v>4393</v>
      </c>
      <c r="H1383" s="290" t="s">
        <v>4394</v>
      </c>
      <c r="I1383" s="386"/>
    </row>
    <row r="1384" spans="1:9" ht="16.5" customHeight="1">
      <c r="A1384" s="291" t="s">
        <v>356</v>
      </c>
      <c r="B1384" s="291" t="s">
        <v>357</v>
      </c>
      <c r="C1384" s="290" t="s">
        <v>7</v>
      </c>
      <c r="D1384" s="290" t="s">
        <v>4137</v>
      </c>
      <c r="E1384" s="290" t="s">
        <v>4377</v>
      </c>
      <c r="F1384" s="290" t="s">
        <v>4378</v>
      </c>
      <c r="G1384" s="290" t="s">
        <v>4395</v>
      </c>
      <c r="H1384" s="290" t="s">
        <v>4396</v>
      </c>
      <c r="I1384" s="386"/>
    </row>
    <row r="1385" spans="1:9" ht="16.5" customHeight="1">
      <c r="A1385" s="291" t="s">
        <v>356</v>
      </c>
      <c r="B1385" s="291" t="s">
        <v>357</v>
      </c>
      <c r="C1385" s="290" t="s">
        <v>7</v>
      </c>
      <c r="D1385" s="290" t="s">
        <v>4137</v>
      </c>
      <c r="E1385" s="290" t="s">
        <v>4397</v>
      </c>
      <c r="F1385" s="290" t="s">
        <v>4398</v>
      </c>
      <c r="G1385" s="290" t="s">
        <v>1322</v>
      </c>
      <c r="H1385" s="290" t="s">
        <v>4399</v>
      </c>
      <c r="I1385" s="386"/>
    </row>
    <row r="1386" spans="1:9" ht="16.5" customHeight="1">
      <c r="A1386" s="291" t="s">
        <v>356</v>
      </c>
      <c r="B1386" s="291" t="s">
        <v>357</v>
      </c>
      <c r="C1386" s="290" t="s">
        <v>7</v>
      </c>
      <c r="D1386" s="290" t="s">
        <v>4137</v>
      </c>
      <c r="E1386" s="290" t="s">
        <v>4397</v>
      </c>
      <c r="F1386" s="290" t="s">
        <v>4398</v>
      </c>
      <c r="G1386" s="290" t="s">
        <v>1321</v>
      </c>
      <c r="H1386" s="290" t="s">
        <v>4400</v>
      </c>
      <c r="I1386" s="386"/>
    </row>
    <row r="1387" spans="1:9" ht="16.5" customHeight="1">
      <c r="A1387" s="291" t="s">
        <v>356</v>
      </c>
      <c r="B1387" s="291" t="s">
        <v>357</v>
      </c>
      <c r="C1387" s="290" t="s">
        <v>7</v>
      </c>
      <c r="D1387" s="290" t="s">
        <v>4137</v>
      </c>
      <c r="E1387" s="290" t="s">
        <v>4397</v>
      </c>
      <c r="F1387" s="290" t="s">
        <v>4398</v>
      </c>
      <c r="G1387" s="290" t="s">
        <v>1324</v>
      </c>
      <c r="H1387" s="290" t="s">
        <v>4401</v>
      </c>
      <c r="I1387" s="386"/>
    </row>
    <row r="1388" spans="1:9" ht="16.5" customHeight="1">
      <c r="A1388" s="291" t="s">
        <v>356</v>
      </c>
      <c r="B1388" s="291" t="s">
        <v>357</v>
      </c>
      <c r="C1388" s="290" t="s">
        <v>7</v>
      </c>
      <c r="D1388" s="290" t="s">
        <v>4137</v>
      </c>
      <c r="E1388" s="290" t="s">
        <v>4397</v>
      </c>
      <c r="F1388" s="290" t="s">
        <v>4398</v>
      </c>
      <c r="G1388" s="290" t="s">
        <v>1323</v>
      </c>
      <c r="H1388" s="290" t="s">
        <v>4402</v>
      </c>
      <c r="I1388" s="386"/>
    </row>
    <row r="1389" spans="1:9" ht="16.5" customHeight="1">
      <c r="A1389" s="291" t="s">
        <v>356</v>
      </c>
      <c r="B1389" s="291" t="s">
        <v>357</v>
      </c>
      <c r="C1389" s="290" t="s">
        <v>7</v>
      </c>
      <c r="D1389" s="290" t="s">
        <v>4137</v>
      </c>
      <c r="E1389" s="290" t="s">
        <v>4397</v>
      </c>
      <c r="F1389" s="290" t="s">
        <v>4398</v>
      </c>
      <c r="G1389" s="290" t="s">
        <v>4403</v>
      </c>
      <c r="H1389" s="290" t="s">
        <v>4404</v>
      </c>
      <c r="I1389" s="386"/>
    </row>
    <row r="1390" spans="1:9" ht="16.5" customHeight="1">
      <c r="A1390" s="291" t="s">
        <v>356</v>
      </c>
      <c r="B1390" s="291" t="s">
        <v>357</v>
      </c>
      <c r="C1390" s="290" t="s">
        <v>7</v>
      </c>
      <c r="D1390" s="290" t="s">
        <v>4137</v>
      </c>
      <c r="E1390" s="290" t="s">
        <v>4397</v>
      </c>
      <c r="F1390" s="290" t="s">
        <v>4398</v>
      </c>
      <c r="G1390" s="290" t="s">
        <v>4405</v>
      </c>
      <c r="H1390" s="290" t="s">
        <v>4406</v>
      </c>
      <c r="I1390" s="386"/>
    </row>
    <row r="1391" spans="1:9" ht="16.5" customHeight="1">
      <c r="A1391" s="291" t="s">
        <v>356</v>
      </c>
      <c r="B1391" s="291" t="s">
        <v>357</v>
      </c>
      <c r="C1391" s="290" t="s">
        <v>7</v>
      </c>
      <c r="D1391" s="290" t="s">
        <v>4137</v>
      </c>
      <c r="E1391" s="290" t="s">
        <v>4397</v>
      </c>
      <c r="F1391" s="290" t="s">
        <v>4398</v>
      </c>
      <c r="G1391" s="290" t="s">
        <v>4407</v>
      </c>
      <c r="H1391" s="290" t="s">
        <v>4408</v>
      </c>
      <c r="I1391" s="386"/>
    </row>
    <row r="1392" spans="1:9" ht="16.5" customHeight="1">
      <c r="A1392" s="291" t="s">
        <v>356</v>
      </c>
      <c r="B1392" s="291" t="s">
        <v>357</v>
      </c>
      <c r="C1392" s="290" t="s">
        <v>7</v>
      </c>
      <c r="D1392" s="290" t="s">
        <v>4137</v>
      </c>
      <c r="E1392" s="290" t="s">
        <v>4397</v>
      </c>
      <c r="F1392" s="290" t="s">
        <v>4398</v>
      </c>
      <c r="G1392" s="290" t="s">
        <v>4409</v>
      </c>
      <c r="H1392" s="290" t="s">
        <v>4410</v>
      </c>
      <c r="I1392" s="386"/>
    </row>
    <row r="1393" spans="1:9" ht="16.5" customHeight="1">
      <c r="A1393" s="291" t="s">
        <v>356</v>
      </c>
      <c r="B1393" s="291" t="s">
        <v>357</v>
      </c>
      <c r="C1393" s="290" t="s">
        <v>7</v>
      </c>
      <c r="D1393" s="290" t="s">
        <v>4137</v>
      </c>
      <c r="E1393" s="290" t="s">
        <v>4397</v>
      </c>
      <c r="F1393" s="290" t="s">
        <v>4398</v>
      </c>
      <c r="G1393" s="290" t="s">
        <v>1326</v>
      </c>
      <c r="H1393" s="290" t="s">
        <v>4411</v>
      </c>
      <c r="I1393" s="386"/>
    </row>
    <row r="1394" spans="1:9" ht="16.5" customHeight="1">
      <c r="A1394" s="291" t="s">
        <v>356</v>
      </c>
      <c r="B1394" s="291" t="s">
        <v>357</v>
      </c>
      <c r="C1394" s="290" t="s">
        <v>7</v>
      </c>
      <c r="D1394" s="290" t="s">
        <v>4137</v>
      </c>
      <c r="E1394" s="290" t="s">
        <v>4397</v>
      </c>
      <c r="F1394" s="290" t="s">
        <v>4398</v>
      </c>
      <c r="G1394" s="290" t="s">
        <v>1325</v>
      </c>
      <c r="H1394" s="290" t="s">
        <v>4412</v>
      </c>
      <c r="I1394" s="386"/>
    </row>
    <row r="1395" spans="1:9" ht="16.5" customHeight="1">
      <c r="A1395" s="291" t="s">
        <v>356</v>
      </c>
      <c r="B1395" s="291" t="s">
        <v>357</v>
      </c>
      <c r="C1395" s="290" t="s">
        <v>7</v>
      </c>
      <c r="D1395" s="290" t="s">
        <v>4137</v>
      </c>
      <c r="E1395" s="290" t="s">
        <v>4397</v>
      </c>
      <c r="F1395" s="290" t="s">
        <v>4398</v>
      </c>
      <c r="G1395" s="290" t="s">
        <v>1327</v>
      </c>
      <c r="H1395" s="290" t="s">
        <v>4413</v>
      </c>
      <c r="I1395" s="386"/>
    </row>
    <row r="1396" spans="1:9" ht="16.5" customHeight="1">
      <c r="A1396" s="291" t="s">
        <v>356</v>
      </c>
      <c r="B1396" s="291" t="s">
        <v>357</v>
      </c>
      <c r="C1396" s="290" t="s">
        <v>7</v>
      </c>
      <c r="D1396" s="290" t="s">
        <v>4137</v>
      </c>
      <c r="E1396" s="290" t="s">
        <v>4397</v>
      </c>
      <c r="F1396" s="290" t="s">
        <v>4398</v>
      </c>
      <c r="G1396" s="290" t="s">
        <v>1320</v>
      </c>
      <c r="H1396" s="290" t="s">
        <v>4414</v>
      </c>
      <c r="I1396" s="386"/>
    </row>
    <row r="1397" spans="1:9" ht="16.5" customHeight="1">
      <c r="A1397" s="291" t="s">
        <v>356</v>
      </c>
      <c r="B1397" s="291" t="s">
        <v>357</v>
      </c>
      <c r="C1397" s="290" t="s">
        <v>7</v>
      </c>
      <c r="D1397" s="290" t="s">
        <v>4137</v>
      </c>
      <c r="E1397" s="290" t="s">
        <v>4397</v>
      </c>
      <c r="F1397" s="290" t="s">
        <v>4398</v>
      </c>
      <c r="G1397" s="290" t="s">
        <v>1330</v>
      </c>
      <c r="H1397" s="290" t="s">
        <v>4415</v>
      </c>
      <c r="I1397" s="386"/>
    </row>
    <row r="1398" spans="1:9" ht="16.5" customHeight="1">
      <c r="A1398" s="291" t="s">
        <v>356</v>
      </c>
      <c r="B1398" s="291" t="s">
        <v>357</v>
      </c>
      <c r="C1398" s="290" t="s">
        <v>7</v>
      </c>
      <c r="D1398" s="290" t="s">
        <v>4137</v>
      </c>
      <c r="E1398" s="290" t="s">
        <v>4397</v>
      </c>
      <c r="F1398" s="290" t="s">
        <v>4398</v>
      </c>
      <c r="G1398" s="290" t="s">
        <v>1329</v>
      </c>
      <c r="H1398" s="290" t="s">
        <v>4416</v>
      </c>
      <c r="I1398" s="386"/>
    </row>
    <row r="1399" spans="1:9" ht="16.5" customHeight="1">
      <c r="A1399" s="291" t="s">
        <v>356</v>
      </c>
      <c r="B1399" s="291" t="s">
        <v>357</v>
      </c>
      <c r="C1399" s="290" t="s">
        <v>7</v>
      </c>
      <c r="D1399" s="290" t="s">
        <v>4137</v>
      </c>
      <c r="E1399" s="290" t="s">
        <v>4397</v>
      </c>
      <c r="F1399" s="290" t="s">
        <v>4398</v>
      </c>
      <c r="G1399" s="290" t="s">
        <v>1331</v>
      </c>
      <c r="H1399" s="290" t="s">
        <v>4417</v>
      </c>
      <c r="I1399" s="386"/>
    </row>
    <row r="1400" spans="1:9" ht="16.5" customHeight="1">
      <c r="A1400" s="291" t="s">
        <v>356</v>
      </c>
      <c r="B1400" s="291" t="s">
        <v>357</v>
      </c>
      <c r="C1400" s="290" t="s">
        <v>7</v>
      </c>
      <c r="D1400" s="290" t="s">
        <v>4137</v>
      </c>
      <c r="E1400" s="290" t="s">
        <v>4397</v>
      </c>
      <c r="F1400" s="290" t="s">
        <v>4398</v>
      </c>
      <c r="G1400" s="290" t="s">
        <v>1328</v>
      </c>
      <c r="H1400" s="290" t="s">
        <v>4418</v>
      </c>
      <c r="I1400" s="386"/>
    </row>
    <row r="1401" spans="1:9" ht="16.5" customHeight="1">
      <c r="A1401" s="291" t="s">
        <v>356</v>
      </c>
      <c r="B1401" s="291" t="s">
        <v>357</v>
      </c>
      <c r="C1401" s="290" t="s">
        <v>7</v>
      </c>
      <c r="D1401" s="290" t="s">
        <v>4137</v>
      </c>
      <c r="E1401" s="290" t="s">
        <v>4397</v>
      </c>
      <c r="F1401" s="290" t="s">
        <v>4398</v>
      </c>
      <c r="G1401" s="290" t="s">
        <v>4419</v>
      </c>
      <c r="H1401" s="290" t="s">
        <v>4420</v>
      </c>
      <c r="I1401" s="386"/>
    </row>
    <row r="1402" spans="1:9" ht="16.5" customHeight="1">
      <c r="A1402" s="291" t="s">
        <v>356</v>
      </c>
      <c r="B1402" s="291" t="s">
        <v>357</v>
      </c>
      <c r="C1402" s="290" t="s">
        <v>7</v>
      </c>
      <c r="D1402" s="290" t="s">
        <v>4137</v>
      </c>
      <c r="E1402" s="290" t="s">
        <v>4397</v>
      </c>
      <c r="F1402" s="290" t="s">
        <v>4398</v>
      </c>
      <c r="G1402" s="290" t="s">
        <v>4421</v>
      </c>
      <c r="H1402" s="290" t="s">
        <v>4422</v>
      </c>
      <c r="I1402" s="386"/>
    </row>
    <row r="1403" spans="1:9" ht="16.5" customHeight="1">
      <c r="A1403" s="291" t="s">
        <v>356</v>
      </c>
      <c r="B1403" s="291" t="s">
        <v>357</v>
      </c>
      <c r="C1403" s="290" t="s">
        <v>7</v>
      </c>
      <c r="D1403" s="290" t="s">
        <v>4137</v>
      </c>
      <c r="E1403" s="290" t="s">
        <v>4423</v>
      </c>
      <c r="F1403" s="290" t="s">
        <v>4424</v>
      </c>
      <c r="G1403" s="290" t="s">
        <v>1340</v>
      </c>
      <c r="H1403" s="290" t="s">
        <v>4425</v>
      </c>
      <c r="I1403" s="386"/>
    </row>
    <row r="1404" spans="1:9" ht="16.5" customHeight="1">
      <c r="A1404" s="291" t="s">
        <v>356</v>
      </c>
      <c r="B1404" s="291" t="s">
        <v>357</v>
      </c>
      <c r="C1404" s="290" t="s">
        <v>7</v>
      </c>
      <c r="D1404" s="290" t="s">
        <v>4137</v>
      </c>
      <c r="E1404" s="290" t="s">
        <v>4423</v>
      </c>
      <c r="F1404" s="290" t="s">
        <v>4424</v>
      </c>
      <c r="G1404" s="290" t="s">
        <v>1339</v>
      </c>
      <c r="H1404" s="290" t="s">
        <v>4426</v>
      </c>
      <c r="I1404" s="386"/>
    </row>
    <row r="1405" spans="1:9" ht="16.5" customHeight="1">
      <c r="A1405" s="291" t="s">
        <v>356</v>
      </c>
      <c r="B1405" s="291" t="s">
        <v>357</v>
      </c>
      <c r="C1405" s="290" t="s">
        <v>7</v>
      </c>
      <c r="D1405" s="290" t="s">
        <v>4137</v>
      </c>
      <c r="E1405" s="290" t="s">
        <v>4423</v>
      </c>
      <c r="F1405" s="290" t="s">
        <v>4424</v>
      </c>
      <c r="G1405" s="290" t="s">
        <v>1341</v>
      </c>
      <c r="H1405" s="290" t="s">
        <v>4427</v>
      </c>
      <c r="I1405" s="386"/>
    </row>
    <row r="1406" spans="1:9" ht="16.5" customHeight="1">
      <c r="C1406" s="290" t="s">
        <v>7</v>
      </c>
      <c r="D1406" s="290" t="s">
        <v>4137</v>
      </c>
      <c r="E1406" s="290" t="s">
        <v>4423</v>
      </c>
      <c r="F1406" s="290" t="s">
        <v>4424</v>
      </c>
      <c r="G1406" s="290">
        <v>1420044</v>
      </c>
      <c r="H1406" s="387" t="s">
        <v>7367</v>
      </c>
      <c r="I1406" s="386"/>
    </row>
    <row r="1407" spans="1:9" ht="16.5" customHeight="1">
      <c r="A1407" s="291" t="s">
        <v>356</v>
      </c>
      <c r="B1407" s="291" t="s">
        <v>357</v>
      </c>
      <c r="C1407" s="290" t="s">
        <v>7</v>
      </c>
      <c r="D1407" s="290" t="s">
        <v>4137</v>
      </c>
      <c r="E1407" s="290" t="s">
        <v>4423</v>
      </c>
      <c r="F1407" s="290" t="s">
        <v>4424</v>
      </c>
      <c r="G1407" s="290">
        <v>1420045</v>
      </c>
      <c r="H1407" s="290" t="s">
        <v>7368</v>
      </c>
      <c r="I1407" s="386"/>
    </row>
    <row r="1408" spans="1:9" ht="16.5" customHeight="1">
      <c r="A1408" s="291" t="s">
        <v>356</v>
      </c>
      <c r="B1408" s="291" t="s">
        <v>357</v>
      </c>
      <c r="C1408" s="290" t="s">
        <v>7</v>
      </c>
      <c r="D1408" s="290" t="s">
        <v>4137</v>
      </c>
      <c r="E1408" s="290" t="s">
        <v>4423</v>
      </c>
      <c r="F1408" s="290" t="s">
        <v>4424</v>
      </c>
      <c r="G1408" s="290" t="s">
        <v>1333</v>
      </c>
      <c r="H1408" s="290" t="s">
        <v>4428</v>
      </c>
      <c r="I1408" s="386"/>
    </row>
    <row r="1409" spans="1:9" ht="16.5" customHeight="1">
      <c r="A1409" s="291" t="s">
        <v>356</v>
      </c>
      <c r="B1409" s="291" t="s">
        <v>357</v>
      </c>
      <c r="C1409" s="290" t="s">
        <v>7</v>
      </c>
      <c r="D1409" s="290" t="s">
        <v>4137</v>
      </c>
      <c r="E1409" s="290" t="s">
        <v>4423</v>
      </c>
      <c r="F1409" s="290" t="s">
        <v>4424</v>
      </c>
      <c r="G1409" s="290" t="s">
        <v>1332</v>
      </c>
      <c r="H1409" s="290" t="s">
        <v>4429</v>
      </c>
      <c r="I1409" s="386"/>
    </row>
    <row r="1410" spans="1:9" ht="16.5" customHeight="1">
      <c r="A1410" s="291" t="s">
        <v>356</v>
      </c>
      <c r="B1410" s="291" t="s">
        <v>357</v>
      </c>
      <c r="C1410" s="290" t="s">
        <v>7</v>
      </c>
      <c r="D1410" s="290" t="s">
        <v>4137</v>
      </c>
      <c r="E1410" s="290" t="s">
        <v>4423</v>
      </c>
      <c r="F1410" s="290" t="s">
        <v>4424</v>
      </c>
      <c r="G1410" s="290" t="s">
        <v>1334</v>
      </c>
      <c r="H1410" s="290" t="s">
        <v>4430</v>
      </c>
      <c r="I1410" s="386"/>
    </row>
    <row r="1411" spans="1:9" ht="16.5" customHeight="1">
      <c r="A1411" s="291" t="s">
        <v>356</v>
      </c>
      <c r="B1411" s="291" t="s">
        <v>357</v>
      </c>
      <c r="C1411" s="290" t="s">
        <v>7</v>
      </c>
      <c r="D1411" s="290" t="s">
        <v>4137</v>
      </c>
      <c r="E1411" s="290" t="s">
        <v>4423</v>
      </c>
      <c r="F1411" s="290" t="s">
        <v>4424</v>
      </c>
      <c r="G1411" s="290" t="s">
        <v>1338</v>
      </c>
      <c r="H1411" s="290" t="s">
        <v>4431</v>
      </c>
      <c r="I1411" s="386"/>
    </row>
    <row r="1412" spans="1:9" ht="16.5" customHeight="1">
      <c r="A1412" s="291" t="s">
        <v>356</v>
      </c>
      <c r="B1412" s="291" t="s">
        <v>357</v>
      </c>
      <c r="C1412" s="290" t="s">
        <v>7</v>
      </c>
      <c r="D1412" s="290" t="s">
        <v>4137</v>
      </c>
      <c r="E1412" s="290" t="s">
        <v>4423</v>
      </c>
      <c r="F1412" s="290" t="s">
        <v>4424</v>
      </c>
      <c r="G1412" s="290" t="s">
        <v>1337</v>
      </c>
      <c r="H1412" s="290" t="s">
        <v>4432</v>
      </c>
      <c r="I1412" s="386"/>
    </row>
    <row r="1413" spans="1:9" ht="16.5" customHeight="1">
      <c r="A1413" s="291" t="s">
        <v>356</v>
      </c>
      <c r="B1413" s="291" t="s">
        <v>357</v>
      </c>
      <c r="C1413" s="290" t="s">
        <v>7</v>
      </c>
      <c r="D1413" s="290" t="s">
        <v>4137</v>
      </c>
      <c r="E1413" s="290" t="s">
        <v>4423</v>
      </c>
      <c r="F1413" s="290" t="s">
        <v>4424</v>
      </c>
      <c r="G1413" s="290" t="s">
        <v>1336</v>
      </c>
      <c r="H1413" s="290" t="s">
        <v>4433</v>
      </c>
      <c r="I1413" s="386"/>
    </row>
    <row r="1414" spans="1:9" ht="16.5" customHeight="1">
      <c r="A1414" s="291" t="s">
        <v>356</v>
      </c>
      <c r="B1414" s="291" t="s">
        <v>357</v>
      </c>
      <c r="C1414" s="290" t="s">
        <v>7</v>
      </c>
      <c r="D1414" s="290" t="s">
        <v>4137</v>
      </c>
      <c r="E1414" s="290" t="s">
        <v>4423</v>
      </c>
      <c r="F1414" s="290" t="s">
        <v>4424</v>
      </c>
      <c r="G1414" s="290">
        <v>1420114</v>
      </c>
      <c r="H1414" s="290" t="s">
        <v>7377</v>
      </c>
      <c r="I1414" s="386"/>
    </row>
    <row r="1415" spans="1:9" ht="16.5" customHeight="1">
      <c r="B1415" s="291" t="s">
        <v>357</v>
      </c>
      <c r="C1415" s="290" t="s">
        <v>7</v>
      </c>
      <c r="D1415" s="290" t="s">
        <v>4137</v>
      </c>
      <c r="E1415" s="290" t="s">
        <v>4423</v>
      </c>
      <c r="F1415" s="290" t="s">
        <v>4424</v>
      </c>
      <c r="G1415" s="290">
        <v>1420115</v>
      </c>
      <c r="H1415" s="290" t="s">
        <v>7378</v>
      </c>
      <c r="I1415" s="386"/>
    </row>
    <row r="1416" spans="1:9" ht="16.5" customHeight="1">
      <c r="A1416" s="291" t="s">
        <v>356</v>
      </c>
      <c r="B1416" s="291" t="s">
        <v>357</v>
      </c>
      <c r="C1416" s="290" t="s">
        <v>7</v>
      </c>
      <c r="D1416" s="290" t="s">
        <v>4137</v>
      </c>
      <c r="E1416" s="290" t="s">
        <v>4423</v>
      </c>
      <c r="F1416" s="290" t="s">
        <v>4424</v>
      </c>
      <c r="G1416" s="290" t="s">
        <v>1335</v>
      </c>
      <c r="H1416" s="290" t="s">
        <v>4434</v>
      </c>
      <c r="I1416" s="386"/>
    </row>
    <row r="1417" spans="1:9" ht="16.5" customHeight="1">
      <c r="A1417" s="291" t="s">
        <v>356</v>
      </c>
      <c r="B1417" s="291" t="s">
        <v>357</v>
      </c>
      <c r="C1417" s="290" t="s">
        <v>7</v>
      </c>
      <c r="D1417" s="290" t="s">
        <v>4137</v>
      </c>
      <c r="E1417" s="290" t="s">
        <v>4435</v>
      </c>
      <c r="F1417" s="290" t="s">
        <v>4436</v>
      </c>
      <c r="G1417" s="290" t="s">
        <v>1342</v>
      </c>
      <c r="H1417" s="290" t="s">
        <v>4437</v>
      </c>
      <c r="I1417" s="386"/>
    </row>
    <row r="1418" spans="1:9" ht="16.5" customHeight="1">
      <c r="A1418" s="291" t="s">
        <v>356</v>
      </c>
      <c r="B1418" s="291" t="s">
        <v>357</v>
      </c>
      <c r="C1418" s="290" t="s">
        <v>7</v>
      </c>
      <c r="D1418" s="290" t="s">
        <v>4137</v>
      </c>
      <c r="E1418" s="290" t="s">
        <v>4435</v>
      </c>
      <c r="F1418" s="290" t="s">
        <v>4436</v>
      </c>
      <c r="G1418" s="290" t="s">
        <v>1343</v>
      </c>
      <c r="H1418" s="290" t="s">
        <v>4438</v>
      </c>
      <c r="I1418" s="386"/>
    </row>
    <row r="1419" spans="1:9" ht="16.5" customHeight="1">
      <c r="A1419" s="291" t="s">
        <v>356</v>
      </c>
      <c r="B1419" s="291" t="s">
        <v>357</v>
      </c>
      <c r="C1419" s="290" t="s">
        <v>7</v>
      </c>
      <c r="D1419" s="290" t="s">
        <v>4137</v>
      </c>
      <c r="E1419" s="290" t="s">
        <v>4435</v>
      </c>
      <c r="F1419" s="290" t="s">
        <v>4436</v>
      </c>
      <c r="G1419" s="290" t="s">
        <v>4439</v>
      </c>
      <c r="H1419" s="290" t="s">
        <v>4440</v>
      </c>
      <c r="I1419" s="386"/>
    </row>
    <row r="1420" spans="1:9" ht="16.5" customHeight="1">
      <c r="A1420" s="291" t="s">
        <v>356</v>
      </c>
      <c r="B1420" s="291" t="s">
        <v>357</v>
      </c>
      <c r="C1420" s="290" t="s">
        <v>7</v>
      </c>
      <c r="D1420" s="290" t="s">
        <v>4137</v>
      </c>
      <c r="E1420" s="290" t="s">
        <v>4435</v>
      </c>
      <c r="F1420" s="290" t="s">
        <v>4436</v>
      </c>
      <c r="G1420" s="290" t="s">
        <v>4441</v>
      </c>
      <c r="H1420" s="290" t="s">
        <v>4442</v>
      </c>
      <c r="I1420" s="386"/>
    </row>
    <row r="1421" spans="1:9" ht="16.5" customHeight="1">
      <c r="A1421" s="291" t="s">
        <v>356</v>
      </c>
      <c r="B1421" s="291" t="s">
        <v>357</v>
      </c>
      <c r="C1421" s="290" t="s">
        <v>7</v>
      </c>
      <c r="D1421" s="290" t="s">
        <v>4137</v>
      </c>
      <c r="E1421" s="290" t="s">
        <v>4435</v>
      </c>
      <c r="F1421" s="290" t="s">
        <v>4436</v>
      </c>
      <c r="G1421" s="290" t="s">
        <v>1345</v>
      </c>
      <c r="H1421" s="290" t="s">
        <v>3865</v>
      </c>
      <c r="I1421" s="386"/>
    </row>
    <row r="1422" spans="1:9" ht="16.5" customHeight="1">
      <c r="A1422" s="291" t="s">
        <v>356</v>
      </c>
      <c r="B1422" s="291" t="s">
        <v>357</v>
      </c>
      <c r="C1422" s="290" t="s">
        <v>7</v>
      </c>
      <c r="D1422" s="290" t="s">
        <v>4137</v>
      </c>
      <c r="E1422" s="290" t="s">
        <v>4435</v>
      </c>
      <c r="F1422" s="290" t="s">
        <v>4436</v>
      </c>
      <c r="G1422" s="290" t="s">
        <v>1344</v>
      </c>
      <c r="H1422" s="290" t="s">
        <v>4443</v>
      </c>
      <c r="I1422" s="386"/>
    </row>
    <row r="1423" spans="1:9" ht="16.5" customHeight="1">
      <c r="A1423" s="291" t="s">
        <v>356</v>
      </c>
      <c r="B1423" s="291" t="s">
        <v>357</v>
      </c>
      <c r="C1423" s="290" t="s">
        <v>7</v>
      </c>
      <c r="D1423" s="290" t="s">
        <v>4137</v>
      </c>
      <c r="E1423" s="290" t="s">
        <v>4435</v>
      </c>
      <c r="F1423" s="290" t="s">
        <v>4436</v>
      </c>
      <c r="G1423" s="290" t="s">
        <v>1346</v>
      </c>
      <c r="H1423" s="290" t="s">
        <v>4444</v>
      </c>
      <c r="I1423" s="386"/>
    </row>
    <row r="1424" spans="1:9" ht="16.5" customHeight="1">
      <c r="A1424" s="291" t="s">
        <v>356</v>
      </c>
      <c r="B1424" s="291" t="s">
        <v>357</v>
      </c>
      <c r="C1424" s="290" t="s">
        <v>7</v>
      </c>
      <c r="D1424" s="290" t="s">
        <v>4137</v>
      </c>
      <c r="E1424" s="290" t="s">
        <v>1347</v>
      </c>
      <c r="F1424" s="290" t="s">
        <v>4445</v>
      </c>
      <c r="G1424" s="290" t="s">
        <v>1348</v>
      </c>
      <c r="H1424" s="290" t="s">
        <v>4446</v>
      </c>
      <c r="I1424" s="386"/>
    </row>
    <row r="1425" spans="1:9" ht="16.5" customHeight="1">
      <c r="A1425" s="291" t="s">
        <v>356</v>
      </c>
      <c r="B1425" s="291" t="s">
        <v>357</v>
      </c>
      <c r="C1425" s="290" t="s">
        <v>7</v>
      </c>
      <c r="D1425" s="290" t="s">
        <v>4137</v>
      </c>
      <c r="E1425" s="290" t="s">
        <v>1347</v>
      </c>
      <c r="F1425" s="290" t="s">
        <v>4445</v>
      </c>
      <c r="G1425" s="290" t="s">
        <v>4447</v>
      </c>
      <c r="H1425" s="290" t="s">
        <v>4448</v>
      </c>
      <c r="I1425" s="386"/>
    </row>
    <row r="1426" spans="1:9" ht="16.5" customHeight="1">
      <c r="A1426" s="291" t="s">
        <v>356</v>
      </c>
      <c r="B1426" s="291" t="s">
        <v>357</v>
      </c>
      <c r="C1426" s="290" t="s">
        <v>7</v>
      </c>
      <c r="D1426" s="290" t="s">
        <v>4137</v>
      </c>
      <c r="E1426" s="290" t="s">
        <v>1347</v>
      </c>
      <c r="F1426" s="290" t="s">
        <v>4445</v>
      </c>
      <c r="G1426" s="290" t="s">
        <v>4449</v>
      </c>
      <c r="H1426" s="290" t="s">
        <v>4450</v>
      </c>
      <c r="I1426" s="386"/>
    </row>
    <row r="1427" spans="1:9" ht="16.5" customHeight="1">
      <c r="A1427" s="291" t="s">
        <v>356</v>
      </c>
      <c r="B1427" s="291" t="s">
        <v>357</v>
      </c>
      <c r="C1427" s="290" t="s">
        <v>7</v>
      </c>
      <c r="D1427" s="290" t="s">
        <v>4137</v>
      </c>
      <c r="E1427" s="290" t="s">
        <v>1347</v>
      </c>
      <c r="F1427" s="290" t="s">
        <v>4445</v>
      </c>
      <c r="G1427" s="290" t="s">
        <v>1350</v>
      </c>
      <c r="H1427" s="290" t="s">
        <v>4451</v>
      </c>
      <c r="I1427" s="386"/>
    </row>
    <row r="1428" spans="1:9" ht="16.5" customHeight="1">
      <c r="A1428" s="291" t="s">
        <v>356</v>
      </c>
      <c r="B1428" s="291" t="s">
        <v>357</v>
      </c>
      <c r="C1428" s="290" t="s">
        <v>7</v>
      </c>
      <c r="D1428" s="290" t="s">
        <v>4137</v>
      </c>
      <c r="E1428" s="290" t="s">
        <v>1347</v>
      </c>
      <c r="F1428" s="290" t="s">
        <v>4445</v>
      </c>
      <c r="G1428" s="290" t="s">
        <v>1349</v>
      </c>
      <c r="H1428" s="290" t="s">
        <v>4452</v>
      </c>
      <c r="I1428" s="386"/>
    </row>
    <row r="1429" spans="1:9" ht="16.5" customHeight="1">
      <c r="A1429" s="291" t="s">
        <v>356</v>
      </c>
      <c r="B1429" s="291" t="s">
        <v>357</v>
      </c>
      <c r="C1429" s="290" t="s">
        <v>7</v>
      </c>
      <c r="D1429" s="290" t="s">
        <v>4137</v>
      </c>
      <c r="E1429" s="290" t="s">
        <v>1347</v>
      </c>
      <c r="F1429" s="290" t="s">
        <v>4445</v>
      </c>
      <c r="G1429" s="290" t="s">
        <v>1352</v>
      </c>
      <c r="H1429" s="290" t="s">
        <v>4453</v>
      </c>
      <c r="I1429" s="386"/>
    </row>
    <row r="1430" spans="1:9" ht="16.5" customHeight="1">
      <c r="A1430" s="291" t="s">
        <v>356</v>
      </c>
      <c r="B1430" s="291" t="s">
        <v>357</v>
      </c>
      <c r="C1430" s="290" t="s">
        <v>7</v>
      </c>
      <c r="D1430" s="290" t="s">
        <v>4137</v>
      </c>
      <c r="E1430" s="290" t="s">
        <v>1347</v>
      </c>
      <c r="F1430" s="290" t="s">
        <v>4445</v>
      </c>
      <c r="G1430" s="290" t="s">
        <v>1351</v>
      </c>
      <c r="H1430" s="290" t="s">
        <v>4454</v>
      </c>
      <c r="I1430" s="386"/>
    </row>
    <row r="1431" spans="1:9" ht="16.5" customHeight="1">
      <c r="A1431" s="291" t="s">
        <v>356</v>
      </c>
      <c r="B1431" s="291" t="s">
        <v>357</v>
      </c>
      <c r="C1431" s="290" t="s">
        <v>7</v>
      </c>
      <c r="D1431" s="290" t="s">
        <v>4137</v>
      </c>
      <c r="E1431" s="290" t="s">
        <v>1347</v>
      </c>
      <c r="F1431" s="290" t="s">
        <v>4445</v>
      </c>
      <c r="G1431" s="290" t="s">
        <v>1353</v>
      </c>
      <c r="H1431" s="290" t="s">
        <v>4455</v>
      </c>
      <c r="I1431" s="386"/>
    </row>
    <row r="1432" spans="1:9" ht="16.5" customHeight="1">
      <c r="A1432" s="291" t="s">
        <v>356</v>
      </c>
      <c r="B1432" s="291" t="s">
        <v>357</v>
      </c>
      <c r="C1432" s="290" t="s">
        <v>7</v>
      </c>
      <c r="D1432" s="290" t="s">
        <v>4137</v>
      </c>
      <c r="E1432" s="290" t="s">
        <v>4456</v>
      </c>
      <c r="F1432" s="290" t="s">
        <v>4457</v>
      </c>
      <c r="G1432" s="290" t="s">
        <v>1356</v>
      </c>
      <c r="H1432" s="290" t="s">
        <v>4458</v>
      </c>
      <c r="I1432" s="386"/>
    </row>
    <row r="1433" spans="1:9" ht="16.5" customHeight="1">
      <c r="A1433" s="291" t="s">
        <v>356</v>
      </c>
      <c r="B1433" s="291" t="s">
        <v>357</v>
      </c>
      <c r="C1433" s="290" t="s">
        <v>7</v>
      </c>
      <c r="D1433" s="290" t="s">
        <v>4137</v>
      </c>
      <c r="E1433" s="290" t="s">
        <v>4456</v>
      </c>
      <c r="F1433" s="290" t="s">
        <v>4457</v>
      </c>
      <c r="G1433" s="290" t="s">
        <v>1355</v>
      </c>
      <c r="H1433" s="290" t="s">
        <v>4459</v>
      </c>
      <c r="I1433" s="386"/>
    </row>
    <row r="1434" spans="1:9" ht="16.5" customHeight="1">
      <c r="A1434" s="291" t="s">
        <v>356</v>
      </c>
      <c r="B1434" s="291" t="s">
        <v>357</v>
      </c>
      <c r="C1434" s="290" t="s">
        <v>7</v>
      </c>
      <c r="D1434" s="290" t="s">
        <v>4137</v>
      </c>
      <c r="E1434" s="290" t="s">
        <v>4456</v>
      </c>
      <c r="F1434" s="290" t="s">
        <v>4457</v>
      </c>
      <c r="G1434" s="290" t="s">
        <v>1357</v>
      </c>
      <c r="H1434" s="290" t="s">
        <v>4460</v>
      </c>
      <c r="I1434" s="386"/>
    </row>
    <row r="1435" spans="1:9" ht="16.5" customHeight="1">
      <c r="A1435" s="291" t="s">
        <v>356</v>
      </c>
      <c r="B1435" s="291" t="s">
        <v>357</v>
      </c>
      <c r="C1435" s="290" t="s">
        <v>7</v>
      </c>
      <c r="D1435" s="290" t="s">
        <v>4137</v>
      </c>
      <c r="E1435" s="290" t="s">
        <v>4456</v>
      </c>
      <c r="F1435" s="290" t="s">
        <v>4457</v>
      </c>
      <c r="G1435" s="290" t="s">
        <v>1354</v>
      </c>
      <c r="H1435" s="290" t="s">
        <v>4461</v>
      </c>
      <c r="I1435" s="386"/>
    </row>
    <row r="1436" spans="1:9" ht="16.5" customHeight="1">
      <c r="A1436" s="291" t="s">
        <v>356</v>
      </c>
      <c r="B1436" s="291" t="s">
        <v>357</v>
      </c>
      <c r="C1436" s="290" t="s">
        <v>7</v>
      </c>
      <c r="D1436" s="290" t="s">
        <v>4137</v>
      </c>
      <c r="E1436" s="290" t="s">
        <v>4456</v>
      </c>
      <c r="F1436" s="290" t="s">
        <v>4457</v>
      </c>
      <c r="G1436" s="290" t="s">
        <v>1358</v>
      </c>
      <c r="H1436" s="290" t="s">
        <v>4462</v>
      </c>
      <c r="I1436" s="386"/>
    </row>
    <row r="1437" spans="1:9" ht="16.5" customHeight="1">
      <c r="A1437" s="291" t="s">
        <v>356</v>
      </c>
      <c r="B1437" s="291" t="s">
        <v>357</v>
      </c>
      <c r="C1437" s="290" t="s">
        <v>7</v>
      </c>
      <c r="D1437" s="290" t="s">
        <v>4137</v>
      </c>
      <c r="E1437" s="290" t="s">
        <v>4456</v>
      </c>
      <c r="F1437" s="290" t="s">
        <v>4457</v>
      </c>
      <c r="G1437" s="290" t="s">
        <v>4463</v>
      </c>
      <c r="H1437" s="290" t="s">
        <v>4464</v>
      </c>
      <c r="I1437" s="386"/>
    </row>
    <row r="1438" spans="1:9" ht="16.5" customHeight="1">
      <c r="A1438" s="291" t="s">
        <v>356</v>
      </c>
      <c r="B1438" s="291" t="s">
        <v>357</v>
      </c>
      <c r="C1438" s="290" t="s">
        <v>7</v>
      </c>
      <c r="D1438" s="290" t="s">
        <v>4137</v>
      </c>
      <c r="E1438" s="290" t="s">
        <v>4456</v>
      </c>
      <c r="F1438" s="290" t="s">
        <v>4457</v>
      </c>
      <c r="G1438" s="290" t="s">
        <v>4465</v>
      </c>
      <c r="H1438" s="290" t="s">
        <v>4466</v>
      </c>
      <c r="I1438" s="386"/>
    </row>
    <row r="1439" spans="1:9" ht="16.5" customHeight="1">
      <c r="A1439" s="291" t="s">
        <v>356</v>
      </c>
      <c r="B1439" s="291" t="s">
        <v>357</v>
      </c>
      <c r="C1439" s="290" t="s">
        <v>7</v>
      </c>
      <c r="D1439" s="290" t="s">
        <v>4137</v>
      </c>
      <c r="E1439" s="290" t="s">
        <v>4456</v>
      </c>
      <c r="F1439" s="290" t="s">
        <v>4457</v>
      </c>
      <c r="G1439" s="290" t="s">
        <v>1360</v>
      </c>
      <c r="H1439" s="290" t="s">
        <v>4467</v>
      </c>
      <c r="I1439" s="386"/>
    </row>
    <row r="1440" spans="1:9" ht="16.5" customHeight="1">
      <c r="A1440" s="291" t="s">
        <v>356</v>
      </c>
      <c r="B1440" s="291" t="s">
        <v>357</v>
      </c>
      <c r="C1440" s="290" t="s">
        <v>7</v>
      </c>
      <c r="D1440" s="290" t="s">
        <v>4137</v>
      </c>
      <c r="E1440" s="290" t="s">
        <v>4456</v>
      </c>
      <c r="F1440" s="290" t="s">
        <v>4457</v>
      </c>
      <c r="G1440" s="290" t="s">
        <v>1359</v>
      </c>
      <c r="H1440" s="290" t="s">
        <v>4468</v>
      </c>
      <c r="I1440" s="386"/>
    </row>
    <row r="1441" spans="1:9" ht="16.5" customHeight="1">
      <c r="A1441" s="291" t="s">
        <v>356</v>
      </c>
      <c r="B1441" s="291" t="s">
        <v>357</v>
      </c>
      <c r="C1441" s="290" t="s">
        <v>7</v>
      </c>
      <c r="D1441" s="290" t="s">
        <v>4137</v>
      </c>
      <c r="E1441" s="290" t="s">
        <v>4469</v>
      </c>
      <c r="F1441" s="290" t="s">
        <v>4470</v>
      </c>
      <c r="G1441" s="290" t="s">
        <v>1361</v>
      </c>
      <c r="H1441" s="290" t="s">
        <v>4471</v>
      </c>
      <c r="I1441" s="386"/>
    </row>
    <row r="1442" spans="1:9" ht="16.5" customHeight="1">
      <c r="A1442" s="291" t="s">
        <v>356</v>
      </c>
      <c r="B1442" s="291" t="s">
        <v>357</v>
      </c>
      <c r="C1442" s="290" t="s">
        <v>7</v>
      </c>
      <c r="D1442" s="290" t="s">
        <v>4137</v>
      </c>
      <c r="E1442" s="290" t="s">
        <v>4469</v>
      </c>
      <c r="F1442" s="290" t="s">
        <v>4470</v>
      </c>
      <c r="G1442" s="290" t="s">
        <v>1363</v>
      </c>
      <c r="H1442" s="290" t="s">
        <v>4472</v>
      </c>
      <c r="I1442" s="386"/>
    </row>
    <row r="1443" spans="1:9" ht="16.5" customHeight="1">
      <c r="A1443" s="291" t="s">
        <v>356</v>
      </c>
      <c r="B1443" s="291" t="s">
        <v>357</v>
      </c>
      <c r="C1443" s="290" t="s">
        <v>7</v>
      </c>
      <c r="D1443" s="290" t="s">
        <v>4137</v>
      </c>
      <c r="E1443" s="290" t="s">
        <v>4469</v>
      </c>
      <c r="F1443" s="290" t="s">
        <v>4470</v>
      </c>
      <c r="G1443" s="290" t="s">
        <v>1362</v>
      </c>
      <c r="H1443" s="290" t="s">
        <v>4473</v>
      </c>
      <c r="I1443" s="386"/>
    </row>
    <row r="1444" spans="1:9" ht="16.5" customHeight="1">
      <c r="A1444" s="291" t="s">
        <v>356</v>
      </c>
      <c r="B1444" s="291" t="s">
        <v>357</v>
      </c>
      <c r="C1444" s="290" t="s">
        <v>7</v>
      </c>
      <c r="D1444" s="290" t="s">
        <v>4137</v>
      </c>
      <c r="E1444" s="290" t="s">
        <v>4469</v>
      </c>
      <c r="F1444" s="290" t="s">
        <v>4470</v>
      </c>
      <c r="G1444" s="290" t="s">
        <v>4474</v>
      </c>
      <c r="H1444" s="290" t="s">
        <v>4475</v>
      </c>
      <c r="I1444" s="386"/>
    </row>
    <row r="1445" spans="1:9" ht="16.5" customHeight="1">
      <c r="A1445" s="291" t="s">
        <v>356</v>
      </c>
      <c r="B1445" s="291" t="s">
        <v>357</v>
      </c>
      <c r="C1445" s="290" t="s">
        <v>7</v>
      </c>
      <c r="D1445" s="290" t="s">
        <v>4137</v>
      </c>
      <c r="E1445" s="290" t="s">
        <v>4469</v>
      </c>
      <c r="F1445" s="290" t="s">
        <v>4470</v>
      </c>
      <c r="G1445" s="290" t="s">
        <v>4476</v>
      </c>
      <c r="H1445" s="290" t="s">
        <v>4477</v>
      </c>
      <c r="I1445" s="386"/>
    </row>
    <row r="1446" spans="1:9" ht="16.5" customHeight="1">
      <c r="A1446" s="291" t="s">
        <v>356</v>
      </c>
      <c r="B1446" s="291" t="s">
        <v>357</v>
      </c>
      <c r="C1446" s="290" t="s">
        <v>7</v>
      </c>
      <c r="D1446" s="290" t="s">
        <v>4137</v>
      </c>
      <c r="E1446" s="290" t="s">
        <v>4469</v>
      </c>
      <c r="F1446" s="290" t="s">
        <v>4470</v>
      </c>
      <c r="G1446" s="290" t="s">
        <v>1365</v>
      </c>
      <c r="H1446" s="290" t="s">
        <v>4478</v>
      </c>
      <c r="I1446" s="386"/>
    </row>
    <row r="1447" spans="1:9" ht="16.5" customHeight="1">
      <c r="A1447" s="291" t="s">
        <v>356</v>
      </c>
      <c r="B1447" s="291" t="s">
        <v>357</v>
      </c>
      <c r="C1447" s="290" t="s">
        <v>7</v>
      </c>
      <c r="D1447" s="290" t="s">
        <v>4137</v>
      </c>
      <c r="E1447" s="290" t="s">
        <v>4469</v>
      </c>
      <c r="F1447" s="290" t="s">
        <v>4470</v>
      </c>
      <c r="G1447" s="290" t="s">
        <v>1366</v>
      </c>
      <c r="H1447" s="290" t="s">
        <v>4479</v>
      </c>
      <c r="I1447" s="386"/>
    </row>
    <row r="1448" spans="1:9" ht="16.5" customHeight="1">
      <c r="A1448" s="291" t="s">
        <v>356</v>
      </c>
      <c r="B1448" s="291" t="s">
        <v>357</v>
      </c>
      <c r="C1448" s="290" t="s">
        <v>7</v>
      </c>
      <c r="D1448" s="290" t="s">
        <v>4137</v>
      </c>
      <c r="E1448" s="290" t="s">
        <v>4469</v>
      </c>
      <c r="F1448" s="290" t="s">
        <v>4470</v>
      </c>
      <c r="G1448" s="290" t="s">
        <v>1364</v>
      </c>
      <c r="H1448" s="290" t="s">
        <v>4480</v>
      </c>
      <c r="I1448" s="386"/>
    </row>
    <row r="1449" spans="1:9" ht="16.5" customHeight="1">
      <c r="A1449" s="291" t="s">
        <v>356</v>
      </c>
      <c r="B1449" s="291" t="s">
        <v>357</v>
      </c>
      <c r="C1449" s="290" t="s">
        <v>7</v>
      </c>
      <c r="D1449" s="290" t="s">
        <v>4137</v>
      </c>
      <c r="E1449" s="290" t="s">
        <v>4481</v>
      </c>
      <c r="F1449" s="290" t="s">
        <v>4482</v>
      </c>
      <c r="G1449" s="290" t="s">
        <v>1367</v>
      </c>
      <c r="H1449" s="290" t="s">
        <v>4483</v>
      </c>
      <c r="I1449" s="386"/>
    </row>
    <row r="1450" spans="1:9" ht="16.5" customHeight="1">
      <c r="A1450" s="291" t="s">
        <v>356</v>
      </c>
      <c r="B1450" s="291" t="s">
        <v>357</v>
      </c>
      <c r="C1450" s="290" t="s">
        <v>7</v>
      </c>
      <c r="D1450" s="290" t="s">
        <v>4137</v>
      </c>
      <c r="E1450" s="290" t="s">
        <v>4481</v>
      </c>
      <c r="F1450" s="290" t="s">
        <v>4482</v>
      </c>
      <c r="G1450" s="290" t="s">
        <v>1368</v>
      </c>
      <c r="H1450" s="290" t="s">
        <v>4484</v>
      </c>
      <c r="I1450" s="386"/>
    </row>
    <row r="1451" spans="1:9" ht="16.5" customHeight="1">
      <c r="A1451" s="291" t="s">
        <v>356</v>
      </c>
      <c r="B1451" s="291" t="s">
        <v>357</v>
      </c>
      <c r="C1451" s="290" t="s">
        <v>7</v>
      </c>
      <c r="D1451" s="290" t="s">
        <v>4137</v>
      </c>
      <c r="E1451" s="290" t="s">
        <v>4481</v>
      </c>
      <c r="F1451" s="290" t="s">
        <v>4482</v>
      </c>
      <c r="G1451" s="290" t="s">
        <v>4485</v>
      </c>
      <c r="H1451" s="290" t="s">
        <v>4486</v>
      </c>
      <c r="I1451" s="386"/>
    </row>
    <row r="1452" spans="1:9" ht="16.5" customHeight="1">
      <c r="A1452" s="291" t="s">
        <v>356</v>
      </c>
      <c r="B1452" s="291" t="s">
        <v>357</v>
      </c>
      <c r="C1452" s="290" t="s">
        <v>7</v>
      </c>
      <c r="D1452" s="290" t="s">
        <v>4137</v>
      </c>
      <c r="E1452" s="290" t="s">
        <v>4481</v>
      </c>
      <c r="F1452" s="290" t="s">
        <v>4482</v>
      </c>
      <c r="G1452" s="290" t="s">
        <v>4487</v>
      </c>
      <c r="H1452" s="290" t="s">
        <v>4488</v>
      </c>
      <c r="I1452" s="386"/>
    </row>
    <row r="1453" spans="1:9" ht="16.5" customHeight="1">
      <c r="A1453" s="291" t="s">
        <v>356</v>
      </c>
      <c r="B1453" s="291" t="s">
        <v>357</v>
      </c>
      <c r="C1453" s="290" t="s">
        <v>7</v>
      </c>
      <c r="D1453" s="290" t="s">
        <v>4137</v>
      </c>
      <c r="E1453" s="290" t="s">
        <v>4481</v>
      </c>
      <c r="F1453" s="290" t="s">
        <v>4482</v>
      </c>
      <c r="G1453" s="290" t="s">
        <v>1371</v>
      </c>
      <c r="H1453" s="290" t="s">
        <v>4489</v>
      </c>
      <c r="I1453" s="386"/>
    </row>
    <row r="1454" spans="1:9" ht="16.5" customHeight="1">
      <c r="A1454" s="291" t="s">
        <v>356</v>
      </c>
      <c r="B1454" s="291" t="s">
        <v>357</v>
      </c>
      <c r="C1454" s="290" t="s">
        <v>7</v>
      </c>
      <c r="D1454" s="290" t="s">
        <v>4137</v>
      </c>
      <c r="E1454" s="290" t="s">
        <v>4481</v>
      </c>
      <c r="F1454" s="290" t="s">
        <v>4482</v>
      </c>
      <c r="G1454" s="290" t="s">
        <v>1370</v>
      </c>
      <c r="H1454" s="290" t="s">
        <v>4490</v>
      </c>
      <c r="I1454" s="386"/>
    </row>
    <row r="1455" spans="1:9" ht="16.5" customHeight="1">
      <c r="A1455" s="291" t="s">
        <v>356</v>
      </c>
      <c r="B1455" s="291" t="s">
        <v>357</v>
      </c>
      <c r="C1455" s="290" t="s">
        <v>7</v>
      </c>
      <c r="D1455" s="290" t="s">
        <v>4137</v>
      </c>
      <c r="E1455" s="290" t="s">
        <v>4481</v>
      </c>
      <c r="F1455" s="290" t="s">
        <v>4482</v>
      </c>
      <c r="G1455" s="290" t="s">
        <v>1373</v>
      </c>
      <c r="H1455" s="290" t="s">
        <v>4491</v>
      </c>
      <c r="I1455" s="386"/>
    </row>
    <row r="1456" spans="1:9" ht="16.5" customHeight="1">
      <c r="A1456" s="291" t="s">
        <v>356</v>
      </c>
      <c r="B1456" s="291" t="s">
        <v>357</v>
      </c>
      <c r="C1456" s="290" t="s">
        <v>7</v>
      </c>
      <c r="D1456" s="290" t="s">
        <v>4137</v>
      </c>
      <c r="E1456" s="290" t="s">
        <v>4481</v>
      </c>
      <c r="F1456" s="290" t="s">
        <v>4482</v>
      </c>
      <c r="G1456" s="290" t="s">
        <v>1372</v>
      </c>
      <c r="H1456" s="290" t="s">
        <v>4492</v>
      </c>
      <c r="I1456" s="386"/>
    </row>
    <row r="1457" spans="1:9" ht="16.5" customHeight="1">
      <c r="A1457" s="291" t="s">
        <v>356</v>
      </c>
      <c r="B1457" s="291" t="s">
        <v>357</v>
      </c>
      <c r="C1457" s="290" t="s">
        <v>7</v>
      </c>
      <c r="D1457" s="290" t="s">
        <v>4137</v>
      </c>
      <c r="E1457" s="290" t="s">
        <v>4481</v>
      </c>
      <c r="F1457" s="290" t="s">
        <v>4482</v>
      </c>
      <c r="G1457" s="290" t="s">
        <v>1374</v>
      </c>
      <c r="H1457" s="290" t="s">
        <v>4493</v>
      </c>
      <c r="I1457" s="386"/>
    </row>
    <row r="1458" spans="1:9" ht="16.5" customHeight="1">
      <c r="A1458" s="291" t="s">
        <v>356</v>
      </c>
      <c r="B1458" s="291" t="s">
        <v>357</v>
      </c>
      <c r="C1458" s="290" t="s">
        <v>7</v>
      </c>
      <c r="D1458" s="290" t="s">
        <v>4137</v>
      </c>
      <c r="E1458" s="290" t="s">
        <v>4481</v>
      </c>
      <c r="F1458" s="290" t="s">
        <v>4482</v>
      </c>
      <c r="G1458" s="290" t="s">
        <v>1369</v>
      </c>
      <c r="H1458" s="290" t="s">
        <v>4494</v>
      </c>
      <c r="I1458" s="386"/>
    </row>
    <row r="1459" spans="1:9" ht="16.5" customHeight="1">
      <c r="A1459" s="291" t="s">
        <v>356</v>
      </c>
      <c r="B1459" s="291" t="s">
        <v>357</v>
      </c>
      <c r="C1459" s="290" t="s">
        <v>7</v>
      </c>
      <c r="D1459" s="290" t="s">
        <v>4137</v>
      </c>
      <c r="E1459" s="290" t="s">
        <v>4481</v>
      </c>
      <c r="F1459" s="290" t="s">
        <v>4482</v>
      </c>
      <c r="G1459" s="290" t="s">
        <v>4495</v>
      </c>
      <c r="H1459" s="290" t="s">
        <v>4496</v>
      </c>
      <c r="I1459" s="386"/>
    </row>
    <row r="1460" spans="1:9" ht="16.5" customHeight="1">
      <c r="A1460" s="291" t="s">
        <v>356</v>
      </c>
      <c r="B1460" s="291" t="s">
        <v>357</v>
      </c>
      <c r="C1460" s="290" t="s">
        <v>7</v>
      </c>
      <c r="D1460" s="290" t="s">
        <v>4137</v>
      </c>
      <c r="E1460" s="290" t="s">
        <v>4481</v>
      </c>
      <c r="F1460" s="290" t="s">
        <v>4482</v>
      </c>
      <c r="G1460" s="290" t="s">
        <v>4497</v>
      </c>
      <c r="H1460" s="290" t="s">
        <v>4498</v>
      </c>
      <c r="I1460" s="386"/>
    </row>
    <row r="1461" spans="1:9" ht="16.5" customHeight="1">
      <c r="A1461" s="291" t="s">
        <v>356</v>
      </c>
      <c r="B1461" s="291" t="s">
        <v>357</v>
      </c>
      <c r="C1461" s="290" t="s">
        <v>7</v>
      </c>
      <c r="D1461" s="290" t="s">
        <v>4137</v>
      </c>
      <c r="E1461" s="290" t="s">
        <v>4481</v>
      </c>
      <c r="F1461" s="290" t="s">
        <v>4482</v>
      </c>
      <c r="G1461" s="290" t="s">
        <v>1375</v>
      </c>
      <c r="H1461" s="290" t="s">
        <v>3035</v>
      </c>
      <c r="I1461" s="386"/>
    </row>
    <row r="1462" spans="1:9" ht="16.5" customHeight="1">
      <c r="A1462" s="291" t="s">
        <v>356</v>
      </c>
      <c r="B1462" s="291" t="s">
        <v>357</v>
      </c>
      <c r="C1462" s="290" t="s">
        <v>7</v>
      </c>
      <c r="D1462" s="290" t="s">
        <v>4137</v>
      </c>
      <c r="E1462" s="290" t="s">
        <v>4481</v>
      </c>
      <c r="F1462" s="290" t="s">
        <v>4482</v>
      </c>
      <c r="G1462" s="290" t="s">
        <v>1377</v>
      </c>
      <c r="H1462" s="290" t="s">
        <v>4499</v>
      </c>
      <c r="I1462" s="386"/>
    </row>
    <row r="1463" spans="1:9" ht="16.5" customHeight="1">
      <c r="A1463" s="291" t="s">
        <v>356</v>
      </c>
      <c r="B1463" s="291" t="s">
        <v>357</v>
      </c>
      <c r="C1463" s="290" t="s">
        <v>7</v>
      </c>
      <c r="D1463" s="290" t="s">
        <v>4137</v>
      </c>
      <c r="E1463" s="290" t="s">
        <v>4481</v>
      </c>
      <c r="F1463" s="290" t="s">
        <v>4482</v>
      </c>
      <c r="G1463" s="290" t="s">
        <v>1376</v>
      </c>
      <c r="H1463" s="290" t="s">
        <v>3134</v>
      </c>
      <c r="I1463" s="386"/>
    </row>
    <row r="1464" spans="1:9" ht="16.5" customHeight="1">
      <c r="A1464" s="291" t="s">
        <v>356</v>
      </c>
      <c r="B1464" s="291" t="s">
        <v>357</v>
      </c>
      <c r="C1464" s="290" t="s">
        <v>7</v>
      </c>
      <c r="D1464" s="290" t="s">
        <v>4137</v>
      </c>
      <c r="E1464" s="290" t="s">
        <v>4500</v>
      </c>
      <c r="F1464" s="290" t="s">
        <v>4501</v>
      </c>
      <c r="G1464" s="290" t="s">
        <v>1378</v>
      </c>
      <c r="H1464" s="290" t="s">
        <v>4502</v>
      </c>
      <c r="I1464" s="386"/>
    </row>
    <row r="1465" spans="1:9" ht="16.5" customHeight="1">
      <c r="A1465" s="291" t="s">
        <v>356</v>
      </c>
      <c r="B1465" s="291" t="s">
        <v>357</v>
      </c>
      <c r="C1465" s="290" t="s">
        <v>7</v>
      </c>
      <c r="D1465" s="290" t="s">
        <v>4137</v>
      </c>
      <c r="E1465" s="290" t="s">
        <v>4500</v>
      </c>
      <c r="F1465" s="290" t="s">
        <v>4501</v>
      </c>
      <c r="G1465" s="290" t="s">
        <v>1381</v>
      </c>
      <c r="H1465" s="290" t="s">
        <v>4503</v>
      </c>
      <c r="I1465" s="386"/>
    </row>
    <row r="1466" spans="1:9" ht="16.5" customHeight="1">
      <c r="A1466" s="291" t="s">
        <v>356</v>
      </c>
      <c r="B1466" s="291" t="s">
        <v>357</v>
      </c>
      <c r="C1466" s="290" t="s">
        <v>7</v>
      </c>
      <c r="D1466" s="290" t="s">
        <v>4137</v>
      </c>
      <c r="E1466" s="290" t="s">
        <v>4500</v>
      </c>
      <c r="F1466" s="290" t="s">
        <v>4501</v>
      </c>
      <c r="G1466" s="290" t="s">
        <v>1380</v>
      </c>
      <c r="H1466" s="290" t="s">
        <v>4504</v>
      </c>
      <c r="I1466" s="386"/>
    </row>
    <row r="1467" spans="1:9" ht="16.5" customHeight="1">
      <c r="A1467" s="291" t="s">
        <v>356</v>
      </c>
      <c r="B1467" s="291" t="s">
        <v>357</v>
      </c>
      <c r="C1467" s="290" t="s">
        <v>7</v>
      </c>
      <c r="D1467" s="290" t="s">
        <v>4137</v>
      </c>
      <c r="E1467" s="290" t="s">
        <v>4500</v>
      </c>
      <c r="F1467" s="290" t="s">
        <v>4501</v>
      </c>
      <c r="G1467" s="290" t="s">
        <v>1382</v>
      </c>
      <c r="H1467" s="290" t="s">
        <v>4505</v>
      </c>
      <c r="I1467" s="386"/>
    </row>
    <row r="1468" spans="1:9" ht="16.5" customHeight="1">
      <c r="A1468" s="291" t="s">
        <v>356</v>
      </c>
      <c r="B1468" s="291" t="s">
        <v>357</v>
      </c>
      <c r="C1468" s="290" t="s">
        <v>7</v>
      </c>
      <c r="D1468" s="290" t="s">
        <v>4137</v>
      </c>
      <c r="E1468" s="290" t="s">
        <v>4500</v>
      </c>
      <c r="F1468" s="290" t="s">
        <v>4501</v>
      </c>
      <c r="G1468" s="290" t="s">
        <v>4506</v>
      </c>
      <c r="H1468" s="290" t="s">
        <v>4507</v>
      </c>
      <c r="I1468" s="386"/>
    </row>
    <row r="1469" spans="1:9" ht="16.5" customHeight="1">
      <c r="A1469" s="291" t="s">
        <v>356</v>
      </c>
      <c r="B1469" s="291" t="s">
        <v>357</v>
      </c>
      <c r="C1469" s="290" t="s">
        <v>7</v>
      </c>
      <c r="D1469" s="290" t="s">
        <v>4137</v>
      </c>
      <c r="E1469" s="290" t="s">
        <v>4500</v>
      </c>
      <c r="F1469" s="290" t="s">
        <v>4501</v>
      </c>
      <c r="G1469" s="290" t="s">
        <v>4508</v>
      </c>
      <c r="H1469" s="290" t="s">
        <v>4509</v>
      </c>
      <c r="I1469" s="386"/>
    </row>
    <row r="1470" spans="1:9" ht="16.5" customHeight="1">
      <c r="A1470" s="291" t="s">
        <v>356</v>
      </c>
      <c r="B1470" s="291" t="s">
        <v>357</v>
      </c>
      <c r="C1470" s="290" t="s">
        <v>7</v>
      </c>
      <c r="D1470" s="290" t="s">
        <v>4137</v>
      </c>
      <c r="E1470" s="290" t="s">
        <v>4500</v>
      </c>
      <c r="F1470" s="290" t="s">
        <v>4501</v>
      </c>
      <c r="G1470" s="290" t="s">
        <v>1383</v>
      </c>
      <c r="H1470" s="290" t="s">
        <v>4510</v>
      </c>
      <c r="I1470" s="386"/>
    </row>
    <row r="1471" spans="1:9" ht="16.5" customHeight="1">
      <c r="A1471" s="291" t="s">
        <v>356</v>
      </c>
      <c r="B1471" s="291" t="s">
        <v>357</v>
      </c>
      <c r="C1471" s="290" t="s">
        <v>7</v>
      </c>
      <c r="D1471" s="290" t="s">
        <v>4137</v>
      </c>
      <c r="E1471" s="290" t="s">
        <v>4500</v>
      </c>
      <c r="F1471" s="290" t="s">
        <v>4501</v>
      </c>
      <c r="G1471" s="290" t="s">
        <v>1379</v>
      </c>
      <c r="H1471" s="290" t="s">
        <v>4511</v>
      </c>
      <c r="I1471" s="386"/>
    </row>
    <row r="1472" spans="1:9" ht="16.5" customHeight="1">
      <c r="A1472" s="291" t="s">
        <v>356</v>
      </c>
      <c r="B1472" s="291" t="s">
        <v>357</v>
      </c>
      <c r="C1472" s="290" t="s">
        <v>7</v>
      </c>
      <c r="D1472" s="290" t="s">
        <v>4137</v>
      </c>
      <c r="E1472" s="290" t="s">
        <v>4500</v>
      </c>
      <c r="F1472" s="290" t="s">
        <v>4501</v>
      </c>
      <c r="G1472" s="290" t="s">
        <v>1386</v>
      </c>
      <c r="H1472" s="290" t="s">
        <v>4512</v>
      </c>
      <c r="I1472" s="386"/>
    </row>
    <row r="1473" spans="1:9" ht="16.5" customHeight="1">
      <c r="A1473" s="291" t="s">
        <v>356</v>
      </c>
      <c r="B1473" s="291" t="s">
        <v>357</v>
      </c>
      <c r="C1473" s="290" t="s">
        <v>7</v>
      </c>
      <c r="D1473" s="290" t="s">
        <v>4137</v>
      </c>
      <c r="E1473" s="290" t="s">
        <v>4500</v>
      </c>
      <c r="F1473" s="290" t="s">
        <v>4501</v>
      </c>
      <c r="G1473" s="290" t="s">
        <v>1385</v>
      </c>
      <c r="H1473" s="290" t="s">
        <v>4513</v>
      </c>
      <c r="I1473" s="386"/>
    </row>
    <row r="1474" spans="1:9" ht="16.5" customHeight="1">
      <c r="A1474" s="291" t="s">
        <v>356</v>
      </c>
      <c r="B1474" s="291" t="s">
        <v>357</v>
      </c>
      <c r="C1474" s="290" t="s">
        <v>7</v>
      </c>
      <c r="D1474" s="290" t="s">
        <v>4137</v>
      </c>
      <c r="E1474" s="290" t="s">
        <v>4500</v>
      </c>
      <c r="F1474" s="290" t="s">
        <v>4501</v>
      </c>
      <c r="G1474" s="290" t="s">
        <v>1388</v>
      </c>
      <c r="H1474" s="290" t="s">
        <v>4514</v>
      </c>
      <c r="I1474" s="386"/>
    </row>
    <row r="1475" spans="1:9" ht="16.5" customHeight="1">
      <c r="A1475" s="291" t="s">
        <v>356</v>
      </c>
      <c r="B1475" s="291" t="s">
        <v>357</v>
      </c>
      <c r="C1475" s="290" t="s">
        <v>7</v>
      </c>
      <c r="D1475" s="290" t="s">
        <v>4137</v>
      </c>
      <c r="E1475" s="290" t="s">
        <v>4500</v>
      </c>
      <c r="F1475" s="290" t="s">
        <v>4501</v>
      </c>
      <c r="G1475" s="290" t="s">
        <v>1384</v>
      </c>
      <c r="H1475" s="290" t="s">
        <v>4515</v>
      </c>
      <c r="I1475" s="386"/>
    </row>
    <row r="1476" spans="1:9" ht="16.5" customHeight="1">
      <c r="A1476" s="291" t="s">
        <v>356</v>
      </c>
      <c r="B1476" s="291" t="s">
        <v>357</v>
      </c>
      <c r="C1476" s="290" t="s">
        <v>7</v>
      </c>
      <c r="D1476" s="290" t="s">
        <v>4137</v>
      </c>
      <c r="E1476" s="290" t="s">
        <v>4500</v>
      </c>
      <c r="F1476" s="290" t="s">
        <v>4501</v>
      </c>
      <c r="G1476" s="290" t="s">
        <v>1390</v>
      </c>
      <c r="H1476" s="290" t="s">
        <v>4516</v>
      </c>
      <c r="I1476" s="386"/>
    </row>
    <row r="1477" spans="1:9" ht="16.5" customHeight="1">
      <c r="A1477" s="291" t="s">
        <v>356</v>
      </c>
      <c r="B1477" s="291" t="s">
        <v>357</v>
      </c>
      <c r="C1477" s="290" t="s">
        <v>7</v>
      </c>
      <c r="D1477" s="290" t="s">
        <v>4137</v>
      </c>
      <c r="E1477" s="290" t="s">
        <v>4500</v>
      </c>
      <c r="F1477" s="290" t="s">
        <v>4501</v>
      </c>
      <c r="G1477" s="290" t="s">
        <v>1389</v>
      </c>
      <c r="H1477" s="290" t="s">
        <v>4517</v>
      </c>
      <c r="I1477" s="386"/>
    </row>
    <row r="1478" spans="1:9" ht="16.5" customHeight="1">
      <c r="A1478" s="291" t="s">
        <v>356</v>
      </c>
      <c r="B1478" s="291" t="s">
        <v>357</v>
      </c>
      <c r="C1478" s="290" t="s">
        <v>7</v>
      </c>
      <c r="D1478" s="290" t="s">
        <v>4137</v>
      </c>
      <c r="E1478" s="290" t="s">
        <v>4518</v>
      </c>
      <c r="F1478" s="290" t="s">
        <v>4519</v>
      </c>
      <c r="G1478" s="290" t="s">
        <v>1391</v>
      </c>
      <c r="H1478" s="290" t="s">
        <v>4520</v>
      </c>
      <c r="I1478" s="386"/>
    </row>
    <row r="1479" spans="1:9" ht="16.5" customHeight="1">
      <c r="A1479" s="291" t="s">
        <v>356</v>
      </c>
      <c r="B1479" s="291" t="s">
        <v>357</v>
      </c>
      <c r="C1479" s="290" t="s">
        <v>7</v>
      </c>
      <c r="D1479" s="290" t="s">
        <v>4137</v>
      </c>
      <c r="E1479" s="290" t="s">
        <v>4518</v>
      </c>
      <c r="F1479" s="290" t="s">
        <v>4519</v>
      </c>
      <c r="G1479" s="290" t="s">
        <v>1394</v>
      </c>
      <c r="H1479" s="290" t="s">
        <v>4521</v>
      </c>
      <c r="I1479" s="386"/>
    </row>
    <row r="1480" spans="1:9" ht="16.5" customHeight="1">
      <c r="A1480" s="291" t="s">
        <v>356</v>
      </c>
      <c r="B1480" s="291" t="s">
        <v>357</v>
      </c>
      <c r="C1480" s="290" t="s">
        <v>7</v>
      </c>
      <c r="D1480" s="290" t="s">
        <v>4137</v>
      </c>
      <c r="E1480" s="290" t="s">
        <v>4518</v>
      </c>
      <c r="F1480" s="290" t="s">
        <v>4519</v>
      </c>
      <c r="G1480" s="290" t="s">
        <v>1393</v>
      </c>
      <c r="H1480" s="290" t="s">
        <v>4522</v>
      </c>
      <c r="I1480" s="386"/>
    </row>
    <row r="1481" spans="1:9" ht="16.5" customHeight="1">
      <c r="A1481" s="291" t="s">
        <v>356</v>
      </c>
      <c r="B1481" s="291" t="s">
        <v>357</v>
      </c>
      <c r="C1481" s="290" t="s">
        <v>7</v>
      </c>
      <c r="D1481" s="290" t="s">
        <v>4137</v>
      </c>
      <c r="E1481" s="290" t="s">
        <v>4518</v>
      </c>
      <c r="F1481" s="290" t="s">
        <v>4519</v>
      </c>
      <c r="G1481" s="290" t="s">
        <v>1395</v>
      </c>
      <c r="H1481" s="290" t="s">
        <v>4523</v>
      </c>
      <c r="I1481" s="386"/>
    </row>
    <row r="1482" spans="1:9" ht="16.5" customHeight="1">
      <c r="A1482" s="291" t="s">
        <v>356</v>
      </c>
      <c r="B1482" s="291" t="s">
        <v>357</v>
      </c>
      <c r="C1482" s="290" t="s">
        <v>7</v>
      </c>
      <c r="D1482" s="290" t="s">
        <v>4137</v>
      </c>
      <c r="E1482" s="290" t="s">
        <v>4518</v>
      </c>
      <c r="F1482" s="290" t="s">
        <v>4519</v>
      </c>
      <c r="G1482" s="290" t="s">
        <v>1392</v>
      </c>
      <c r="H1482" s="290" t="s">
        <v>4524</v>
      </c>
      <c r="I1482" s="386"/>
    </row>
    <row r="1483" spans="1:9" ht="16.5" customHeight="1">
      <c r="A1483" s="291" t="s">
        <v>356</v>
      </c>
      <c r="B1483" s="291" t="s">
        <v>357</v>
      </c>
      <c r="C1483" s="290" t="s">
        <v>7</v>
      </c>
      <c r="D1483" s="290" t="s">
        <v>4137</v>
      </c>
      <c r="E1483" s="290" t="s">
        <v>4518</v>
      </c>
      <c r="F1483" s="290" t="s">
        <v>4519</v>
      </c>
      <c r="G1483" s="290" t="s">
        <v>1397</v>
      </c>
      <c r="H1483" s="290" t="s">
        <v>4525</v>
      </c>
      <c r="I1483" s="386"/>
    </row>
    <row r="1484" spans="1:9" ht="16.5" customHeight="1">
      <c r="A1484" s="291" t="s">
        <v>356</v>
      </c>
      <c r="B1484" s="291" t="s">
        <v>357</v>
      </c>
      <c r="C1484" s="290" t="s">
        <v>7</v>
      </c>
      <c r="D1484" s="290" t="s">
        <v>4137</v>
      </c>
      <c r="E1484" s="290" t="s">
        <v>4518</v>
      </c>
      <c r="F1484" s="290" t="s">
        <v>4519</v>
      </c>
      <c r="G1484" s="290" t="s">
        <v>1396</v>
      </c>
      <c r="H1484" s="290" t="s">
        <v>4526</v>
      </c>
      <c r="I1484" s="386"/>
    </row>
    <row r="1485" spans="1:9" ht="16.5" customHeight="1">
      <c r="A1485" s="291" t="s">
        <v>356</v>
      </c>
      <c r="B1485" s="291" t="s">
        <v>357</v>
      </c>
      <c r="C1485" s="290" t="s">
        <v>7</v>
      </c>
      <c r="D1485" s="290" t="s">
        <v>4137</v>
      </c>
      <c r="E1485" s="290" t="s">
        <v>4527</v>
      </c>
      <c r="F1485" s="290" t="s">
        <v>4528</v>
      </c>
      <c r="G1485" s="290" t="s">
        <v>1398</v>
      </c>
      <c r="H1485" s="290" t="s">
        <v>4529</v>
      </c>
      <c r="I1485" s="386"/>
    </row>
    <row r="1486" spans="1:9" ht="16.5" customHeight="1">
      <c r="A1486" s="291" t="s">
        <v>356</v>
      </c>
      <c r="B1486" s="291" t="s">
        <v>357</v>
      </c>
      <c r="C1486" s="290" t="s">
        <v>7</v>
      </c>
      <c r="D1486" s="290" t="s">
        <v>4137</v>
      </c>
      <c r="E1486" s="290" t="s">
        <v>4527</v>
      </c>
      <c r="F1486" s="290" t="s">
        <v>4528</v>
      </c>
      <c r="G1486" s="290" t="s">
        <v>1401</v>
      </c>
      <c r="H1486" s="290" t="s">
        <v>4530</v>
      </c>
      <c r="I1486" s="386"/>
    </row>
    <row r="1487" spans="1:9" ht="16.5" customHeight="1">
      <c r="A1487" s="291" t="s">
        <v>356</v>
      </c>
      <c r="B1487" s="291" t="s">
        <v>357</v>
      </c>
      <c r="C1487" s="290" t="s">
        <v>7</v>
      </c>
      <c r="D1487" s="290" t="s">
        <v>4137</v>
      </c>
      <c r="E1487" s="290" t="s">
        <v>4527</v>
      </c>
      <c r="F1487" s="290" t="s">
        <v>4528</v>
      </c>
      <c r="G1487" s="290" t="s">
        <v>1400</v>
      </c>
      <c r="H1487" s="290" t="s">
        <v>4531</v>
      </c>
      <c r="I1487" s="386"/>
    </row>
    <row r="1488" spans="1:9" ht="16.5" customHeight="1">
      <c r="A1488" s="291" t="s">
        <v>356</v>
      </c>
      <c r="B1488" s="291" t="s">
        <v>357</v>
      </c>
      <c r="C1488" s="290" t="s">
        <v>7</v>
      </c>
      <c r="D1488" s="290" t="s">
        <v>4137</v>
      </c>
      <c r="E1488" s="290" t="s">
        <v>4527</v>
      </c>
      <c r="F1488" s="290" t="s">
        <v>4528</v>
      </c>
      <c r="G1488" s="290" t="s">
        <v>1402</v>
      </c>
      <c r="H1488" s="290" t="s">
        <v>4532</v>
      </c>
      <c r="I1488" s="386"/>
    </row>
    <row r="1489" spans="1:9" ht="16.5" customHeight="1">
      <c r="A1489" s="291" t="s">
        <v>356</v>
      </c>
      <c r="B1489" s="291" t="s">
        <v>357</v>
      </c>
      <c r="C1489" s="290" t="s">
        <v>7</v>
      </c>
      <c r="D1489" s="290" t="s">
        <v>4137</v>
      </c>
      <c r="E1489" s="290" t="s">
        <v>4527</v>
      </c>
      <c r="F1489" s="290" t="s">
        <v>4528</v>
      </c>
      <c r="G1489" s="290" t="s">
        <v>1399</v>
      </c>
      <c r="H1489" s="290" t="s">
        <v>4533</v>
      </c>
      <c r="I1489" s="386"/>
    </row>
    <row r="1490" spans="1:9" ht="16.5" customHeight="1">
      <c r="A1490" s="291" t="s">
        <v>356</v>
      </c>
      <c r="B1490" s="291" t="s">
        <v>357</v>
      </c>
      <c r="C1490" s="290" t="s">
        <v>7</v>
      </c>
      <c r="D1490" s="290" t="s">
        <v>4137</v>
      </c>
      <c r="E1490" s="290" t="s">
        <v>4527</v>
      </c>
      <c r="F1490" s="290" t="s">
        <v>4528</v>
      </c>
      <c r="G1490" s="290" t="s">
        <v>1404</v>
      </c>
      <c r="H1490" s="290" t="s">
        <v>4534</v>
      </c>
      <c r="I1490" s="386"/>
    </row>
    <row r="1491" spans="1:9" ht="16.5" customHeight="1">
      <c r="A1491" s="291" t="s">
        <v>356</v>
      </c>
      <c r="B1491" s="291" t="s">
        <v>357</v>
      </c>
      <c r="C1491" s="290" t="s">
        <v>7</v>
      </c>
      <c r="D1491" s="290" t="s">
        <v>4137</v>
      </c>
      <c r="E1491" s="290" t="s">
        <v>4527</v>
      </c>
      <c r="F1491" s="290" t="s">
        <v>4528</v>
      </c>
      <c r="G1491" s="290" t="s">
        <v>1403</v>
      </c>
      <c r="H1491" s="290" t="s">
        <v>4535</v>
      </c>
      <c r="I1491" s="386"/>
    </row>
    <row r="1492" spans="1:9" ht="16.5" customHeight="1">
      <c r="A1492" s="291" t="s">
        <v>356</v>
      </c>
      <c r="B1492" s="291" t="s">
        <v>357</v>
      </c>
      <c r="C1492" s="290" t="s">
        <v>7</v>
      </c>
      <c r="D1492" s="290" t="s">
        <v>4137</v>
      </c>
      <c r="E1492" s="290" t="s">
        <v>4527</v>
      </c>
      <c r="F1492" s="290" t="s">
        <v>4528</v>
      </c>
      <c r="G1492" s="290" t="s">
        <v>1405</v>
      </c>
      <c r="H1492" s="290" t="s">
        <v>4536</v>
      </c>
      <c r="I1492" s="386"/>
    </row>
    <row r="1493" spans="1:9" ht="16.5" customHeight="1">
      <c r="A1493" s="291" t="s">
        <v>356</v>
      </c>
      <c r="B1493" s="291" t="s">
        <v>357</v>
      </c>
      <c r="C1493" s="290" t="s">
        <v>7</v>
      </c>
      <c r="D1493" s="290" t="s">
        <v>4137</v>
      </c>
      <c r="E1493" s="290" t="s">
        <v>4537</v>
      </c>
      <c r="F1493" s="290" t="s">
        <v>4538</v>
      </c>
      <c r="G1493" s="290" t="s">
        <v>1409</v>
      </c>
      <c r="H1493" s="290" t="s">
        <v>4539</v>
      </c>
      <c r="I1493" s="386"/>
    </row>
    <row r="1494" spans="1:9" ht="16.5" customHeight="1">
      <c r="A1494" s="291" t="s">
        <v>356</v>
      </c>
      <c r="B1494" s="291" t="s">
        <v>357</v>
      </c>
      <c r="C1494" s="290" t="s">
        <v>7</v>
      </c>
      <c r="D1494" s="290" t="s">
        <v>4137</v>
      </c>
      <c r="E1494" s="290" t="s">
        <v>4537</v>
      </c>
      <c r="F1494" s="290" t="s">
        <v>4538</v>
      </c>
      <c r="G1494" s="290" t="s">
        <v>1408</v>
      </c>
      <c r="H1494" s="290" t="s">
        <v>4540</v>
      </c>
      <c r="I1494" s="386"/>
    </row>
    <row r="1495" spans="1:9" ht="16.5" customHeight="1">
      <c r="A1495" s="291" t="s">
        <v>356</v>
      </c>
      <c r="B1495" s="291" t="s">
        <v>357</v>
      </c>
      <c r="C1495" s="290" t="s">
        <v>7</v>
      </c>
      <c r="D1495" s="290" t="s">
        <v>4137</v>
      </c>
      <c r="E1495" s="290" t="s">
        <v>4537</v>
      </c>
      <c r="F1495" s="290" t="s">
        <v>4538</v>
      </c>
      <c r="G1495" s="290" t="s">
        <v>1410</v>
      </c>
      <c r="H1495" s="290" t="s">
        <v>4541</v>
      </c>
      <c r="I1495" s="386"/>
    </row>
    <row r="1496" spans="1:9" ht="16.5" customHeight="1">
      <c r="A1496" s="291" t="s">
        <v>356</v>
      </c>
      <c r="B1496" s="291" t="s">
        <v>357</v>
      </c>
      <c r="C1496" s="290" t="s">
        <v>7</v>
      </c>
      <c r="D1496" s="290" t="s">
        <v>4137</v>
      </c>
      <c r="E1496" s="290" t="s">
        <v>4537</v>
      </c>
      <c r="F1496" s="290" t="s">
        <v>4538</v>
      </c>
      <c r="G1496" s="290" t="s">
        <v>1407</v>
      </c>
      <c r="H1496" s="290" t="s">
        <v>4542</v>
      </c>
      <c r="I1496" s="386"/>
    </row>
    <row r="1497" spans="1:9" ht="16.5" customHeight="1">
      <c r="A1497" s="291" t="s">
        <v>356</v>
      </c>
      <c r="B1497" s="291" t="s">
        <v>357</v>
      </c>
      <c r="C1497" s="290" t="s">
        <v>7</v>
      </c>
      <c r="D1497" s="290" t="s">
        <v>4137</v>
      </c>
      <c r="E1497" s="290" t="s">
        <v>4537</v>
      </c>
      <c r="F1497" s="290" t="s">
        <v>4538</v>
      </c>
      <c r="G1497" s="290" t="s">
        <v>4543</v>
      </c>
      <c r="H1497" s="290" t="s">
        <v>4544</v>
      </c>
      <c r="I1497" s="386"/>
    </row>
    <row r="1498" spans="1:9" ht="16.5" customHeight="1">
      <c r="A1498" s="291" t="s">
        <v>356</v>
      </c>
      <c r="B1498" s="291" t="s">
        <v>357</v>
      </c>
      <c r="C1498" s="290" t="s">
        <v>7</v>
      </c>
      <c r="D1498" s="290" t="s">
        <v>4137</v>
      </c>
      <c r="E1498" s="290" t="s">
        <v>4537</v>
      </c>
      <c r="F1498" s="290" t="s">
        <v>4538</v>
      </c>
      <c r="G1498" s="290" t="s">
        <v>4545</v>
      </c>
      <c r="H1498" s="290" t="s">
        <v>4546</v>
      </c>
      <c r="I1498" s="386"/>
    </row>
    <row r="1499" spans="1:9" ht="16.5" customHeight="1">
      <c r="A1499" s="291" t="s">
        <v>356</v>
      </c>
      <c r="B1499" s="291" t="s">
        <v>357</v>
      </c>
      <c r="C1499" s="290" t="s">
        <v>7</v>
      </c>
      <c r="D1499" s="290" t="s">
        <v>4137</v>
      </c>
      <c r="E1499" s="290" t="s">
        <v>4537</v>
      </c>
      <c r="F1499" s="290" t="s">
        <v>4538</v>
      </c>
      <c r="G1499" s="290" t="s">
        <v>1406</v>
      </c>
      <c r="H1499" s="290" t="s">
        <v>4547</v>
      </c>
      <c r="I1499" s="386"/>
    </row>
    <row r="1500" spans="1:9" ht="16.5" customHeight="1">
      <c r="A1500" s="291" t="s">
        <v>356</v>
      </c>
      <c r="B1500" s="291" t="s">
        <v>357</v>
      </c>
      <c r="C1500" s="290" t="s">
        <v>7</v>
      </c>
      <c r="D1500" s="290" t="s">
        <v>4137</v>
      </c>
      <c r="E1500" s="290" t="s">
        <v>4537</v>
      </c>
      <c r="F1500" s="290" t="s">
        <v>4538</v>
      </c>
      <c r="G1500" s="290" t="s">
        <v>1412</v>
      </c>
      <c r="H1500" s="290" t="s">
        <v>4548</v>
      </c>
      <c r="I1500" s="386"/>
    </row>
    <row r="1501" spans="1:9" ht="16.5" customHeight="1">
      <c r="A1501" s="291" t="s">
        <v>356</v>
      </c>
      <c r="B1501" s="291" t="s">
        <v>357</v>
      </c>
      <c r="C1501" s="290" t="s">
        <v>7</v>
      </c>
      <c r="D1501" s="290" t="s">
        <v>4137</v>
      </c>
      <c r="E1501" s="290" t="s">
        <v>4537</v>
      </c>
      <c r="F1501" s="290" t="s">
        <v>4538</v>
      </c>
      <c r="G1501" s="290" t="s">
        <v>1411</v>
      </c>
      <c r="H1501" s="290" t="s">
        <v>4549</v>
      </c>
      <c r="I1501" s="386"/>
    </row>
    <row r="1502" spans="1:9" ht="16.5" customHeight="1">
      <c r="A1502" s="291" t="s">
        <v>356</v>
      </c>
      <c r="B1502" s="291" t="s">
        <v>357</v>
      </c>
      <c r="C1502" s="290" t="s">
        <v>7</v>
      </c>
      <c r="D1502" s="290" t="s">
        <v>4137</v>
      </c>
      <c r="E1502" s="290" t="s">
        <v>4537</v>
      </c>
      <c r="F1502" s="290" t="s">
        <v>4538</v>
      </c>
      <c r="G1502" s="290" t="s">
        <v>1413</v>
      </c>
      <c r="H1502" s="290" t="s">
        <v>4550</v>
      </c>
      <c r="I1502" s="386"/>
    </row>
    <row r="1503" spans="1:9" ht="16.5" customHeight="1">
      <c r="A1503" s="291" t="s">
        <v>356</v>
      </c>
      <c r="B1503" s="291" t="s">
        <v>357</v>
      </c>
      <c r="C1503" s="290" t="s">
        <v>7</v>
      </c>
      <c r="D1503" s="290" t="s">
        <v>4137</v>
      </c>
      <c r="E1503" s="290" t="s">
        <v>4551</v>
      </c>
      <c r="F1503" s="290" t="s">
        <v>4552</v>
      </c>
      <c r="G1503" s="290" t="s">
        <v>1416</v>
      </c>
      <c r="H1503" s="290" t="s">
        <v>4553</v>
      </c>
      <c r="I1503" s="386"/>
    </row>
    <row r="1504" spans="1:9" ht="16.5" customHeight="1">
      <c r="A1504" s="291" t="s">
        <v>356</v>
      </c>
      <c r="B1504" s="291" t="s">
        <v>357</v>
      </c>
      <c r="C1504" s="290" t="s">
        <v>7</v>
      </c>
      <c r="D1504" s="290" t="s">
        <v>4137</v>
      </c>
      <c r="E1504" s="290" t="s">
        <v>4551</v>
      </c>
      <c r="F1504" s="290" t="s">
        <v>4552</v>
      </c>
      <c r="G1504" s="290" t="s">
        <v>1415</v>
      </c>
      <c r="H1504" s="290" t="s">
        <v>4554</v>
      </c>
      <c r="I1504" s="386"/>
    </row>
    <row r="1505" spans="1:9" ht="16.5" customHeight="1">
      <c r="A1505" s="291" t="s">
        <v>356</v>
      </c>
      <c r="B1505" s="291" t="s">
        <v>357</v>
      </c>
      <c r="C1505" s="290" t="s">
        <v>7</v>
      </c>
      <c r="D1505" s="290" t="s">
        <v>4137</v>
      </c>
      <c r="E1505" s="290" t="s">
        <v>4551</v>
      </c>
      <c r="F1505" s="290" t="s">
        <v>4552</v>
      </c>
      <c r="G1505" s="290" t="s">
        <v>1417</v>
      </c>
      <c r="H1505" s="290" t="s">
        <v>4555</v>
      </c>
      <c r="I1505" s="386"/>
    </row>
    <row r="1506" spans="1:9" ht="16.5" customHeight="1">
      <c r="A1506" s="291" t="s">
        <v>356</v>
      </c>
      <c r="B1506" s="291" t="s">
        <v>357</v>
      </c>
      <c r="C1506" s="290" t="s">
        <v>7</v>
      </c>
      <c r="D1506" s="290" t="s">
        <v>4137</v>
      </c>
      <c r="E1506" s="290" t="s">
        <v>4551</v>
      </c>
      <c r="F1506" s="290" t="s">
        <v>4552</v>
      </c>
      <c r="G1506" s="290" t="s">
        <v>1414</v>
      </c>
      <c r="H1506" s="290" t="s">
        <v>4556</v>
      </c>
      <c r="I1506" s="386"/>
    </row>
    <row r="1507" spans="1:9" ht="16.5" customHeight="1">
      <c r="A1507" s="291" t="s">
        <v>356</v>
      </c>
      <c r="B1507" s="291" t="s">
        <v>357</v>
      </c>
      <c r="C1507" s="290" t="s">
        <v>7</v>
      </c>
      <c r="D1507" s="290" t="s">
        <v>4137</v>
      </c>
      <c r="E1507" s="290" t="s">
        <v>4551</v>
      </c>
      <c r="F1507" s="290" t="s">
        <v>4552</v>
      </c>
      <c r="G1507" s="290" t="s">
        <v>4557</v>
      </c>
      <c r="H1507" s="290" t="s">
        <v>4558</v>
      </c>
      <c r="I1507" s="386"/>
    </row>
    <row r="1508" spans="1:9" ht="16.5" customHeight="1">
      <c r="A1508" s="291" t="s">
        <v>356</v>
      </c>
      <c r="B1508" s="291" t="s">
        <v>357</v>
      </c>
      <c r="C1508" s="290" t="s">
        <v>7</v>
      </c>
      <c r="D1508" s="290" t="s">
        <v>4137</v>
      </c>
      <c r="E1508" s="290" t="s">
        <v>4551</v>
      </c>
      <c r="F1508" s="290" t="s">
        <v>4552</v>
      </c>
      <c r="G1508" s="290" t="s">
        <v>4559</v>
      </c>
      <c r="H1508" s="290" t="s">
        <v>4560</v>
      </c>
      <c r="I1508" s="386"/>
    </row>
    <row r="1509" spans="1:9" ht="16.5" customHeight="1">
      <c r="A1509" s="291" t="s">
        <v>356</v>
      </c>
      <c r="B1509" s="291" t="s">
        <v>357</v>
      </c>
      <c r="C1509" s="290" t="s">
        <v>7</v>
      </c>
      <c r="D1509" s="290" t="s">
        <v>4137</v>
      </c>
      <c r="E1509" s="290" t="s">
        <v>4561</v>
      </c>
      <c r="F1509" s="290" t="s">
        <v>4562</v>
      </c>
      <c r="G1509" s="290" t="s">
        <v>4563</v>
      </c>
      <c r="H1509" s="290" t="s">
        <v>4564</v>
      </c>
      <c r="I1509" s="386"/>
    </row>
    <row r="1510" spans="1:9" ht="16.5" customHeight="1">
      <c r="A1510" s="291" t="s">
        <v>356</v>
      </c>
      <c r="B1510" s="291" t="s">
        <v>357</v>
      </c>
      <c r="C1510" s="290" t="s">
        <v>7</v>
      </c>
      <c r="D1510" s="290" t="s">
        <v>4137</v>
      </c>
      <c r="E1510" s="290" t="s">
        <v>4561</v>
      </c>
      <c r="F1510" s="290" t="s">
        <v>4562</v>
      </c>
      <c r="G1510" s="290" t="s">
        <v>4565</v>
      </c>
      <c r="H1510" s="290" t="s">
        <v>4566</v>
      </c>
      <c r="I1510" s="386"/>
    </row>
    <row r="1511" spans="1:9" ht="16.5" customHeight="1">
      <c r="A1511" s="291" t="s">
        <v>356</v>
      </c>
      <c r="B1511" s="291" t="s">
        <v>357</v>
      </c>
      <c r="C1511" s="290" t="s">
        <v>7</v>
      </c>
      <c r="D1511" s="290" t="s">
        <v>4137</v>
      </c>
      <c r="E1511" s="290" t="s">
        <v>4561</v>
      </c>
      <c r="F1511" s="290" t="s">
        <v>4562</v>
      </c>
      <c r="G1511" s="290" t="s">
        <v>1419</v>
      </c>
      <c r="H1511" s="290" t="s">
        <v>4567</v>
      </c>
      <c r="I1511" s="386"/>
    </row>
    <row r="1512" spans="1:9" ht="16.5" customHeight="1">
      <c r="A1512" s="291" t="s">
        <v>356</v>
      </c>
      <c r="B1512" s="291" t="s">
        <v>357</v>
      </c>
      <c r="C1512" s="290" t="s">
        <v>7</v>
      </c>
      <c r="D1512" s="290" t="s">
        <v>4137</v>
      </c>
      <c r="E1512" s="290" t="s">
        <v>4561</v>
      </c>
      <c r="F1512" s="290" t="s">
        <v>4562</v>
      </c>
      <c r="G1512" s="290" t="s">
        <v>1418</v>
      </c>
      <c r="H1512" s="290" t="s">
        <v>4568</v>
      </c>
      <c r="I1512" s="386"/>
    </row>
    <row r="1513" spans="1:9" ht="16.5" customHeight="1">
      <c r="A1513" s="291" t="s">
        <v>356</v>
      </c>
      <c r="B1513" s="291" t="s">
        <v>357</v>
      </c>
      <c r="C1513" s="290" t="s">
        <v>7</v>
      </c>
      <c r="D1513" s="290" t="s">
        <v>4137</v>
      </c>
      <c r="E1513" s="290" t="s">
        <v>4561</v>
      </c>
      <c r="F1513" s="290" t="s">
        <v>4562</v>
      </c>
      <c r="G1513" s="290" t="s">
        <v>1420</v>
      </c>
      <c r="H1513" s="290" t="s">
        <v>4569</v>
      </c>
      <c r="I1513" s="386"/>
    </row>
    <row r="1514" spans="1:9" ht="16.5" customHeight="1">
      <c r="A1514" s="291" t="s">
        <v>356</v>
      </c>
      <c r="B1514" s="291" t="s">
        <v>357</v>
      </c>
      <c r="C1514" s="290" t="s">
        <v>7</v>
      </c>
      <c r="D1514" s="290" t="s">
        <v>4137</v>
      </c>
      <c r="E1514" s="290" t="s">
        <v>4561</v>
      </c>
      <c r="F1514" s="290" t="s">
        <v>4562</v>
      </c>
      <c r="G1514" s="290" t="s">
        <v>4570</v>
      </c>
      <c r="H1514" s="290" t="s">
        <v>4571</v>
      </c>
      <c r="I1514" s="386"/>
    </row>
    <row r="1515" spans="1:9" ht="16.5" customHeight="1">
      <c r="A1515" s="291" t="s">
        <v>356</v>
      </c>
      <c r="B1515" s="291" t="s">
        <v>357</v>
      </c>
      <c r="C1515" s="290" t="s">
        <v>7</v>
      </c>
      <c r="D1515" s="290" t="s">
        <v>4137</v>
      </c>
      <c r="E1515" s="290" t="s">
        <v>4561</v>
      </c>
      <c r="F1515" s="290" t="s">
        <v>4562</v>
      </c>
      <c r="G1515" s="290" t="s">
        <v>4572</v>
      </c>
      <c r="H1515" s="290" t="s">
        <v>4573</v>
      </c>
      <c r="I1515" s="386"/>
    </row>
    <row r="1516" spans="1:9" ht="16.5" customHeight="1">
      <c r="A1516" s="291" t="s">
        <v>356</v>
      </c>
      <c r="B1516" s="291" t="s">
        <v>357</v>
      </c>
      <c r="C1516" s="290" t="s">
        <v>7</v>
      </c>
      <c r="D1516" s="290" t="s">
        <v>4137</v>
      </c>
      <c r="E1516" s="290" t="s">
        <v>4561</v>
      </c>
      <c r="F1516" s="290" t="s">
        <v>4562</v>
      </c>
      <c r="G1516" s="290" t="s">
        <v>4574</v>
      </c>
      <c r="H1516" s="290" t="s">
        <v>4575</v>
      </c>
      <c r="I1516" s="386"/>
    </row>
    <row r="1517" spans="1:9" ht="16.5" customHeight="1">
      <c r="A1517" s="291" t="s">
        <v>356</v>
      </c>
      <c r="B1517" s="291" t="s">
        <v>357</v>
      </c>
      <c r="C1517" s="290" t="s">
        <v>7</v>
      </c>
      <c r="D1517" s="290" t="s">
        <v>4137</v>
      </c>
      <c r="E1517" s="290" t="s">
        <v>4561</v>
      </c>
      <c r="F1517" s="290" t="s">
        <v>4562</v>
      </c>
      <c r="G1517" s="290" t="s">
        <v>4576</v>
      </c>
      <c r="H1517" s="290" t="s">
        <v>4577</v>
      </c>
      <c r="I1517" s="386"/>
    </row>
    <row r="1518" spans="1:9" ht="16.5" customHeight="1">
      <c r="A1518" s="291" t="s">
        <v>356</v>
      </c>
      <c r="B1518" s="291" t="s">
        <v>357</v>
      </c>
      <c r="C1518" s="290" t="s">
        <v>7</v>
      </c>
      <c r="D1518" s="290" t="s">
        <v>4137</v>
      </c>
      <c r="E1518" s="290" t="s">
        <v>4561</v>
      </c>
      <c r="F1518" s="290" t="s">
        <v>4562</v>
      </c>
      <c r="G1518" s="290" t="s">
        <v>1422</v>
      </c>
      <c r="H1518" s="290" t="s">
        <v>4578</v>
      </c>
      <c r="I1518" s="386"/>
    </row>
    <row r="1519" spans="1:9" ht="16.5" customHeight="1">
      <c r="A1519" s="291" t="s">
        <v>356</v>
      </c>
      <c r="B1519" s="291" t="s">
        <v>357</v>
      </c>
      <c r="C1519" s="290" t="s">
        <v>7</v>
      </c>
      <c r="D1519" s="290" t="s">
        <v>4137</v>
      </c>
      <c r="E1519" s="290" t="s">
        <v>4579</v>
      </c>
      <c r="F1519" s="290" t="s">
        <v>4580</v>
      </c>
      <c r="G1519" s="290" t="s">
        <v>1426</v>
      </c>
      <c r="H1519" s="290" t="s">
        <v>4581</v>
      </c>
      <c r="I1519" s="386"/>
    </row>
    <row r="1520" spans="1:9" ht="16.5" customHeight="1">
      <c r="A1520" s="291" t="s">
        <v>356</v>
      </c>
      <c r="B1520" s="291" t="s">
        <v>357</v>
      </c>
      <c r="C1520" s="290" t="s">
        <v>7</v>
      </c>
      <c r="D1520" s="290" t="s">
        <v>4137</v>
      </c>
      <c r="E1520" s="290" t="s">
        <v>4579</v>
      </c>
      <c r="F1520" s="290" t="s">
        <v>4580</v>
      </c>
      <c r="G1520" s="290" t="s">
        <v>1425</v>
      </c>
      <c r="H1520" s="290" t="s">
        <v>4582</v>
      </c>
      <c r="I1520" s="386"/>
    </row>
    <row r="1521" spans="1:9" ht="16.5" customHeight="1">
      <c r="A1521" s="291" t="s">
        <v>356</v>
      </c>
      <c r="B1521" s="291" t="s">
        <v>357</v>
      </c>
      <c r="C1521" s="290" t="s">
        <v>7</v>
      </c>
      <c r="D1521" s="290" t="s">
        <v>4137</v>
      </c>
      <c r="E1521" s="290" t="s">
        <v>4579</v>
      </c>
      <c r="F1521" s="290" t="s">
        <v>4580</v>
      </c>
      <c r="G1521" s="290" t="s">
        <v>1427</v>
      </c>
      <c r="H1521" s="290" t="s">
        <v>4583</v>
      </c>
      <c r="I1521" s="386"/>
    </row>
    <row r="1522" spans="1:9" ht="16.5" customHeight="1">
      <c r="A1522" s="291" t="s">
        <v>356</v>
      </c>
      <c r="B1522" s="291" t="s">
        <v>357</v>
      </c>
      <c r="C1522" s="290" t="s">
        <v>7</v>
      </c>
      <c r="D1522" s="290" t="s">
        <v>4137</v>
      </c>
      <c r="E1522" s="290" t="s">
        <v>4579</v>
      </c>
      <c r="F1522" s="290" t="s">
        <v>4580</v>
      </c>
      <c r="G1522" s="290" t="s">
        <v>1424</v>
      </c>
      <c r="H1522" s="290" t="s">
        <v>4584</v>
      </c>
      <c r="I1522" s="386"/>
    </row>
    <row r="1523" spans="1:9" ht="16.5" customHeight="1">
      <c r="A1523" s="291" t="s">
        <v>356</v>
      </c>
      <c r="B1523" s="291" t="s">
        <v>357</v>
      </c>
      <c r="C1523" s="290" t="s">
        <v>7</v>
      </c>
      <c r="D1523" s="290" t="s">
        <v>4137</v>
      </c>
      <c r="E1523" s="290" t="s">
        <v>4579</v>
      </c>
      <c r="F1523" s="290" t="s">
        <v>4580</v>
      </c>
      <c r="G1523" s="290" t="s">
        <v>4585</v>
      </c>
      <c r="H1523" s="290" t="s">
        <v>4586</v>
      </c>
      <c r="I1523" s="386"/>
    </row>
    <row r="1524" spans="1:9" ht="16.5" customHeight="1">
      <c r="A1524" s="291" t="s">
        <v>356</v>
      </c>
      <c r="B1524" s="291" t="s">
        <v>357</v>
      </c>
      <c r="C1524" s="290" t="s">
        <v>7</v>
      </c>
      <c r="D1524" s="290" t="s">
        <v>4137</v>
      </c>
      <c r="E1524" s="290" t="s">
        <v>4579</v>
      </c>
      <c r="F1524" s="290" t="s">
        <v>4580</v>
      </c>
      <c r="G1524" s="290" t="s">
        <v>4587</v>
      </c>
      <c r="H1524" s="290" t="s">
        <v>4588</v>
      </c>
      <c r="I1524" s="386"/>
    </row>
    <row r="1525" spans="1:9" ht="16.5" customHeight="1">
      <c r="A1525" s="291" t="s">
        <v>356</v>
      </c>
      <c r="B1525" s="291" t="s">
        <v>357</v>
      </c>
      <c r="C1525" s="290" t="s">
        <v>7</v>
      </c>
      <c r="D1525" s="290" t="s">
        <v>4137</v>
      </c>
      <c r="E1525" s="290" t="s">
        <v>4579</v>
      </c>
      <c r="F1525" s="290" t="s">
        <v>4580</v>
      </c>
      <c r="G1525" s="290" t="s">
        <v>1423</v>
      </c>
      <c r="H1525" s="290" t="s">
        <v>4589</v>
      </c>
      <c r="I1525" s="386"/>
    </row>
    <row r="1526" spans="1:9" ht="16.5" customHeight="1">
      <c r="A1526" s="291" t="s">
        <v>356</v>
      </c>
      <c r="B1526" s="291" t="s">
        <v>357</v>
      </c>
      <c r="C1526" s="290" t="s">
        <v>7</v>
      </c>
      <c r="D1526" s="290" t="s">
        <v>4137</v>
      </c>
      <c r="E1526" s="290" t="s">
        <v>4579</v>
      </c>
      <c r="F1526" s="290" t="s">
        <v>4580</v>
      </c>
      <c r="G1526" s="290" t="s">
        <v>1429</v>
      </c>
      <c r="H1526" s="290" t="s">
        <v>4590</v>
      </c>
      <c r="I1526" s="386"/>
    </row>
    <row r="1527" spans="1:9" ht="16.5" customHeight="1">
      <c r="A1527" s="291" t="s">
        <v>356</v>
      </c>
      <c r="B1527" s="291" t="s">
        <v>357</v>
      </c>
      <c r="C1527" s="290" t="s">
        <v>7</v>
      </c>
      <c r="D1527" s="290" t="s">
        <v>4137</v>
      </c>
      <c r="E1527" s="290" t="s">
        <v>4579</v>
      </c>
      <c r="F1527" s="290" t="s">
        <v>4580</v>
      </c>
      <c r="G1527" s="290" t="s">
        <v>1428</v>
      </c>
      <c r="H1527" s="290" t="s">
        <v>4591</v>
      </c>
      <c r="I1527" s="386"/>
    </row>
    <row r="1528" spans="1:9" ht="16.5" customHeight="1">
      <c r="A1528" s="291" t="s">
        <v>356</v>
      </c>
      <c r="B1528" s="291" t="s">
        <v>357</v>
      </c>
      <c r="C1528" s="290" t="s">
        <v>7</v>
      </c>
      <c r="D1528" s="290" t="s">
        <v>4137</v>
      </c>
      <c r="E1528" s="290" t="s">
        <v>4579</v>
      </c>
      <c r="F1528" s="290" t="s">
        <v>4580</v>
      </c>
      <c r="G1528" s="290" t="s">
        <v>1430</v>
      </c>
      <c r="H1528" s="290" t="s">
        <v>4592</v>
      </c>
      <c r="I1528" s="386"/>
    </row>
    <row r="1529" spans="1:9" ht="16.5" customHeight="1">
      <c r="A1529" s="291" t="s">
        <v>356</v>
      </c>
      <c r="B1529" s="291" t="s">
        <v>357</v>
      </c>
      <c r="C1529" s="290" t="s">
        <v>7</v>
      </c>
      <c r="D1529" s="290" t="s">
        <v>4137</v>
      </c>
      <c r="E1529" s="290" t="s">
        <v>4593</v>
      </c>
      <c r="F1529" s="290" t="s">
        <v>4594</v>
      </c>
      <c r="G1529" s="290" t="s">
        <v>1434</v>
      </c>
      <c r="H1529" s="290" t="s">
        <v>4595</v>
      </c>
      <c r="I1529" s="386"/>
    </row>
    <row r="1530" spans="1:9" ht="16.5" customHeight="1">
      <c r="A1530" s="291" t="s">
        <v>356</v>
      </c>
      <c r="B1530" s="291" t="s">
        <v>357</v>
      </c>
      <c r="C1530" s="290" t="s">
        <v>7</v>
      </c>
      <c r="D1530" s="290" t="s">
        <v>4137</v>
      </c>
      <c r="E1530" s="290" t="s">
        <v>4593</v>
      </c>
      <c r="F1530" s="290" t="s">
        <v>4594</v>
      </c>
      <c r="G1530" s="290" t="s">
        <v>1433</v>
      </c>
      <c r="H1530" s="290" t="s">
        <v>4596</v>
      </c>
      <c r="I1530" s="386"/>
    </row>
    <row r="1531" spans="1:9" ht="16.5" customHeight="1">
      <c r="A1531" s="291" t="s">
        <v>356</v>
      </c>
      <c r="B1531" s="291" t="s">
        <v>357</v>
      </c>
      <c r="C1531" s="290" t="s">
        <v>7</v>
      </c>
      <c r="D1531" s="290" t="s">
        <v>4137</v>
      </c>
      <c r="E1531" s="290" t="s">
        <v>4593</v>
      </c>
      <c r="F1531" s="290" t="s">
        <v>4594</v>
      </c>
      <c r="G1531" s="290" t="s">
        <v>1435</v>
      </c>
      <c r="H1531" s="290" t="s">
        <v>4597</v>
      </c>
      <c r="I1531" s="386"/>
    </row>
    <row r="1532" spans="1:9" ht="16.5" customHeight="1">
      <c r="A1532" s="291" t="s">
        <v>356</v>
      </c>
      <c r="B1532" s="291" t="s">
        <v>357</v>
      </c>
      <c r="C1532" s="290" t="s">
        <v>7</v>
      </c>
      <c r="D1532" s="290" t="s">
        <v>4137</v>
      </c>
      <c r="E1532" s="290" t="s">
        <v>4593</v>
      </c>
      <c r="F1532" s="290" t="s">
        <v>4594</v>
      </c>
      <c r="G1532" s="290" t="s">
        <v>1432</v>
      </c>
      <c r="H1532" s="290" t="s">
        <v>4598</v>
      </c>
      <c r="I1532" s="386"/>
    </row>
    <row r="1533" spans="1:9" ht="16.5" customHeight="1">
      <c r="A1533" s="291" t="s">
        <v>356</v>
      </c>
      <c r="B1533" s="291" t="s">
        <v>357</v>
      </c>
      <c r="C1533" s="290" t="s">
        <v>7</v>
      </c>
      <c r="D1533" s="290" t="s">
        <v>4137</v>
      </c>
      <c r="E1533" s="290" t="s">
        <v>4593</v>
      </c>
      <c r="F1533" s="290" t="s">
        <v>4594</v>
      </c>
      <c r="G1533" s="290" t="s">
        <v>1438</v>
      </c>
      <c r="H1533" s="290" t="s">
        <v>4599</v>
      </c>
      <c r="I1533" s="386"/>
    </row>
    <row r="1534" spans="1:9" ht="16.5" customHeight="1">
      <c r="A1534" s="291" t="s">
        <v>356</v>
      </c>
      <c r="B1534" s="291" t="s">
        <v>357</v>
      </c>
      <c r="C1534" s="290" t="s">
        <v>7</v>
      </c>
      <c r="D1534" s="290" t="s">
        <v>4137</v>
      </c>
      <c r="E1534" s="290" t="s">
        <v>4593</v>
      </c>
      <c r="F1534" s="290" t="s">
        <v>4594</v>
      </c>
      <c r="G1534" s="290" t="s">
        <v>1437</v>
      </c>
      <c r="H1534" s="290" t="s">
        <v>4600</v>
      </c>
      <c r="I1534" s="386"/>
    </row>
    <row r="1535" spans="1:9" ht="16.5" customHeight="1">
      <c r="A1535" s="291" t="s">
        <v>356</v>
      </c>
      <c r="B1535" s="291" t="s">
        <v>357</v>
      </c>
      <c r="C1535" s="290" t="s">
        <v>7</v>
      </c>
      <c r="D1535" s="290" t="s">
        <v>4137</v>
      </c>
      <c r="E1535" s="290" t="s">
        <v>4593</v>
      </c>
      <c r="F1535" s="290" t="s">
        <v>4594</v>
      </c>
      <c r="G1535" s="290" t="s">
        <v>1439</v>
      </c>
      <c r="H1535" s="290" t="s">
        <v>4601</v>
      </c>
      <c r="I1535" s="386"/>
    </row>
    <row r="1536" spans="1:9" ht="16.5" customHeight="1">
      <c r="A1536" s="291" t="s">
        <v>356</v>
      </c>
      <c r="B1536" s="291" t="s">
        <v>357</v>
      </c>
      <c r="C1536" s="290" t="s">
        <v>7</v>
      </c>
      <c r="D1536" s="290" t="s">
        <v>4137</v>
      </c>
      <c r="E1536" s="290" t="s">
        <v>4593</v>
      </c>
      <c r="F1536" s="290" t="s">
        <v>4594</v>
      </c>
      <c r="G1536" s="290" t="s">
        <v>1436</v>
      </c>
      <c r="H1536" s="290" t="s">
        <v>3572</v>
      </c>
      <c r="I1536" s="386"/>
    </row>
    <row r="1537" spans="1:9" ht="16.5" customHeight="1">
      <c r="A1537" s="291" t="s">
        <v>356</v>
      </c>
      <c r="B1537" s="291" t="s">
        <v>357</v>
      </c>
      <c r="C1537" s="290" t="s">
        <v>7</v>
      </c>
      <c r="D1537" s="290" t="s">
        <v>4137</v>
      </c>
      <c r="E1537" s="290" t="s">
        <v>4593</v>
      </c>
      <c r="F1537" s="290" t="s">
        <v>4594</v>
      </c>
      <c r="G1537" s="290" t="s">
        <v>4602</v>
      </c>
      <c r="H1537" s="290" t="s">
        <v>4603</v>
      </c>
      <c r="I1537" s="386"/>
    </row>
    <row r="1538" spans="1:9" ht="16.5" customHeight="1">
      <c r="A1538" s="291" t="s">
        <v>356</v>
      </c>
      <c r="B1538" s="291" t="s">
        <v>357</v>
      </c>
      <c r="C1538" s="290" t="s">
        <v>7</v>
      </c>
      <c r="D1538" s="290" t="s">
        <v>4137</v>
      </c>
      <c r="E1538" s="290" t="s">
        <v>4593</v>
      </c>
      <c r="F1538" s="290" t="s">
        <v>4594</v>
      </c>
      <c r="G1538" s="290" t="s">
        <v>4604</v>
      </c>
      <c r="H1538" s="290" t="s">
        <v>4605</v>
      </c>
      <c r="I1538" s="386"/>
    </row>
    <row r="1539" spans="1:9" ht="16.5" customHeight="1">
      <c r="A1539" s="291" t="s">
        <v>356</v>
      </c>
      <c r="B1539" s="291" t="s">
        <v>357</v>
      </c>
      <c r="C1539" s="290" t="s">
        <v>7</v>
      </c>
      <c r="D1539" s="290" t="s">
        <v>4137</v>
      </c>
      <c r="E1539" s="290" t="s">
        <v>4593</v>
      </c>
      <c r="F1539" s="290" t="s">
        <v>4594</v>
      </c>
      <c r="G1539" s="290" t="s">
        <v>1431</v>
      </c>
      <c r="H1539" s="290" t="s">
        <v>4606</v>
      </c>
      <c r="I1539" s="386"/>
    </row>
    <row r="1540" spans="1:9" ht="16.5" customHeight="1">
      <c r="A1540" s="291" t="s">
        <v>356</v>
      </c>
      <c r="B1540" s="291" t="s">
        <v>357</v>
      </c>
      <c r="C1540" s="290" t="s">
        <v>7</v>
      </c>
      <c r="D1540" s="290" t="s">
        <v>4137</v>
      </c>
      <c r="E1540" s="290" t="s">
        <v>4593</v>
      </c>
      <c r="F1540" s="290" t="s">
        <v>4594</v>
      </c>
      <c r="G1540" s="290" t="s">
        <v>4607</v>
      </c>
      <c r="H1540" s="290" t="s">
        <v>4608</v>
      </c>
      <c r="I1540" s="386"/>
    </row>
    <row r="1541" spans="1:9" ht="16.5" customHeight="1">
      <c r="A1541" s="291" t="s">
        <v>356</v>
      </c>
      <c r="B1541" s="291" t="s">
        <v>357</v>
      </c>
      <c r="C1541" s="290" t="s">
        <v>7</v>
      </c>
      <c r="D1541" s="290" t="s">
        <v>4137</v>
      </c>
      <c r="E1541" s="290" t="s">
        <v>4593</v>
      </c>
      <c r="F1541" s="290" t="s">
        <v>4594</v>
      </c>
      <c r="G1541" s="290" t="s">
        <v>4609</v>
      </c>
      <c r="H1541" s="290" t="s">
        <v>4610</v>
      </c>
      <c r="I1541" s="386"/>
    </row>
    <row r="1542" spans="1:9" ht="16.5" customHeight="1">
      <c r="A1542" s="291" t="s">
        <v>356</v>
      </c>
      <c r="B1542" s="291" t="s">
        <v>357</v>
      </c>
      <c r="C1542" s="290" t="s">
        <v>7</v>
      </c>
      <c r="D1542" s="290" t="s">
        <v>4137</v>
      </c>
      <c r="E1542" s="290" t="s">
        <v>4593</v>
      </c>
      <c r="F1542" s="290" t="s">
        <v>4594</v>
      </c>
      <c r="G1542" s="290" t="s">
        <v>4611</v>
      </c>
      <c r="H1542" s="290" t="s">
        <v>4612</v>
      </c>
      <c r="I1542" s="386"/>
    </row>
    <row r="1543" spans="1:9" ht="16.5" customHeight="1">
      <c r="A1543" s="291" t="s">
        <v>356</v>
      </c>
      <c r="B1543" s="291" t="s">
        <v>357</v>
      </c>
      <c r="C1543" s="290" t="s">
        <v>7</v>
      </c>
      <c r="D1543" s="290" t="s">
        <v>4137</v>
      </c>
      <c r="E1543" s="290" t="s">
        <v>4593</v>
      </c>
      <c r="F1543" s="290" t="s">
        <v>4594</v>
      </c>
      <c r="G1543" s="290" t="s">
        <v>4613</v>
      </c>
      <c r="H1543" s="290" t="s">
        <v>4614</v>
      </c>
      <c r="I1543" s="386"/>
    </row>
    <row r="1544" spans="1:9" ht="16.5" customHeight="1">
      <c r="A1544" s="291" t="s">
        <v>356</v>
      </c>
      <c r="B1544" s="291" t="s">
        <v>357</v>
      </c>
      <c r="C1544" s="290" t="s">
        <v>7</v>
      </c>
      <c r="D1544" s="290" t="s">
        <v>4137</v>
      </c>
      <c r="E1544" s="290" t="s">
        <v>4615</v>
      </c>
      <c r="F1544" s="290" t="s">
        <v>4616</v>
      </c>
      <c r="G1544" s="290" t="s">
        <v>1440</v>
      </c>
      <c r="H1544" s="290" t="s">
        <v>4617</v>
      </c>
      <c r="I1544" s="386"/>
    </row>
    <row r="1545" spans="1:9" ht="16.5" customHeight="1">
      <c r="A1545" s="291" t="s">
        <v>356</v>
      </c>
      <c r="B1545" s="291" t="s">
        <v>357</v>
      </c>
      <c r="C1545" s="290" t="s">
        <v>7</v>
      </c>
      <c r="D1545" s="290" t="s">
        <v>4137</v>
      </c>
      <c r="E1545" s="290" t="s">
        <v>4615</v>
      </c>
      <c r="F1545" s="290" t="s">
        <v>4616</v>
      </c>
      <c r="G1545" s="290" t="s">
        <v>1442</v>
      </c>
      <c r="H1545" s="290" t="s">
        <v>4618</v>
      </c>
      <c r="I1545" s="386"/>
    </row>
    <row r="1546" spans="1:9" ht="16.5" customHeight="1">
      <c r="A1546" s="291" t="s">
        <v>356</v>
      </c>
      <c r="B1546" s="291" t="s">
        <v>357</v>
      </c>
      <c r="C1546" s="290" t="s">
        <v>7</v>
      </c>
      <c r="D1546" s="290" t="s">
        <v>4137</v>
      </c>
      <c r="E1546" s="290" t="s">
        <v>4615</v>
      </c>
      <c r="F1546" s="290" t="s">
        <v>4616</v>
      </c>
      <c r="G1546" s="290" t="s">
        <v>1441</v>
      </c>
      <c r="H1546" s="290" t="s">
        <v>4619</v>
      </c>
      <c r="I1546" s="386"/>
    </row>
    <row r="1547" spans="1:9" ht="16.5" customHeight="1">
      <c r="A1547" s="291" t="s">
        <v>356</v>
      </c>
      <c r="B1547" s="291" t="s">
        <v>357</v>
      </c>
      <c r="C1547" s="290" t="s">
        <v>7</v>
      </c>
      <c r="D1547" s="290" t="s">
        <v>4137</v>
      </c>
      <c r="E1547" s="290" t="s">
        <v>4615</v>
      </c>
      <c r="F1547" s="290" t="s">
        <v>4616</v>
      </c>
      <c r="G1547" s="290" t="s">
        <v>1443</v>
      </c>
      <c r="H1547" s="290" t="s">
        <v>4620</v>
      </c>
      <c r="I1547" s="386"/>
    </row>
    <row r="1548" spans="1:9" ht="16.5" customHeight="1">
      <c r="A1548" s="291" t="s">
        <v>356</v>
      </c>
      <c r="B1548" s="291" t="s">
        <v>357</v>
      </c>
      <c r="C1548" s="290" t="s">
        <v>7</v>
      </c>
      <c r="D1548" s="290" t="s">
        <v>4137</v>
      </c>
      <c r="E1548" s="290" t="s">
        <v>4615</v>
      </c>
      <c r="F1548" s="290" t="s">
        <v>4616</v>
      </c>
      <c r="G1548" s="290" t="s">
        <v>4621</v>
      </c>
      <c r="H1548" s="290" t="s">
        <v>4622</v>
      </c>
      <c r="I1548" s="386"/>
    </row>
    <row r="1549" spans="1:9" ht="16.5" customHeight="1">
      <c r="A1549" s="291" t="s">
        <v>356</v>
      </c>
      <c r="B1549" s="291" t="s">
        <v>357</v>
      </c>
      <c r="C1549" s="290" t="s">
        <v>7</v>
      </c>
      <c r="D1549" s="290" t="s">
        <v>4137</v>
      </c>
      <c r="E1549" s="290" t="s">
        <v>4615</v>
      </c>
      <c r="F1549" s="290" t="s">
        <v>4616</v>
      </c>
      <c r="G1549" s="290" t="s">
        <v>4623</v>
      </c>
      <c r="H1549" s="290" t="s">
        <v>4624</v>
      </c>
      <c r="I1549" s="386"/>
    </row>
    <row r="1550" spans="1:9" ht="16.5" customHeight="1">
      <c r="A1550" s="291" t="s">
        <v>356</v>
      </c>
      <c r="B1550" s="291" t="s">
        <v>357</v>
      </c>
      <c r="C1550" s="290" t="s">
        <v>7</v>
      </c>
      <c r="D1550" s="290" t="s">
        <v>4137</v>
      </c>
      <c r="E1550" s="290" t="s">
        <v>4615</v>
      </c>
      <c r="F1550" s="290" t="s">
        <v>4616</v>
      </c>
      <c r="G1550" s="290" t="s">
        <v>1444</v>
      </c>
      <c r="H1550" s="290" t="s">
        <v>4625</v>
      </c>
      <c r="I1550" s="386"/>
    </row>
    <row r="1551" spans="1:9" ht="16.5" customHeight="1">
      <c r="A1551" s="291" t="s">
        <v>356</v>
      </c>
      <c r="B1551" s="291" t="s">
        <v>357</v>
      </c>
      <c r="C1551" s="290" t="s">
        <v>7</v>
      </c>
      <c r="D1551" s="290" t="s">
        <v>4137</v>
      </c>
      <c r="E1551" s="290" t="s">
        <v>4626</v>
      </c>
      <c r="F1551" s="290" t="s">
        <v>4627</v>
      </c>
      <c r="G1551" s="290" t="s">
        <v>1447</v>
      </c>
      <c r="H1551" s="290" t="s">
        <v>4628</v>
      </c>
      <c r="I1551" s="386"/>
    </row>
    <row r="1552" spans="1:9" ht="16.5" customHeight="1">
      <c r="A1552" s="291" t="s">
        <v>356</v>
      </c>
      <c r="B1552" s="291" t="s">
        <v>357</v>
      </c>
      <c r="C1552" s="290" t="s">
        <v>7</v>
      </c>
      <c r="D1552" s="290" t="s">
        <v>4137</v>
      </c>
      <c r="E1552" s="290" t="s">
        <v>4626</v>
      </c>
      <c r="F1552" s="290" t="s">
        <v>4627</v>
      </c>
      <c r="G1552" s="290" t="s">
        <v>1446</v>
      </c>
      <c r="H1552" s="290" t="s">
        <v>4629</v>
      </c>
      <c r="I1552" s="386"/>
    </row>
    <row r="1553" spans="1:9" ht="16.5" customHeight="1">
      <c r="A1553" s="291" t="s">
        <v>356</v>
      </c>
      <c r="B1553" s="291" t="s">
        <v>357</v>
      </c>
      <c r="C1553" s="290" t="s">
        <v>7</v>
      </c>
      <c r="D1553" s="290" t="s">
        <v>4137</v>
      </c>
      <c r="E1553" s="290" t="s">
        <v>4626</v>
      </c>
      <c r="F1553" s="290" t="s">
        <v>4627</v>
      </c>
      <c r="G1553" s="290" t="s">
        <v>1448</v>
      </c>
      <c r="H1553" s="290" t="s">
        <v>4630</v>
      </c>
      <c r="I1553" s="386"/>
    </row>
    <row r="1554" spans="1:9" ht="16.5" customHeight="1">
      <c r="A1554" s="291" t="s">
        <v>356</v>
      </c>
      <c r="B1554" s="291" t="s">
        <v>357</v>
      </c>
      <c r="C1554" s="290" t="s">
        <v>7</v>
      </c>
      <c r="D1554" s="290" t="s">
        <v>4137</v>
      </c>
      <c r="E1554" s="290" t="s">
        <v>4626</v>
      </c>
      <c r="F1554" s="290" t="s">
        <v>4627</v>
      </c>
      <c r="G1554" s="290" t="s">
        <v>1445</v>
      </c>
      <c r="H1554" s="290" t="s">
        <v>4631</v>
      </c>
      <c r="I1554" s="386"/>
    </row>
    <row r="1555" spans="1:9" ht="16.5" customHeight="1">
      <c r="A1555" s="291" t="s">
        <v>356</v>
      </c>
      <c r="B1555" s="291" t="s">
        <v>357</v>
      </c>
      <c r="C1555" s="290" t="s">
        <v>7</v>
      </c>
      <c r="D1555" s="290" t="s">
        <v>4137</v>
      </c>
      <c r="E1555" s="290" t="s">
        <v>4626</v>
      </c>
      <c r="F1555" s="290" t="s">
        <v>4627</v>
      </c>
      <c r="G1555" s="290" t="s">
        <v>4632</v>
      </c>
      <c r="H1555" s="290" t="s">
        <v>4633</v>
      </c>
      <c r="I1555" s="386"/>
    </row>
    <row r="1556" spans="1:9" ht="16.5" customHeight="1">
      <c r="A1556" s="291" t="s">
        <v>356</v>
      </c>
      <c r="B1556" s="291" t="s">
        <v>357</v>
      </c>
      <c r="C1556" s="290" t="s">
        <v>7</v>
      </c>
      <c r="D1556" s="290" t="s">
        <v>4137</v>
      </c>
      <c r="E1556" s="290" t="s">
        <v>4626</v>
      </c>
      <c r="F1556" s="290" t="s">
        <v>4627</v>
      </c>
      <c r="G1556" s="290" t="s">
        <v>4634</v>
      </c>
      <c r="H1556" s="290" t="s">
        <v>4635</v>
      </c>
      <c r="I1556" s="386"/>
    </row>
    <row r="1557" spans="1:9" ht="16.5" customHeight="1">
      <c r="A1557" s="291" t="s">
        <v>356</v>
      </c>
      <c r="B1557" s="291" t="s">
        <v>357</v>
      </c>
      <c r="C1557" s="290" t="s">
        <v>7</v>
      </c>
      <c r="D1557" s="290" t="s">
        <v>4137</v>
      </c>
      <c r="E1557" s="290" t="s">
        <v>4636</v>
      </c>
      <c r="F1557" s="290" t="s">
        <v>4637</v>
      </c>
      <c r="G1557" s="290" t="s">
        <v>4638</v>
      </c>
      <c r="H1557" s="290" t="s">
        <v>4639</v>
      </c>
      <c r="I1557" s="386"/>
    </row>
    <row r="1558" spans="1:9" ht="16.5" customHeight="1">
      <c r="A1558" s="291" t="s">
        <v>356</v>
      </c>
      <c r="B1558" s="291" t="s">
        <v>357</v>
      </c>
      <c r="C1558" s="290" t="s">
        <v>7</v>
      </c>
      <c r="D1558" s="290" t="s">
        <v>4137</v>
      </c>
      <c r="E1558" s="290" t="s">
        <v>4636</v>
      </c>
      <c r="F1558" s="290" t="s">
        <v>4637</v>
      </c>
      <c r="G1558" s="290" t="s">
        <v>4640</v>
      </c>
      <c r="H1558" s="290" t="s">
        <v>4641</v>
      </c>
      <c r="I1558" s="386"/>
    </row>
    <row r="1559" spans="1:9" ht="16.5" customHeight="1">
      <c r="A1559" s="291" t="s">
        <v>356</v>
      </c>
      <c r="B1559" s="291" t="s">
        <v>357</v>
      </c>
      <c r="C1559" s="290" t="s">
        <v>7</v>
      </c>
      <c r="D1559" s="290" t="s">
        <v>4137</v>
      </c>
      <c r="E1559" s="290" t="s">
        <v>4636</v>
      </c>
      <c r="F1559" s="290" t="s">
        <v>4637</v>
      </c>
      <c r="G1559" s="290" t="s">
        <v>1449</v>
      </c>
      <c r="H1559" s="290" t="s">
        <v>4642</v>
      </c>
      <c r="I1559" s="386"/>
    </row>
    <row r="1560" spans="1:9" ht="16.5" customHeight="1">
      <c r="A1560" s="291" t="s">
        <v>356</v>
      </c>
      <c r="B1560" s="291" t="s">
        <v>357</v>
      </c>
      <c r="C1560" s="290" t="s">
        <v>7</v>
      </c>
      <c r="D1560" s="290" t="s">
        <v>4137</v>
      </c>
      <c r="E1560" s="290" t="s">
        <v>4636</v>
      </c>
      <c r="F1560" s="290" t="s">
        <v>4637</v>
      </c>
      <c r="G1560" s="389">
        <v>1437034</v>
      </c>
      <c r="H1560" s="290" t="s">
        <v>7324</v>
      </c>
      <c r="I1560" s="386"/>
    </row>
    <row r="1561" spans="1:9" ht="16.5" customHeight="1">
      <c r="A1561" s="291" t="s">
        <v>356</v>
      </c>
      <c r="B1561" s="291" t="s">
        <v>357</v>
      </c>
      <c r="C1561" s="290" t="s">
        <v>7</v>
      </c>
      <c r="D1561" s="290" t="s">
        <v>4137</v>
      </c>
      <c r="E1561" s="290" t="s">
        <v>4636</v>
      </c>
      <c r="F1561" s="290" t="s">
        <v>4637</v>
      </c>
      <c r="G1561" s="389">
        <v>1437035</v>
      </c>
      <c r="H1561" s="290" t="s">
        <v>7325</v>
      </c>
      <c r="I1561" s="386"/>
    </row>
    <row r="1562" spans="1:9" ht="16.5" customHeight="1">
      <c r="A1562" s="291" t="s">
        <v>356</v>
      </c>
      <c r="B1562" s="291" t="s">
        <v>357</v>
      </c>
      <c r="C1562" s="290" t="s">
        <v>7</v>
      </c>
      <c r="D1562" s="290" t="s">
        <v>4137</v>
      </c>
      <c r="E1562" s="290" t="s">
        <v>4636</v>
      </c>
      <c r="F1562" s="290" t="s">
        <v>4637</v>
      </c>
      <c r="G1562" s="290" t="s">
        <v>1450</v>
      </c>
      <c r="H1562" s="290" t="s">
        <v>4643</v>
      </c>
      <c r="I1562" s="386"/>
    </row>
    <row r="1563" spans="1:9" ht="16.5" customHeight="1">
      <c r="A1563" s="291" t="s">
        <v>356</v>
      </c>
      <c r="B1563" s="291" t="s">
        <v>357</v>
      </c>
      <c r="C1563" s="290" t="s">
        <v>7</v>
      </c>
      <c r="D1563" s="290" t="s">
        <v>4137</v>
      </c>
      <c r="E1563" s="290" t="s">
        <v>4636</v>
      </c>
      <c r="F1563" s="290" t="s">
        <v>4637</v>
      </c>
      <c r="G1563" s="290" t="s">
        <v>1451</v>
      </c>
      <c r="H1563" s="290" t="s">
        <v>4644</v>
      </c>
      <c r="I1563" s="386"/>
    </row>
    <row r="1564" spans="1:9" ht="16.5" customHeight="1">
      <c r="A1564" s="291" t="s">
        <v>356</v>
      </c>
      <c r="B1564" s="291" t="s">
        <v>357</v>
      </c>
      <c r="C1564" s="290" t="s">
        <v>7</v>
      </c>
      <c r="D1564" s="290" t="s">
        <v>4137</v>
      </c>
      <c r="E1564" s="290" t="s">
        <v>4636</v>
      </c>
      <c r="F1564" s="290" t="s">
        <v>4637</v>
      </c>
      <c r="G1564" s="290" t="s">
        <v>4645</v>
      </c>
      <c r="H1564" s="290" t="s">
        <v>4646</v>
      </c>
      <c r="I1564" s="386"/>
    </row>
    <row r="1565" spans="1:9" ht="16.5" customHeight="1">
      <c r="A1565" s="291" t="s">
        <v>356</v>
      </c>
      <c r="B1565" s="291" t="s">
        <v>357</v>
      </c>
      <c r="C1565" s="290" t="s">
        <v>7</v>
      </c>
      <c r="D1565" s="290" t="s">
        <v>4137</v>
      </c>
      <c r="E1565" s="290" t="s">
        <v>4636</v>
      </c>
      <c r="F1565" s="290" t="s">
        <v>4637</v>
      </c>
      <c r="G1565" s="290" t="s">
        <v>4647</v>
      </c>
      <c r="H1565" s="290" t="s">
        <v>4648</v>
      </c>
      <c r="I1565" s="386"/>
    </row>
    <row r="1566" spans="1:9" ht="16.5" customHeight="1">
      <c r="A1566" s="291" t="s">
        <v>356</v>
      </c>
      <c r="B1566" s="291" t="s">
        <v>357</v>
      </c>
      <c r="C1566" s="290" t="s">
        <v>7</v>
      </c>
      <c r="D1566" s="290" t="s">
        <v>4137</v>
      </c>
      <c r="E1566" s="290" t="s">
        <v>4649</v>
      </c>
      <c r="F1566" s="290" t="s">
        <v>4650</v>
      </c>
      <c r="G1566" s="290" t="s">
        <v>1453</v>
      </c>
      <c r="H1566" s="290" t="s">
        <v>4651</v>
      </c>
      <c r="I1566" s="386"/>
    </row>
    <row r="1567" spans="1:9" ht="16.5" customHeight="1">
      <c r="A1567" s="291" t="s">
        <v>356</v>
      </c>
      <c r="B1567" s="291" t="s">
        <v>357</v>
      </c>
      <c r="C1567" s="290" t="s">
        <v>7</v>
      </c>
      <c r="D1567" s="290" t="s">
        <v>4137</v>
      </c>
      <c r="E1567" s="290" t="s">
        <v>4649</v>
      </c>
      <c r="F1567" s="290" t="s">
        <v>4650</v>
      </c>
      <c r="G1567" s="290" t="s">
        <v>4652</v>
      </c>
      <c r="H1567" s="290" t="s">
        <v>4653</v>
      </c>
      <c r="I1567" s="386"/>
    </row>
    <row r="1568" spans="1:9" ht="16.5" customHeight="1">
      <c r="A1568" s="291" t="s">
        <v>356</v>
      </c>
      <c r="B1568" s="291" t="s">
        <v>357</v>
      </c>
      <c r="C1568" s="290" t="s">
        <v>7</v>
      </c>
      <c r="D1568" s="290" t="s">
        <v>4137</v>
      </c>
      <c r="E1568" s="290" t="s">
        <v>4649</v>
      </c>
      <c r="F1568" s="290" t="s">
        <v>4650</v>
      </c>
      <c r="G1568" s="290" t="s">
        <v>4654</v>
      </c>
      <c r="H1568" s="290" t="s">
        <v>4655</v>
      </c>
      <c r="I1568" s="386"/>
    </row>
    <row r="1569" spans="1:9" ht="16.5" customHeight="1">
      <c r="A1569" s="291" t="s">
        <v>356</v>
      </c>
      <c r="B1569" s="291" t="s">
        <v>357</v>
      </c>
      <c r="C1569" s="290" t="s">
        <v>7</v>
      </c>
      <c r="D1569" s="290" t="s">
        <v>4137</v>
      </c>
      <c r="E1569" s="290" t="s">
        <v>4649</v>
      </c>
      <c r="F1569" s="290" t="s">
        <v>4650</v>
      </c>
      <c r="G1569" s="290" t="s">
        <v>1452</v>
      </c>
      <c r="H1569" s="290" t="s">
        <v>4656</v>
      </c>
      <c r="I1569" s="386"/>
    </row>
    <row r="1570" spans="1:9" ht="16.5" customHeight="1">
      <c r="A1570" s="291" t="s">
        <v>356</v>
      </c>
      <c r="B1570" s="291" t="s">
        <v>357</v>
      </c>
      <c r="C1570" s="290" t="s">
        <v>7</v>
      </c>
      <c r="D1570" s="290" t="s">
        <v>4137</v>
      </c>
      <c r="E1570" s="290" t="s">
        <v>4649</v>
      </c>
      <c r="F1570" s="290" t="s">
        <v>4650</v>
      </c>
      <c r="G1570" s="290" t="s">
        <v>1454</v>
      </c>
      <c r="H1570" s="290" t="s">
        <v>4657</v>
      </c>
      <c r="I1570" s="386"/>
    </row>
    <row r="1571" spans="1:9" ht="16.5" customHeight="1">
      <c r="A1571" s="291" t="s">
        <v>356</v>
      </c>
      <c r="B1571" s="291" t="s">
        <v>357</v>
      </c>
      <c r="C1571" s="290" t="s">
        <v>7</v>
      </c>
      <c r="D1571" s="290" t="s">
        <v>4137</v>
      </c>
      <c r="E1571" s="290" t="s">
        <v>4649</v>
      </c>
      <c r="F1571" s="290" t="s">
        <v>4650</v>
      </c>
      <c r="G1571" s="290">
        <v>1438054</v>
      </c>
      <c r="H1571" s="290" t="s">
        <v>7385</v>
      </c>
      <c r="I1571" s="386"/>
    </row>
    <row r="1572" spans="1:9" ht="16.5" customHeight="1">
      <c r="B1572" s="291" t="s">
        <v>357</v>
      </c>
      <c r="C1572" s="290" t="s">
        <v>7</v>
      </c>
      <c r="D1572" s="290" t="s">
        <v>4137</v>
      </c>
      <c r="E1572" s="290" t="s">
        <v>4649</v>
      </c>
      <c r="F1572" s="290" t="s">
        <v>4650</v>
      </c>
      <c r="G1572" s="290">
        <v>1438055</v>
      </c>
      <c r="H1572" s="290" t="s">
        <v>7386</v>
      </c>
      <c r="I1572" s="386"/>
    </row>
    <row r="1573" spans="1:9" ht="16.5" customHeight="1">
      <c r="A1573" s="291" t="s">
        <v>356</v>
      </c>
      <c r="B1573" s="291" t="s">
        <v>357</v>
      </c>
      <c r="C1573" s="290" t="s">
        <v>7</v>
      </c>
      <c r="D1573" s="290" t="s">
        <v>4137</v>
      </c>
      <c r="E1573" s="290" t="s">
        <v>4658</v>
      </c>
      <c r="F1573" s="290" t="s">
        <v>1456</v>
      </c>
      <c r="G1573" s="290" t="s">
        <v>1455</v>
      </c>
      <c r="H1573" s="290" t="s">
        <v>4659</v>
      </c>
      <c r="I1573" s="386"/>
    </row>
    <row r="1574" spans="1:9" ht="16.5" customHeight="1">
      <c r="A1574" s="291" t="s">
        <v>356</v>
      </c>
      <c r="B1574" s="291" t="s">
        <v>357</v>
      </c>
      <c r="C1574" s="290" t="s">
        <v>7</v>
      </c>
      <c r="D1574" s="290" t="s">
        <v>4137</v>
      </c>
      <c r="E1574" s="290" t="s">
        <v>4660</v>
      </c>
      <c r="F1574" s="290" t="s">
        <v>1458</v>
      </c>
      <c r="G1574" s="290" t="s">
        <v>1457</v>
      </c>
      <c r="H1574" s="290" t="s">
        <v>4661</v>
      </c>
      <c r="I1574" s="386"/>
    </row>
    <row r="1575" spans="1:9" ht="16.5" customHeight="1">
      <c r="A1575" s="291" t="s">
        <v>356</v>
      </c>
      <c r="B1575" s="291" t="s">
        <v>357</v>
      </c>
      <c r="C1575" s="290" t="s">
        <v>7</v>
      </c>
      <c r="D1575" s="290" t="s">
        <v>4137</v>
      </c>
      <c r="E1575" s="290" t="s">
        <v>4662</v>
      </c>
      <c r="F1575" s="290" t="s">
        <v>1460</v>
      </c>
      <c r="G1575" s="290" t="s">
        <v>1459</v>
      </c>
      <c r="H1575" s="290" t="s">
        <v>4663</v>
      </c>
      <c r="I1575" s="386"/>
    </row>
    <row r="1576" spans="1:9" ht="16.5" customHeight="1">
      <c r="A1576" s="291" t="s">
        <v>356</v>
      </c>
      <c r="B1576" s="291" t="s">
        <v>357</v>
      </c>
      <c r="C1576" s="290" t="s">
        <v>7</v>
      </c>
      <c r="D1576" s="290" t="s">
        <v>4137</v>
      </c>
      <c r="E1576" s="290" t="s">
        <v>4664</v>
      </c>
      <c r="F1576" s="290" t="s">
        <v>1387</v>
      </c>
      <c r="G1576" s="290" t="s">
        <v>1461</v>
      </c>
      <c r="H1576" s="290" t="s">
        <v>4665</v>
      </c>
      <c r="I1576" s="386"/>
    </row>
    <row r="1577" spans="1:9" ht="16.5" customHeight="1">
      <c r="A1577" s="291" t="s">
        <v>356</v>
      </c>
      <c r="B1577" s="291" t="s">
        <v>357</v>
      </c>
      <c r="C1577" s="290" t="s">
        <v>7</v>
      </c>
      <c r="D1577" s="290" t="s">
        <v>4137</v>
      </c>
      <c r="E1577" s="290" t="s">
        <v>4666</v>
      </c>
      <c r="F1577" s="290" t="s">
        <v>1463</v>
      </c>
      <c r="G1577" s="290" t="s">
        <v>1462</v>
      </c>
      <c r="H1577" s="290" t="s">
        <v>4667</v>
      </c>
      <c r="I1577" s="386"/>
    </row>
    <row r="1578" spans="1:9" ht="16.5" customHeight="1">
      <c r="A1578" s="291" t="s">
        <v>356</v>
      </c>
      <c r="B1578" s="291" t="s">
        <v>357</v>
      </c>
      <c r="C1578" s="290" t="s">
        <v>7</v>
      </c>
      <c r="D1578" s="290" t="s">
        <v>4137</v>
      </c>
      <c r="E1578" s="290" t="s">
        <v>4666</v>
      </c>
      <c r="F1578" s="290" t="s">
        <v>1463</v>
      </c>
      <c r="G1578" s="290" t="s">
        <v>4668</v>
      </c>
      <c r="H1578" s="290" t="s">
        <v>4669</v>
      </c>
      <c r="I1578" s="386"/>
    </row>
    <row r="1579" spans="1:9" ht="16.5" customHeight="1">
      <c r="A1579" s="291" t="s">
        <v>356</v>
      </c>
      <c r="B1579" s="291" t="s">
        <v>357</v>
      </c>
      <c r="C1579" s="290" t="s">
        <v>7</v>
      </c>
      <c r="D1579" s="290" t="s">
        <v>4137</v>
      </c>
      <c r="E1579" s="290" t="s">
        <v>4666</v>
      </c>
      <c r="F1579" s="290" t="s">
        <v>1463</v>
      </c>
      <c r="G1579" s="290" t="s">
        <v>4670</v>
      </c>
      <c r="H1579" s="290" t="s">
        <v>4671</v>
      </c>
      <c r="I1579" s="386"/>
    </row>
    <row r="1580" spans="1:9" ht="16.5" customHeight="1">
      <c r="A1580" s="291" t="s">
        <v>356</v>
      </c>
      <c r="B1580" s="291" t="s">
        <v>357</v>
      </c>
      <c r="C1580" s="290" t="s">
        <v>7</v>
      </c>
      <c r="D1580" s="290" t="s">
        <v>4137</v>
      </c>
      <c r="E1580" s="290" t="s">
        <v>4666</v>
      </c>
      <c r="F1580" s="290" t="s">
        <v>1463</v>
      </c>
      <c r="G1580" s="290" t="s">
        <v>4672</v>
      </c>
      <c r="H1580" s="290" t="s">
        <v>4673</v>
      </c>
      <c r="I1580" s="386"/>
    </row>
    <row r="1581" spans="1:9" ht="16.5" customHeight="1">
      <c r="A1581" s="291" t="s">
        <v>356</v>
      </c>
      <c r="B1581" s="291" t="s">
        <v>357</v>
      </c>
      <c r="C1581" s="290" t="s">
        <v>7</v>
      </c>
      <c r="D1581" s="290" t="s">
        <v>4137</v>
      </c>
      <c r="E1581" s="290" t="s">
        <v>4666</v>
      </c>
      <c r="F1581" s="290" t="s">
        <v>1463</v>
      </c>
      <c r="G1581" s="290" t="s">
        <v>4674</v>
      </c>
      <c r="H1581" s="290" t="s">
        <v>4675</v>
      </c>
      <c r="I1581" s="386"/>
    </row>
    <row r="1582" spans="1:9" ht="16.5" customHeight="1">
      <c r="A1582" s="291" t="s">
        <v>356</v>
      </c>
      <c r="B1582" s="291" t="s">
        <v>357</v>
      </c>
      <c r="C1582" s="290" t="s">
        <v>7</v>
      </c>
      <c r="D1582" s="290" t="s">
        <v>4137</v>
      </c>
      <c r="E1582" s="290" t="s">
        <v>4666</v>
      </c>
      <c r="F1582" s="290" t="s">
        <v>1463</v>
      </c>
      <c r="G1582" s="290" t="s">
        <v>4676</v>
      </c>
      <c r="H1582" s="290" t="s">
        <v>4677</v>
      </c>
      <c r="I1582" s="386"/>
    </row>
    <row r="1583" spans="1:9" ht="16.5" customHeight="1">
      <c r="A1583" s="291" t="s">
        <v>356</v>
      </c>
      <c r="B1583" s="291" t="s">
        <v>357</v>
      </c>
      <c r="C1583" s="290" t="s">
        <v>7</v>
      </c>
      <c r="D1583" s="290" t="s">
        <v>4137</v>
      </c>
      <c r="E1583" s="290" t="s">
        <v>4666</v>
      </c>
      <c r="F1583" s="290" t="s">
        <v>1463</v>
      </c>
      <c r="G1583" s="290" t="s">
        <v>4678</v>
      </c>
      <c r="H1583" s="290" t="s">
        <v>4679</v>
      </c>
      <c r="I1583" s="386"/>
    </row>
    <row r="1584" spans="1:9" ht="16.5" customHeight="1">
      <c r="A1584" s="291" t="s">
        <v>356</v>
      </c>
      <c r="B1584" s="291" t="s">
        <v>357</v>
      </c>
      <c r="C1584" s="290" t="s">
        <v>7</v>
      </c>
      <c r="D1584" s="290" t="s">
        <v>4137</v>
      </c>
      <c r="E1584" s="290" t="s">
        <v>4666</v>
      </c>
      <c r="F1584" s="290" t="s">
        <v>1463</v>
      </c>
      <c r="G1584" s="290" t="s">
        <v>4680</v>
      </c>
      <c r="H1584" s="290" t="s">
        <v>4681</v>
      </c>
      <c r="I1584" s="386"/>
    </row>
    <row r="1585" spans="1:9" ht="16.5" customHeight="1">
      <c r="A1585" s="291" t="s">
        <v>356</v>
      </c>
      <c r="B1585" s="291" t="s">
        <v>357</v>
      </c>
      <c r="C1585" s="290" t="s">
        <v>7</v>
      </c>
      <c r="D1585" s="290" t="s">
        <v>4137</v>
      </c>
      <c r="E1585" s="290" t="s">
        <v>4666</v>
      </c>
      <c r="F1585" s="290" t="s">
        <v>1463</v>
      </c>
      <c r="G1585" s="290" t="s">
        <v>4682</v>
      </c>
      <c r="H1585" s="290" t="s">
        <v>4683</v>
      </c>
      <c r="I1585" s="386"/>
    </row>
    <row r="1586" spans="1:9" ht="16.5" customHeight="1">
      <c r="A1586" s="291" t="s">
        <v>356</v>
      </c>
      <c r="B1586" s="291" t="s">
        <v>357</v>
      </c>
      <c r="C1586" s="290" t="s">
        <v>7</v>
      </c>
      <c r="D1586" s="290" t="s">
        <v>4137</v>
      </c>
      <c r="E1586" s="290" t="s">
        <v>4666</v>
      </c>
      <c r="F1586" s="290" t="s">
        <v>1463</v>
      </c>
      <c r="G1586" s="290" t="s">
        <v>4684</v>
      </c>
      <c r="H1586" s="290" t="s">
        <v>4685</v>
      </c>
      <c r="I1586" s="386"/>
    </row>
    <row r="1587" spans="1:9" ht="16.5" customHeight="1">
      <c r="A1587" s="291" t="s">
        <v>356</v>
      </c>
      <c r="B1587" s="291" t="s">
        <v>357</v>
      </c>
      <c r="C1587" s="290" t="s">
        <v>7</v>
      </c>
      <c r="D1587" s="290" t="s">
        <v>4137</v>
      </c>
      <c r="E1587" s="290" t="s">
        <v>4666</v>
      </c>
      <c r="F1587" s="290" t="s">
        <v>1463</v>
      </c>
      <c r="G1587" s="290" t="s">
        <v>4686</v>
      </c>
      <c r="H1587" s="290" t="s">
        <v>4687</v>
      </c>
      <c r="I1587" s="386"/>
    </row>
    <row r="1588" spans="1:9" ht="16.5" customHeight="1">
      <c r="A1588" s="291" t="s">
        <v>356</v>
      </c>
      <c r="B1588" s="291" t="s">
        <v>357</v>
      </c>
      <c r="C1588" s="290" t="s">
        <v>7</v>
      </c>
      <c r="D1588" s="290" t="s">
        <v>4137</v>
      </c>
      <c r="E1588" s="290" t="s">
        <v>4666</v>
      </c>
      <c r="F1588" s="290" t="s">
        <v>1463</v>
      </c>
      <c r="G1588" s="290" t="s">
        <v>4688</v>
      </c>
      <c r="H1588" s="290" t="s">
        <v>4689</v>
      </c>
      <c r="I1588" s="386"/>
    </row>
    <row r="1589" spans="1:9" ht="16.5" customHeight="1">
      <c r="A1589" s="291" t="s">
        <v>356</v>
      </c>
      <c r="B1589" s="291" t="s">
        <v>357</v>
      </c>
      <c r="C1589" s="290" t="s">
        <v>7</v>
      </c>
      <c r="D1589" s="290" t="s">
        <v>4137</v>
      </c>
      <c r="E1589" s="290" t="s">
        <v>4666</v>
      </c>
      <c r="F1589" s="290" t="s">
        <v>1463</v>
      </c>
      <c r="G1589" s="290" t="s">
        <v>4690</v>
      </c>
      <c r="H1589" s="290" t="s">
        <v>4691</v>
      </c>
      <c r="I1589" s="386"/>
    </row>
    <row r="1590" spans="1:9" ht="16.5" customHeight="1">
      <c r="A1590" s="291" t="s">
        <v>356</v>
      </c>
      <c r="B1590" s="291" t="s">
        <v>357</v>
      </c>
      <c r="C1590" s="290" t="s">
        <v>7</v>
      </c>
      <c r="D1590" s="290" t="s">
        <v>4137</v>
      </c>
      <c r="E1590" s="290" t="s">
        <v>4666</v>
      </c>
      <c r="F1590" s="290" t="s">
        <v>1463</v>
      </c>
      <c r="G1590" s="290" t="s">
        <v>4692</v>
      </c>
      <c r="H1590" s="290" t="s">
        <v>4693</v>
      </c>
      <c r="I1590" s="386"/>
    </row>
    <row r="1591" spans="1:9" ht="16.5" customHeight="1">
      <c r="A1591" s="291" t="s">
        <v>356</v>
      </c>
      <c r="B1591" s="291" t="s">
        <v>357</v>
      </c>
      <c r="C1591" s="290" t="s">
        <v>7</v>
      </c>
      <c r="D1591" s="290" t="s">
        <v>4137</v>
      </c>
      <c r="E1591" s="290" t="s">
        <v>4666</v>
      </c>
      <c r="F1591" s="290" t="s">
        <v>1463</v>
      </c>
      <c r="G1591" s="290" t="s">
        <v>4694</v>
      </c>
      <c r="H1591" s="290" t="s">
        <v>4695</v>
      </c>
      <c r="I1591" s="386"/>
    </row>
    <row r="1592" spans="1:9" ht="16.5" customHeight="1">
      <c r="A1592" s="291" t="s">
        <v>356</v>
      </c>
      <c r="B1592" s="291" t="s">
        <v>357</v>
      </c>
      <c r="C1592" s="290" t="s">
        <v>7</v>
      </c>
      <c r="D1592" s="290" t="s">
        <v>4137</v>
      </c>
      <c r="E1592" s="290" t="s">
        <v>4666</v>
      </c>
      <c r="F1592" s="290" t="s">
        <v>1463</v>
      </c>
      <c r="G1592" s="290" t="s">
        <v>4696</v>
      </c>
      <c r="H1592" s="290" t="s">
        <v>4697</v>
      </c>
      <c r="I1592" s="386"/>
    </row>
    <row r="1593" spans="1:9" ht="16.5" customHeight="1">
      <c r="A1593" s="291" t="s">
        <v>356</v>
      </c>
      <c r="B1593" s="291" t="s">
        <v>357</v>
      </c>
      <c r="C1593" s="290" t="s">
        <v>7</v>
      </c>
      <c r="D1593" s="290" t="s">
        <v>4137</v>
      </c>
      <c r="E1593" s="290" t="s">
        <v>4666</v>
      </c>
      <c r="F1593" s="290" t="s">
        <v>1463</v>
      </c>
      <c r="G1593" s="290" t="s">
        <v>4698</v>
      </c>
      <c r="H1593" s="290" t="s">
        <v>4699</v>
      </c>
      <c r="I1593" s="386"/>
    </row>
    <row r="1594" spans="1:9" ht="16.5" customHeight="1">
      <c r="A1594" s="291" t="s">
        <v>356</v>
      </c>
      <c r="B1594" s="291" t="s">
        <v>357</v>
      </c>
      <c r="C1594" s="290" t="s">
        <v>7</v>
      </c>
      <c r="D1594" s="290" t="s">
        <v>4137</v>
      </c>
      <c r="E1594" s="290" t="s">
        <v>4666</v>
      </c>
      <c r="F1594" s="290" t="s">
        <v>1463</v>
      </c>
      <c r="G1594" s="290" t="s">
        <v>4700</v>
      </c>
      <c r="H1594" s="290" t="s">
        <v>4701</v>
      </c>
      <c r="I1594" s="386"/>
    </row>
    <row r="1595" spans="1:9" ht="16.5" customHeight="1">
      <c r="A1595" s="291" t="s">
        <v>356</v>
      </c>
      <c r="B1595" s="291" t="s">
        <v>357</v>
      </c>
      <c r="C1595" s="290" t="s">
        <v>7</v>
      </c>
      <c r="D1595" s="290" t="s">
        <v>4137</v>
      </c>
      <c r="E1595" s="290" t="s">
        <v>4666</v>
      </c>
      <c r="F1595" s="290" t="s">
        <v>1463</v>
      </c>
      <c r="G1595" s="290" t="s">
        <v>4702</v>
      </c>
      <c r="H1595" s="290" t="s">
        <v>4703</v>
      </c>
      <c r="I1595" s="386"/>
    </row>
    <row r="1596" spans="1:9" ht="16.5" customHeight="1">
      <c r="A1596" s="291" t="s">
        <v>356</v>
      </c>
      <c r="B1596" s="291" t="s">
        <v>357</v>
      </c>
      <c r="C1596" s="290" t="s">
        <v>6</v>
      </c>
      <c r="D1596" s="290" t="s">
        <v>4704</v>
      </c>
      <c r="E1596" s="290" t="s">
        <v>4705</v>
      </c>
      <c r="F1596" s="290" t="s">
        <v>3788</v>
      </c>
      <c r="G1596" s="290" t="s">
        <v>1467</v>
      </c>
      <c r="H1596" s="290" t="s">
        <v>4706</v>
      </c>
      <c r="I1596" s="386"/>
    </row>
    <row r="1597" spans="1:9" ht="16.5" customHeight="1">
      <c r="A1597" s="291" t="s">
        <v>356</v>
      </c>
      <c r="B1597" s="291" t="s">
        <v>357</v>
      </c>
      <c r="C1597" s="290" t="s">
        <v>6</v>
      </c>
      <c r="D1597" s="290" t="s">
        <v>4704</v>
      </c>
      <c r="E1597" s="290" t="s">
        <v>4705</v>
      </c>
      <c r="F1597" s="290" t="s">
        <v>3788</v>
      </c>
      <c r="G1597" s="290" t="s">
        <v>1466</v>
      </c>
      <c r="H1597" s="290" t="s">
        <v>4707</v>
      </c>
      <c r="I1597" s="386"/>
    </row>
    <row r="1598" spans="1:9" ht="16.5" customHeight="1">
      <c r="A1598" s="291" t="s">
        <v>356</v>
      </c>
      <c r="B1598" s="291" t="s">
        <v>357</v>
      </c>
      <c r="C1598" s="290" t="s">
        <v>6</v>
      </c>
      <c r="D1598" s="290" t="s">
        <v>4704</v>
      </c>
      <c r="E1598" s="290" t="s">
        <v>4705</v>
      </c>
      <c r="F1598" s="290" t="s">
        <v>3788</v>
      </c>
      <c r="G1598" s="290" t="s">
        <v>4708</v>
      </c>
      <c r="H1598" s="290" t="s">
        <v>4709</v>
      </c>
      <c r="I1598" s="386"/>
    </row>
    <row r="1599" spans="1:9" ht="16.5" customHeight="1">
      <c r="A1599" s="291" t="s">
        <v>356</v>
      </c>
      <c r="B1599" s="291" t="s">
        <v>357</v>
      </c>
      <c r="C1599" s="290" t="s">
        <v>6</v>
      </c>
      <c r="D1599" s="290" t="s">
        <v>4704</v>
      </c>
      <c r="E1599" s="290" t="s">
        <v>4705</v>
      </c>
      <c r="F1599" s="290" t="s">
        <v>3788</v>
      </c>
      <c r="G1599" s="290" t="s">
        <v>4710</v>
      </c>
      <c r="H1599" s="290" t="s">
        <v>4711</v>
      </c>
      <c r="I1599" s="386"/>
    </row>
    <row r="1600" spans="1:9" ht="16.5" customHeight="1">
      <c r="A1600" s="291" t="s">
        <v>356</v>
      </c>
      <c r="B1600" s="291" t="s">
        <v>357</v>
      </c>
      <c r="C1600" s="290" t="s">
        <v>6</v>
      </c>
      <c r="D1600" s="290" t="s">
        <v>4704</v>
      </c>
      <c r="E1600" s="290" t="s">
        <v>4705</v>
      </c>
      <c r="F1600" s="290" t="s">
        <v>3788</v>
      </c>
      <c r="G1600" s="290" t="s">
        <v>4712</v>
      </c>
      <c r="H1600" s="290" t="s">
        <v>4713</v>
      </c>
      <c r="I1600" s="386"/>
    </row>
    <row r="1601" spans="1:9" ht="16.5" customHeight="1">
      <c r="A1601" s="291" t="s">
        <v>356</v>
      </c>
      <c r="B1601" s="291" t="s">
        <v>357</v>
      </c>
      <c r="C1601" s="290" t="s">
        <v>6</v>
      </c>
      <c r="D1601" s="290" t="s">
        <v>4704</v>
      </c>
      <c r="E1601" s="290" t="s">
        <v>4705</v>
      </c>
      <c r="F1601" s="290" t="s">
        <v>3788</v>
      </c>
      <c r="G1601" s="290" t="s">
        <v>4714</v>
      </c>
      <c r="H1601" s="290" t="s">
        <v>4715</v>
      </c>
      <c r="I1601" s="386"/>
    </row>
    <row r="1602" spans="1:9" ht="16.5" customHeight="1">
      <c r="A1602" s="291" t="s">
        <v>356</v>
      </c>
      <c r="B1602" s="291" t="s">
        <v>357</v>
      </c>
      <c r="C1602" s="290" t="s">
        <v>6</v>
      </c>
      <c r="D1602" s="290" t="s">
        <v>4704</v>
      </c>
      <c r="E1602" s="290" t="s">
        <v>4705</v>
      </c>
      <c r="F1602" s="290" t="s">
        <v>3788</v>
      </c>
      <c r="G1602" s="290" t="s">
        <v>1464</v>
      </c>
      <c r="H1602" s="290" t="s">
        <v>4716</v>
      </c>
      <c r="I1602" s="386"/>
    </row>
    <row r="1603" spans="1:9" ht="16.5" customHeight="1">
      <c r="A1603" s="291" t="s">
        <v>356</v>
      </c>
      <c r="B1603" s="291" t="s">
        <v>357</v>
      </c>
      <c r="C1603" s="290" t="s">
        <v>6</v>
      </c>
      <c r="D1603" s="290" t="s">
        <v>4704</v>
      </c>
      <c r="E1603" s="290" t="s">
        <v>4705</v>
      </c>
      <c r="F1603" s="290" t="s">
        <v>3788</v>
      </c>
      <c r="G1603" s="290" t="s">
        <v>1465</v>
      </c>
      <c r="H1603" s="290" t="s">
        <v>4266</v>
      </c>
      <c r="I1603" s="386"/>
    </row>
    <row r="1604" spans="1:9" ht="16.5" customHeight="1">
      <c r="A1604" s="291" t="s">
        <v>356</v>
      </c>
      <c r="B1604" s="291" t="s">
        <v>357</v>
      </c>
      <c r="C1604" s="290" t="s">
        <v>6</v>
      </c>
      <c r="D1604" s="290" t="s">
        <v>4704</v>
      </c>
      <c r="E1604" s="290" t="s">
        <v>4717</v>
      </c>
      <c r="F1604" s="290" t="s">
        <v>4718</v>
      </c>
      <c r="G1604" s="290" t="s">
        <v>4719</v>
      </c>
      <c r="H1604" s="290" t="s">
        <v>4720</v>
      </c>
      <c r="I1604" s="386"/>
    </row>
    <row r="1605" spans="1:9" ht="16.5" customHeight="1">
      <c r="A1605" s="291" t="s">
        <v>356</v>
      </c>
      <c r="B1605" s="291" t="s">
        <v>357</v>
      </c>
      <c r="C1605" s="290" t="s">
        <v>6</v>
      </c>
      <c r="D1605" s="290" t="s">
        <v>4704</v>
      </c>
      <c r="E1605" s="290" t="s">
        <v>4717</v>
      </c>
      <c r="F1605" s="290" t="s">
        <v>4718</v>
      </c>
      <c r="G1605" s="290" t="s">
        <v>4721</v>
      </c>
      <c r="H1605" s="290" t="s">
        <v>4722</v>
      </c>
      <c r="I1605" s="386"/>
    </row>
    <row r="1606" spans="1:9" ht="16.5" customHeight="1">
      <c r="A1606" s="291" t="s">
        <v>356</v>
      </c>
      <c r="B1606" s="291" t="s">
        <v>357</v>
      </c>
      <c r="C1606" s="290" t="s">
        <v>6</v>
      </c>
      <c r="D1606" s="290" t="s">
        <v>4704</v>
      </c>
      <c r="E1606" s="290" t="s">
        <v>4717</v>
      </c>
      <c r="F1606" s="290" t="s">
        <v>4718</v>
      </c>
      <c r="G1606" s="290" t="s">
        <v>1468</v>
      </c>
      <c r="H1606" s="290" t="s">
        <v>4723</v>
      </c>
      <c r="I1606" s="386"/>
    </row>
    <row r="1607" spans="1:9" ht="16.5" customHeight="1">
      <c r="A1607" s="291" t="s">
        <v>356</v>
      </c>
      <c r="B1607" s="291" t="s">
        <v>357</v>
      </c>
      <c r="C1607" s="290" t="s">
        <v>6</v>
      </c>
      <c r="D1607" s="290" t="s">
        <v>4704</v>
      </c>
      <c r="E1607" s="290" t="s">
        <v>4717</v>
      </c>
      <c r="F1607" s="290" t="s">
        <v>4718</v>
      </c>
      <c r="G1607" s="290" t="s">
        <v>4724</v>
      </c>
      <c r="H1607" s="290" t="s">
        <v>4725</v>
      </c>
      <c r="I1607" s="386"/>
    </row>
    <row r="1608" spans="1:9" ht="16.5" customHeight="1">
      <c r="A1608" s="291" t="s">
        <v>356</v>
      </c>
      <c r="B1608" s="291" t="s">
        <v>357</v>
      </c>
      <c r="C1608" s="290" t="s">
        <v>6</v>
      </c>
      <c r="D1608" s="290" t="s">
        <v>4704</v>
      </c>
      <c r="E1608" s="290" t="s">
        <v>4717</v>
      </c>
      <c r="F1608" s="290" t="s">
        <v>4718</v>
      </c>
      <c r="G1608" s="290" t="s">
        <v>4726</v>
      </c>
      <c r="H1608" s="290" t="s">
        <v>4727</v>
      </c>
      <c r="I1608" s="386"/>
    </row>
    <row r="1609" spans="1:9" ht="16.5" customHeight="1">
      <c r="A1609" s="291" t="s">
        <v>356</v>
      </c>
      <c r="B1609" s="291" t="s">
        <v>357</v>
      </c>
      <c r="C1609" s="290" t="s">
        <v>6</v>
      </c>
      <c r="D1609" s="290" t="s">
        <v>4704</v>
      </c>
      <c r="E1609" s="290" t="s">
        <v>4717</v>
      </c>
      <c r="F1609" s="290" t="s">
        <v>4718</v>
      </c>
      <c r="G1609" s="290" t="s">
        <v>4728</v>
      </c>
      <c r="H1609" s="290" t="s">
        <v>4729</v>
      </c>
      <c r="I1609" s="386"/>
    </row>
    <row r="1610" spans="1:9" ht="16.5" customHeight="1">
      <c r="A1610" s="291" t="s">
        <v>356</v>
      </c>
      <c r="B1610" s="291" t="s">
        <v>357</v>
      </c>
      <c r="C1610" s="290" t="s">
        <v>6</v>
      </c>
      <c r="D1610" s="290" t="s">
        <v>4704</v>
      </c>
      <c r="E1610" s="290" t="s">
        <v>4717</v>
      </c>
      <c r="F1610" s="290" t="s">
        <v>4718</v>
      </c>
      <c r="G1610" s="290" t="s">
        <v>4730</v>
      </c>
      <c r="H1610" s="290" t="s">
        <v>4731</v>
      </c>
      <c r="I1610" s="386"/>
    </row>
    <row r="1611" spans="1:9" ht="16.5" customHeight="1">
      <c r="A1611" s="291" t="s">
        <v>356</v>
      </c>
      <c r="B1611" s="291" t="s">
        <v>357</v>
      </c>
      <c r="C1611" s="290" t="s">
        <v>6</v>
      </c>
      <c r="D1611" s="290" t="s">
        <v>4704</v>
      </c>
      <c r="E1611" s="290" t="s">
        <v>4732</v>
      </c>
      <c r="F1611" s="290" t="s">
        <v>4733</v>
      </c>
      <c r="G1611" s="290" t="s">
        <v>1469</v>
      </c>
      <c r="H1611" s="290" t="s">
        <v>4734</v>
      </c>
      <c r="I1611" s="386"/>
    </row>
    <row r="1612" spans="1:9" ht="16.5" customHeight="1">
      <c r="A1612" s="291" t="s">
        <v>356</v>
      </c>
      <c r="B1612" s="291" t="s">
        <v>357</v>
      </c>
      <c r="C1612" s="290" t="s">
        <v>6</v>
      </c>
      <c r="D1612" s="290" t="s">
        <v>4704</v>
      </c>
      <c r="E1612" s="290" t="s">
        <v>4732</v>
      </c>
      <c r="F1612" s="290" t="s">
        <v>4733</v>
      </c>
      <c r="G1612" s="290" t="s">
        <v>1472</v>
      </c>
      <c r="H1612" s="290" t="s">
        <v>4735</v>
      </c>
      <c r="I1612" s="386"/>
    </row>
    <row r="1613" spans="1:9" ht="16.5" customHeight="1">
      <c r="A1613" s="291" t="s">
        <v>356</v>
      </c>
      <c r="B1613" s="291" t="s">
        <v>357</v>
      </c>
      <c r="C1613" s="290" t="s">
        <v>6</v>
      </c>
      <c r="D1613" s="290" t="s">
        <v>4704</v>
      </c>
      <c r="E1613" s="290" t="s">
        <v>4732</v>
      </c>
      <c r="F1613" s="290" t="s">
        <v>4733</v>
      </c>
      <c r="G1613" s="290" t="s">
        <v>1471</v>
      </c>
      <c r="H1613" s="290" t="s">
        <v>4736</v>
      </c>
      <c r="I1613" s="386"/>
    </row>
    <row r="1614" spans="1:9" ht="16.5" customHeight="1">
      <c r="A1614" s="291" t="s">
        <v>356</v>
      </c>
      <c r="B1614" s="291" t="s">
        <v>357</v>
      </c>
      <c r="C1614" s="290" t="s">
        <v>6</v>
      </c>
      <c r="D1614" s="290" t="s">
        <v>4704</v>
      </c>
      <c r="E1614" s="290" t="s">
        <v>4732</v>
      </c>
      <c r="F1614" s="290" t="s">
        <v>4733</v>
      </c>
      <c r="G1614" s="290" t="s">
        <v>1473</v>
      </c>
      <c r="H1614" s="290" t="s">
        <v>4737</v>
      </c>
      <c r="I1614" s="386"/>
    </row>
    <row r="1615" spans="1:9" ht="16.5" customHeight="1">
      <c r="A1615" s="291" t="s">
        <v>356</v>
      </c>
      <c r="B1615" s="291" t="s">
        <v>357</v>
      </c>
      <c r="C1615" s="290" t="s">
        <v>6</v>
      </c>
      <c r="D1615" s="290" t="s">
        <v>4704</v>
      </c>
      <c r="E1615" s="290" t="s">
        <v>4732</v>
      </c>
      <c r="F1615" s="290" t="s">
        <v>4733</v>
      </c>
      <c r="G1615" s="290" t="s">
        <v>1470</v>
      </c>
      <c r="H1615" s="290" t="s">
        <v>4738</v>
      </c>
      <c r="I1615" s="386"/>
    </row>
    <row r="1616" spans="1:9" ht="16.5" customHeight="1">
      <c r="A1616" s="291" t="s">
        <v>356</v>
      </c>
      <c r="B1616" s="291" t="s">
        <v>357</v>
      </c>
      <c r="C1616" s="290" t="s">
        <v>6</v>
      </c>
      <c r="D1616" s="290" t="s">
        <v>4704</v>
      </c>
      <c r="E1616" s="290" t="s">
        <v>4732</v>
      </c>
      <c r="F1616" s="290" t="s">
        <v>4733</v>
      </c>
      <c r="G1616" s="290" t="s">
        <v>1474</v>
      </c>
      <c r="H1616" s="290" t="s">
        <v>4739</v>
      </c>
      <c r="I1616" s="386"/>
    </row>
    <row r="1617" spans="1:9" ht="16.5" customHeight="1">
      <c r="A1617" s="291" t="s">
        <v>356</v>
      </c>
      <c r="B1617" s="291" t="s">
        <v>357</v>
      </c>
      <c r="C1617" s="290" t="s">
        <v>6</v>
      </c>
      <c r="D1617" s="290" t="s">
        <v>4704</v>
      </c>
      <c r="E1617" s="290" t="s">
        <v>4740</v>
      </c>
      <c r="F1617" s="290" t="s">
        <v>4741</v>
      </c>
      <c r="G1617" s="290" t="s">
        <v>4742</v>
      </c>
      <c r="H1617" s="290" t="s">
        <v>4743</v>
      </c>
      <c r="I1617" s="386"/>
    </row>
    <row r="1618" spans="1:9" ht="16.5" customHeight="1">
      <c r="A1618" s="291" t="s">
        <v>356</v>
      </c>
      <c r="B1618" s="291" t="s">
        <v>357</v>
      </c>
      <c r="C1618" s="290" t="s">
        <v>6</v>
      </c>
      <c r="D1618" s="290" t="s">
        <v>4704</v>
      </c>
      <c r="E1618" s="290" t="s">
        <v>4740</v>
      </c>
      <c r="F1618" s="290" t="s">
        <v>4741</v>
      </c>
      <c r="G1618" s="290" t="s">
        <v>4744</v>
      </c>
      <c r="H1618" s="290" t="s">
        <v>4745</v>
      </c>
      <c r="I1618" s="386"/>
    </row>
    <row r="1619" spans="1:9" ht="16.5" customHeight="1">
      <c r="A1619" s="291" t="s">
        <v>356</v>
      </c>
      <c r="B1619" s="291" t="s">
        <v>357</v>
      </c>
      <c r="C1619" s="290" t="s">
        <v>6</v>
      </c>
      <c r="D1619" s="290" t="s">
        <v>4704</v>
      </c>
      <c r="E1619" s="290" t="s">
        <v>4740</v>
      </c>
      <c r="F1619" s="290" t="s">
        <v>4741</v>
      </c>
      <c r="G1619" s="290" t="s">
        <v>4746</v>
      </c>
      <c r="H1619" s="290" t="s">
        <v>4747</v>
      </c>
      <c r="I1619" s="386"/>
    </row>
    <row r="1620" spans="1:9" ht="16.5" customHeight="1">
      <c r="A1620" s="291" t="s">
        <v>356</v>
      </c>
      <c r="B1620" s="291" t="s">
        <v>357</v>
      </c>
      <c r="C1620" s="290" t="s">
        <v>6</v>
      </c>
      <c r="D1620" s="290" t="s">
        <v>4704</v>
      </c>
      <c r="E1620" s="290" t="s">
        <v>4740</v>
      </c>
      <c r="F1620" s="290" t="s">
        <v>4741</v>
      </c>
      <c r="G1620" s="290" t="s">
        <v>4748</v>
      </c>
      <c r="H1620" s="290" t="s">
        <v>4749</v>
      </c>
      <c r="I1620" s="386"/>
    </row>
    <row r="1621" spans="1:9" ht="16.5" customHeight="1">
      <c r="A1621" s="291" t="s">
        <v>356</v>
      </c>
      <c r="B1621" s="291" t="s">
        <v>357</v>
      </c>
      <c r="C1621" s="290" t="s">
        <v>6</v>
      </c>
      <c r="D1621" s="290" t="s">
        <v>4704</v>
      </c>
      <c r="E1621" s="290" t="s">
        <v>4740</v>
      </c>
      <c r="F1621" s="290" t="s">
        <v>4741</v>
      </c>
      <c r="G1621" s="290" t="s">
        <v>1475</v>
      </c>
      <c r="H1621" s="290" t="s">
        <v>4750</v>
      </c>
      <c r="I1621" s="386"/>
    </row>
    <row r="1622" spans="1:9" ht="16.5" customHeight="1">
      <c r="A1622" s="291" t="s">
        <v>356</v>
      </c>
      <c r="B1622" s="291" t="s">
        <v>357</v>
      </c>
      <c r="C1622" s="290" t="s">
        <v>6</v>
      </c>
      <c r="D1622" s="290" t="s">
        <v>4704</v>
      </c>
      <c r="E1622" s="290" t="s">
        <v>4740</v>
      </c>
      <c r="F1622" s="290" t="s">
        <v>4741</v>
      </c>
      <c r="G1622" s="290" t="s">
        <v>4751</v>
      </c>
      <c r="H1622" s="290" t="s">
        <v>4752</v>
      </c>
      <c r="I1622" s="386"/>
    </row>
    <row r="1623" spans="1:9" ht="16.5" customHeight="1">
      <c r="A1623" s="291" t="s">
        <v>356</v>
      </c>
      <c r="B1623" s="291" t="s">
        <v>357</v>
      </c>
      <c r="C1623" s="290" t="s">
        <v>6</v>
      </c>
      <c r="D1623" s="290" t="s">
        <v>4704</v>
      </c>
      <c r="E1623" s="290" t="s">
        <v>4740</v>
      </c>
      <c r="F1623" s="290" t="s">
        <v>4741</v>
      </c>
      <c r="G1623" s="290" t="s">
        <v>4753</v>
      </c>
      <c r="H1623" s="290" t="s">
        <v>4754</v>
      </c>
      <c r="I1623" s="386"/>
    </row>
    <row r="1624" spans="1:9" ht="16.5" customHeight="1">
      <c r="A1624" s="291" t="s">
        <v>356</v>
      </c>
      <c r="B1624" s="291" t="s">
        <v>357</v>
      </c>
      <c r="C1624" s="290" t="s">
        <v>6</v>
      </c>
      <c r="D1624" s="290" t="s">
        <v>4704</v>
      </c>
      <c r="E1624" s="290" t="s">
        <v>4755</v>
      </c>
      <c r="F1624" s="290" t="s">
        <v>4756</v>
      </c>
      <c r="G1624" s="290" t="s">
        <v>4757</v>
      </c>
      <c r="H1624" s="290" t="s">
        <v>4758</v>
      </c>
      <c r="I1624" s="386"/>
    </row>
    <row r="1625" spans="1:9" ht="16.5" customHeight="1">
      <c r="A1625" s="291" t="s">
        <v>356</v>
      </c>
      <c r="B1625" s="291" t="s">
        <v>357</v>
      </c>
      <c r="C1625" s="290" t="s">
        <v>6</v>
      </c>
      <c r="D1625" s="290" t="s">
        <v>4704</v>
      </c>
      <c r="E1625" s="290" t="s">
        <v>4755</v>
      </c>
      <c r="F1625" s="290" t="s">
        <v>4756</v>
      </c>
      <c r="G1625" s="290" t="s">
        <v>4759</v>
      </c>
      <c r="H1625" s="290" t="s">
        <v>4760</v>
      </c>
      <c r="I1625" s="386"/>
    </row>
    <row r="1626" spans="1:9" ht="16.5" customHeight="1">
      <c r="A1626" s="291" t="s">
        <v>356</v>
      </c>
      <c r="B1626" s="291" t="s">
        <v>357</v>
      </c>
      <c r="C1626" s="290" t="s">
        <v>6</v>
      </c>
      <c r="D1626" s="290" t="s">
        <v>4704</v>
      </c>
      <c r="E1626" s="290" t="s">
        <v>4755</v>
      </c>
      <c r="F1626" s="290" t="s">
        <v>4756</v>
      </c>
      <c r="G1626" s="290" t="s">
        <v>4761</v>
      </c>
      <c r="H1626" s="290" t="s">
        <v>4762</v>
      </c>
      <c r="I1626" s="386"/>
    </row>
    <row r="1627" spans="1:9" ht="16.5" customHeight="1">
      <c r="A1627" s="291" t="s">
        <v>356</v>
      </c>
      <c r="B1627" s="291" t="s">
        <v>357</v>
      </c>
      <c r="C1627" s="290" t="s">
        <v>6</v>
      </c>
      <c r="D1627" s="290" t="s">
        <v>4704</v>
      </c>
      <c r="E1627" s="290" t="s">
        <v>4755</v>
      </c>
      <c r="F1627" s="290" t="s">
        <v>4756</v>
      </c>
      <c r="G1627" s="290" t="s">
        <v>4763</v>
      </c>
      <c r="H1627" s="290" t="s">
        <v>4764</v>
      </c>
      <c r="I1627" s="386"/>
    </row>
    <row r="1628" spans="1:9" ht="16.5" customHeight="1">
      <c r="A1628" s="291" t="s">
        <v>356</v>
      </c>
      <c r="B1628" s="291" t="s">
        <v>357</v>
      </c>
      <c r="C1628" s="290" t="s">
        <v>6</v>
      </c>
      <c r="D1628" s="290" t="s">
        <v>4704</v>
      </c>
      <c r="E1628" s="290" t="s">
        <v>4755</v>
      </c>
      <c r="F1628" s="290" t="s">
        <v>4756</v>
      </c>
      <c r="G1628" s="290" t="s">
        <v>1476</v>
      </c>
      <c r="H1628" s="290" t="s">
        <v>4765</v>
      </c>
      <c r="I1628" s="386"/>
    </row>
    <row r="1629" spans="1:9" ht="16.5" customHeight="1">
      <c r="A1629" s="291" t="s">
        <v>356</v>
      </c>
      <c r="B1629" s="291" t="s">
        <v>357</v>
      </c>
      <c r="C1629" s="290" t="s">
        <v>6</v>
      </c>
      <c r="D1629" s="290" t="s">
        <v>4704</v>
      </c>
      <c r="E1629" s="290" t="s">
        <v>4755</v>
      </c>
      <c r="F1629" s="290" t="s">
        <v>4756</v>
      </c>
      <c r="G1629" s="290" t="s">
        <v>1477</v>
      </c>
      <c r="H1629" s="290" t="s">
        <v>4766</v>
      </c>
      <c r="I1629" s="386"/>
    </row>
    <row r="1630" spans="1:9" ht="16.5" customHeight="1">
      <c r="A1630" s="291" t="s">
        <v>356</v>
      </c>
      <c r="B1630" s="291" t="s">
        <v>357</v>
      </c>
      <c r="C1630" s="290" t="s">
        <v>6</v>
      </c>
      <c r="D1630" s="290" t="s">
        <v>4704</v>
      </c>
      <c r="E1630" s="290" t="s">
        <v>4755</v>
      </c>
      <c r="F1630" s="290" t="s">
        <v>4756</v>
      </c>
      <c r="G1630" s="290" t="s">
        <v>4767</v>
      </c>
      <c r="H1630" s="290" t="s">
        <v>4768</v>
      </c>
      <c r="I1630" s="386"/>
    </row>
    <row r="1631" spans="1:9" ht="16.5" customHeight="1">
      <c r="A1631" s="291" t="s">
        <v>356</v>
      </c>
      <c r="B1631" s="291" t="s">
        <v>357</v>
      </c>
      <c r="C1631" s="290" t="s">
        <v>6</v>
      </c>
      <c r="D1631" s="290" t="s">
        <v>4704</v>
      </c>
      <c r="E1631" s="290" t="s">
        <v>4755</v>
      </c>
      <c r="F1631" s="290" t="s">
        <v>4756</v>
      </c>
      <c r="G1631" s="290" t="s">
        <v>4769</v>
      </c>
      <c r="H1631" s="290" t="s">
        <v>4770</v>
      </c>
      <c r="I1631" s="386"/>
    </row>
    <row r="1632" spans="1:9" ht="16.5" customHeight="1">
      <c r="A1632" s="291" t="s">
        <v>356</v>
      </c>
      <c r="B1632" s="291" t="s">
        <v>357</v>
      </c>
      <c r="C1632" s="290" t="s">
        <v>6</v>
      </c>
      <c r="D1632" s="290" t="s">
        <v>4704</v>
      </c>
      <c r="E1632" s="290" t="s">
        <v>4771</v>
      </c>
      <c r="F1632" s="290" t="s">
        <v>4772</v>
      </c>
      <c r="G1632" s="290" t="s">
        <v>1479</v>
      </c>
      <c r="H1632" s="290" t="s">
        <v>4773</v>
      </c>
      <c r="I1632" s="386"/>
    </row>
    <row r="1633" spans="1:9" ht="16.5" customHeight="1">
      <c r="A1633" s="291" t="s">
        <v>356</v>
      </c>
      <c r="B1633" s="291" t="s">
        <v>357</v>
      </c>
      <c r="C1633" s="290" t="s">
        <v>6</v>
      </c>
      <c r="D1633" s="290" t="s">
        <v>4704</v>
      </c>
      <c r="E1633" s="290" t="s">
        <v>4771</v>
      </c>
      <c r="F1633" s="290" t="s">
        <v>4772</v>
      </c>
      <c r="G1633" s="290" t="s">
        <v>4774</v>
      </c>
      <c r="H1633" s="290" t="s">
        <v>4775</v>
      </c>
      <c r="I1633" s="386"/>
    </row>
    <row r="1634" spans="1:9" ht="16.5" customHeight="1">
      <c r="A1634" s="291" t="s">
        <v>356</v>
      </c>
      <c r="B1634" s="291" t="s">
        <v>357</v>
      </c>
      <c r="C1634" s="290" t="s">
        <v>6</v>
      </c>
      <c r="D1634" s="290" t="s">
        <v>4704</v>
      </c>
      <c r="E1634" s="290" t="s">
        <v>4771</v>
      </c>
      <c r="F1634" s="290" t="s">
        <v>4772</v>
      </c>
      <c r="G1634" s="290" t="s">
        <v>4776</v>
      </c>
      <c r="H1634" s="290" t="s">
        <v>4777</v>
      </c>
      <c r="I1634" s="386"/>
    </row>
    <row r="1635" spans="1:9" ht="16.5" customHeight="1">
      <c r="A1635" s="291" t="s">
        <v>356</v>
      </c>
      <c r="B1635" s="291" t="s">
        <v>357</v>
      </c>
      <c r="C1635" s="290" t="s">
        <v>6</v>
      </c>
      <c r="D1635" s="290" t="s">
        <v>4704</v>
      </c>
      <c r="E1635" s="290" t="s">
        <v>4771</v>
      </c>
      <c r="F1635" s="290" t="s">
        <v>4772</v>
      </c>
      <c r="G1635" s="290" t="s">
        <v>1480</v>
      </c>
      <c r="H1635" s="290" t="s">
        <v>4778</v>
      </c>
      <c r="I1635" s="386"/>
    </row>
    <row r="1636" spans="1:9" ht="16.5" customHeight="1">
      <c r="A1636" s="291" t="s">
        <v>356</v>
      </c>
      <c r="B1636" s="291" t="s">
        <v>357</v>
      </c>
      <c r="C1636" s="290" t="s">
        <v>6</v>
      </c>
      <c r="D1636" s="290" t="s">
        <v>4704</v>
      </c>
      <c r="E1636" s="290" t="s">
        <v>4771</v>
      </c>
      <c r="F1636" s="290" t="s">
        <v>4772</v>
      </c>
      <c r="G1636" s="290" t="s">
        <v>1481</v>
      </c>
      <c r="H1636" s="290" t="s">
        <v>4779</v>
      </c>
      <c r="I1636" s="386"/>
    </row>
    <row r="1637" spans="1:9" ht="16.5" customHeight="1">
      <c r="A1637" s="291" t="s">
        <v>356</v>
      </c>
      <c r="B1637" s="291" t="s">
        <v>357</v>
      </c>
      <c r="C1637" s="290" t="s">
        <v>6</v>
      </c>
      <c r="D1637" s="290" t="s">
        <v>4704</v>
      </c>
      <c r="E1637" s="290" t="s">
        <v>4771</v>
      </c>
      <c r="F1637" s="290" t="s">
        <v>4772</v>
      </c>
      <c r="G1637" s="290" t="s">
        <v>1478</v>
      </c>
      <c r="H1637" s="290" t="s">
        <v>3169</v>
      </c>
      <c r="I1637" s="386"/>
    </row>
    <row r="1638" spans="1:9" ht="16.5" customHeight="1">
      <c r="A1638" s="291" t="s">
        <v>356</v>
      </c>
      <c r="B1638" s="291" t="s">
        <v>357</v>
      </c>
      <c r="C1638" s="290" t="s">
        <v>6</v>
      </c>
      <c r="D1638" s="290" t="s">
        <v>4704</v>
      </c>
      <c r="E1638" s="290" t="s">
        <v>4780</v>
      </c>
      <c r="F1638" s="290" t="s">
        <v>4781</v>
      </c>
      <c r="G1638" s="290" t="s">
        <v>4782</v>
      </c>
      <c r="H1638" s="290" t="s">
        <v>4783</v>
      </c>
      <c r="I1638" s="386"/>
    </row>
    <row r="1639" spans="1:9" ht="16.5" customHeight="1">
      <c r="A1639" s="291" t="s">
        <v>356</v>
      </c>
      <c r="B1639" s="291" t="s">
        <v>357</v>
      </c>
      <c r="C1639" s="290" t="s">
        <v>6</v>
      </c>
      <c r="D1639" s="290" t="s">
        <v>4704</v>
      </c>
      <c r="E1639" s="290" t="s">
        <v>4780</v>
      </c>
      <c r="F1639" s="290" t="s">
        <v>4781</v>
      </c>
      <c r="G1639" s="290" t="s">
        <v>4784</v>
      </c>
      <c r="H1639" s="290" t="s">
        <v>4785</v>
      </c>
      <c r="I1639" s="386"/>
    </row>
    <row r="1640" spans="1:9" ht="16.5" customHeight="1">
      <c r="A1640" s="291" t="s">
        <v>356</v>
      </c>
      <c r="B1640" s="291" t="s">
        <v>357</v>
      </c>
      <c r="C1640" s="290" t="s">
        <v>6</v>
      </c>
      <c r="D1640" s="290" t="s">
        <v>4704</v>
      </c>
      <c r="E1640" s="290" t="s">
        <v>4780</v>
      </c>
      <c r="F1640" s="290" t="s">
        <v>4781</v>
      </c>
      <c r="G1640" s="290" t="s">
        <v>1482</v>
      </c>
      <c r="H1640" s="290" t="s">
        <v>4786</v>
      </c>
      <c r="I1640" s="386"/>
    </row>
    <row r="1641" spans="1:9" ht="16.5" customHeight="1">
      <c r="A1641" s="291" t="s">
        <v>356</v>
      </c>
      <c r="B1641" s="291" t="s">
        <v>357</v>
      </c>
      <c r="C1641" s="290" t="s">
        <v>6</v>
      </c>
      <c r="D1641" s="290" t="s">
        <v>4704</v>
      </c>
      <c r="E1641" s="290" t="s">
        <v>4780</v>
      </c>
      <c r="F1641" s="290" t="s">
        <v>4781</v>
      </c>
      <c r="G1641" s="290" t="s">
        <v>4787</v>
      </c>
      <c r="H1641" s="290" t="s">
        <v>4788</v>
      </c>
      <c r="I1641" s="386"/>
    </row>
    <row r="1642" spans="1:9" ht="16.5" customHeight="1">
      <c r="A1642" s="291" t="s">
        <v>356</v>
      </c>
      <c r="B1642" s="291" t="s">
        <v>357</v>
      </c>
      <c r="C1642" s="290" t="s">
        <v>6</v>
      </c>
      <c r="D1642" s="290" t="s">
        <v>4704</v>
      </c>
      <c r="E1642" s="290" t="s">
        <v>4780</v>
      </c>
      <c r="F1642" s="290" t="s">
        <v>4781</v>
      </c>
      <c r="G1642" s="290" t="s">
        <v>4789</v>
      </c>
      <c r="H1642" s="290" t="s">
        <v>4790</v>
      </c>
      <c r="I1642" s="386"/>
    </row>
    <row r="1643" spans="1:9" ht="16.5" customHeight="1">
      <c r="A1643" s="291" t="s">
        <v>356</v>
      </c>
      <c r="B1643" s="291" t="s">
        <v>357</v>
      </c>
      <c r="C1643" s="290" t="s">
        <v>6</v>
      </c>
      <c r="D1643" s="290" t="s">
        <v>4704</v>
      </c>
      <c r="E1643" s="290" t="s">
        <v>4780</v>
      </c>
      <c r="F1643" s="290" t="s">
        <v>4781</v>
      </c>
      <c r="G1643" s="290" t="s">
        <v>1483</v>
      </c>
      <c r="H1643" s="290" t="s">
        <v>4791</v>
      </c>
      <c r="I1643" s="386"/>
    </row>
    <row r="1644" spans="1:9" ht="16.5" customHeight="1">
      <c r="A1644" s="291" t="s">
        <v>356</v>
      </c>
      <c r="B1644" s="291" t="s">
        <v>357</v>
      </c>
      <c r="C1644" s="290" t="s">
        <v>6</v>
      </c>
      <c r="D1644" s="290" t="s">
        <v>4704</v>
      </c>
      <c r="E1644" s="290" t="s">
        <v>4780</v>
      </c>
      <c r="F1644" s="290" t="s">
        <v>4781</v>
      </c>
      <c r="G1644" s="290" t="s">
        <v>4792</v>
      </c>
      <c r="H1644" s="290" t="s">
        <v>4793</v>
      </c>
      <c r="I1644" s="386"/>
    </row>
    <row r="1645" spans="1:9" ht="16.5" customHeight="1">
      <c r="A1645" s="291" t="s">
        <v>356</v>
      </c>
      <c r="B1645" s="291" t="s">
        <v>357</v>
      </c>
      <c r="C1645" s="290" t="s">
        <v>6</v>
      </c>
      <c r="D1645" s="290" t="s">
        <v>4704</v>
      </c>
      <c r="E1645" s="290" t="s">
        <v>4780</v>
      </c>
      <c r="F1645" s="290" t="s">
        <v>4781</v>
      </c>
      <c r="G1645" s="290" t="s">
        <v>4794</v>
      </c>
      <c r="H1645" s="290" t="s">
        <v>4795</v>
      </c>
      <c r="I1645" s="386"/>
    </row>
    <row r="1646" spans="1:9" ht="16.5" customHeight="1">
      <c r="A1646" s="291" t="s">
        <v>356</v>
      </c>
      <c r="B1646" s="291" t="s">
        <v>357</v>
      </c>
      <c r="C1646" s="290" t="s">
        <v>6</v>
      </c>
      <c r="D1646" s="290" t="s">
        <v>4704</v>
      </c>
      <c r="E1646" s="290" t="s">
        <v>4780</v>
      </c>
      <c r="F1646" s="290" t="s">
        <v>4781</v>
      </c>
      <c r="G1646" s="290" t="s">
        <v>4796</v>
      </c>
      <c r="H1646" s="290" t="s">
        <v>4797</v>
      </c>
      <c r="I1646" s="386"/>
    </row>
    <row r="1647" spans="1:9" ht="16.5" customHeight="1">
      <c r="A1647" s="291" t="s">
        <v>356</v>
      </c>
      <c r="B1647" s="291" t="s">
        <v>357</v>
      </c>
      <c r="C1647" s="290" t="s">
        <v>6</v>
      </c>
      <c r="D1647" s="290" t="s">
        <v>4704</v>
      </c>
      <c r="E1647" s="290" t="s">
        <v>4780</v>
      </c>
      <c r="F1647" s="290" t="s">
        <v>4781</v>
      </c>
      <c r="G1647" s="290" t="s">
        <v>4798</v>
      </c>
      <c r="H1647" s="290" t="s">
        <v>4799</v>
      </c>
      <c r="I1647" s="386"/>
    </row>
    <row r="1648" spans="1:9" ht="16.5" customHeight="1">
      <c r="A1648" s="291" t="s">
        <v>356</v>
      </c>
      <c r="B1648" s="291" t="s">
        <v>357</v>
      </c>
      <c r="C1648" s="290" t="s">
        <v>6</v>
      </c>
      <c r="D1648" s="290" t="s">
        <v>4704</v>
      </c>
      <c r="E1648" s="290" t="s">
        <v>4780</v>
      </c>
      <c r="F1648" s="290" t="s">
        <v>4781</v>
      </c>
      <c r="G1648" s="290" t="s">
        <v>4800</v>
      </c>
      <c r="H1648" s="290" t="s">
        <v>4801</v>
      </c>
      <c r="I1648" s="386"/>
    </row>
    <row r="1649" spans="1:9" ht="16.5" customHeight="1">
      <c r="A1649" s="291" t="s">
        <v>356</v>
      </c>
      <c r="B1649" s="291" t="s">
        <v>357</v>
      </c>
      <c r="C1649" s="290" t="s">
        <v>6</v>
      </c>
      <c r="D1649" s="290" t="s">
        <v>4704</v>
      </c>
      <c r="E1649" s="290" t="s">
        <v>4780</v>
      </c>
      <c r="F1649" s="290" t="s">
        <v>4781</v>
      </c>
      <c r="G1649" s="290" t="s">
        <v>4802</v>
      </c>
      <c r="H1649" s="290" t="s">
        <v>4803</v>
      </c>
      <c r="I1649" s="386"/>
    </row>
    <row r="1650" spans="1:9" ht="16.5" customHeight="1">
      <c r="A1650" s="291" t="s">
        <v>356</v>
      </c>
      <c r="B1650" s="291" t="s">
        <v>357</v>
      </c>
      <c r="C1650" s="290" t="s">
        <v>6</v>
      </c>
      <c r="D1650" s="290" t="s">
        <v>4704</v>
      </c>
      <c r="E1650" s="290" t="s">
        <v>4780</v>
      </c>
      <c r="F1650" s="290" t="s">
        <v>4781</v>
      </c>
      <c r="G1650" s="290" t="s">
        <v>1484</v>
      </c>
      <c r="H1650" s="290" t="s">
        <v>4804</v>
      </c>
      <c r="I1650" s="386"/>
    </row>
    <row r="1651" spans="1:9" ht="16.5" customHeight="1">
      <c r="A1651" s="291" t="s">
        <v>356</v>
      </c>
      <c r="B1651" s="291" t="s">
        <v>357</v>
      </c>
      <c r="C1651" s="290" t="s">
        <v>6</v>
      </c>
      <c r="D1651" s="290" t="s">
        <v>4704</v>
      </c>
      <c r="E1651" s="290" t="s">
        <v>4780</v>
      </c>
      <c r="F1651" s="290" t="s">
        <v>4781</v>
      </c>
      <c r="G1651" s="290" t="s">
        <v>1485</v>
      </c>
      <c r="H1651" s="290" t="s">
        <v>4805</v>
      </c>
      <c r="I1651" s="386"/>
    </row>
    <row r="1652" spans="1:9" ht="16.5" customHeight="1">
      <c r="A1652" s="291" t="s">
        <v>356</v>
      </c>
      <c r="B1652" s="291" t="s">
        <v>357</v>
      </c>
      <c r="C1652" s="290" t="s">
        <v>6</v>
      </c>
      <c r="D1652" s="290" t="s">
        <v>4704</v>
      </c>
      <c r="E1652" s="290" t="s">
        <v>4806</v>
      </c>
      <c r="F1652" s="290" t="s">
        <v>4807</v>
      </c>
      <c r="G1652" s="290" t="s">
        <v>4808</v>
      </c>
      <c r="H1652" s="290" t="s">
        <v>4809</v>
      </c>
      <c r="I1652" s="386"/>
    </row>
    <row r="1653" spans="1:9" ht="16.5" customHeight="1">
      <c r="A1653" s="291" t="s">
        <v>356</v>
      </c>
      <c r="B1653" s="291" t="s">
        <v>357</v>
      </c>
      <c r="C1653" s="290" t="s">
        <v>6</v>
      </c>
      <c r="D1653" s="290" t="s">
        <v>4704</v>
      </c>
      <c r="E1653" s="290" t="s">
        <v>4806</v>
      </c>
      <c r="F1653" s="290" t="s">
        <v>4807</v>
      </c>
      <c r="G1653" s="290" t="s">
        <v>4810</v>
      </c>
      <c r="H1653" s="290" t="s">
        <v>4811</v>
      </c>
      <c r="I1653" s="386"/>
    </row>
    <row r="1654" spans="1:9" ht="16.5" customHeight="1">
      <c r="A1654" s="291" t="s">
        <v>356</v>
      </c>
      <c r="B1654" s="291" t="s">
        <v>357</v>
      </c>
      <c r="C1654" s="290" t="s">
        <v>6</v>
      </c>
      <c r="D1654" s="290" t="s">
        <v>4704</v>
      </c>
      <c r="E1654" s="290" t="s">
        <v>4806</v>
      </c>
      <c r="F1654" s="290" t="s">
        <v>4807</v>
      </c>
      <c r="G1654" s="290" t="s">
        <v>4812</v>
      </c>
      <c r="H1654" s="290" t="s">
        <v>4813</v>
      </c>
      <c r="I1654" s="386"/>
    </row>
    <row r="1655" spans="1:9" ht="16.5" customHeight="1">
      <c r="A1655" s="291" t="s">
        <v>356</v>
      </c>
      <c r="B1655" s="291" t="s">
        <v>357</v>
      </c>
      <c r="C1655" s="290" t="s">
        <v>6</v>
      </c>
      <c r="D1655" s="290" t="s">
        <v>4704</v>
      </c>
      <c r="E1655" s="290" t="s">
        <v>4806</v>
      </c>
      <c r="F1655" s="290" t="s">
        <v>4807</v>
      </c>
      <c r="G1655" s="290" t="s">
        <v>4814</v>
      </c>
      <c r="H1655" s="290" t="s">
        <v>4815</v>
      </c>
      <c r="I1655" s="386"/>
    </row>
    <row r="1656" spans="1:9" ht="16.5" customHeight="1">
      <c r="A1656" s="291" t="s">
        <v>356</v>
      </c>
      <c r="B1656" s="291" t="s">
        <v>357</v>
      </c>
      <c r="C1656" s="290" t="s">
        <v>6</v>
      </c>
      <c r="D1656" s="290" t="s">
        <v>4704</v>
      </c>
      <c r="E1656" s="290" t="s">
        <v>4806</v>
      </c>
      <c r="F1656" s="290" t="s">
        <v>4807</v>
      </c>
      <c r="G1656" s="290" t="s">
        <v>4816</v>
      </c>
      <c r="H1656" s="290" t="s">
        <v>4817</v>
      </c>
      <c r="I1656" s="386"/>
    </row>
    <row r="1657" spans="1:9" ht="16.5" customHeight="1">
      <c r="A1657" s="291" t="s">
        <v>356</v>
      </c>
      <c r="B1657" s="291" t="s">
        <v>357</v>
      </c>
      <c r="C1657" s="290" t="s">
        <v>6</v>
      </c>
      <c r="D1657" s="290" t="s">
        <v>4704</v>
      </c>
      <c r="E1657" s="290" t="s">
        <v>4806</v>
      </c>
      <c r="F1657" s="290" t="s">
        <v>4807</v>
      </c>
      <c r="G1657" s="290" t="s">
        <v>4818</v>
      </c>
      <c r="H1657" s="290" t="s">
        <v>4819</v>
      </c>
      <c r="I1657" s="386"/>
    </row>
    <row r="1658" spans="1:9" ht="16.5" customHeight="1">
      <c r="A1658" s="291" t="s">
        <v>356</v>
      </c>
      <c r="B1658" s="291" t="s">
        <v>357</v>
      </c>
      <c r="C1658" s="290" t="s">
        <v>6</v>
      </c>
      <c r="D1658" s="290" t="s">
        <v>4704</v>
      </c>
      <c r="E1658" s="290" t="s">
        <v>4806</v>
      </c>
      <c r="F1658" s="290" t="s">
        <v>4807</v>
      </c>
      <c r="G1658" s="290" t="s">
        <v>4820</v>
      </c>
      <c r="H1658" s="290" t="s">
        <v>4821</v>
      </c>
      <c r="I1658" s="386"/>
    </row>
    <row r="1659" spans="1:9" ht="16.5" customHeight="1">
      <c r="A1659" s="291" t="s">
        <v>356</v>
      </c>
      <c r="B1659" s="291" t="s">
        <v>357</v>
      </c>
      <c r="C1659" s="290" t="s">
        <v>6</v>
      </c>
      <c r="D1659" s="290" t="s">
        <v>4704</v>
      </c>
      <c r="E1659" s="290" t="s">
        <v>4806</v>
      </c>
      <c r="F1659" s="290" t="s">
        <v>4807</v>
      </c>
      <c r="G1659" s="290" t="s">
        <v>4822</v>
      </c>
      <c r="H1659" s="290" t="s">
        <v>4823</v>
      </c>
      <c r="I1659" s="386"/>
    </row>
    <row r="1660" spans="1:9" ht="16.5" customHeight="1">
      <c r="A1660" s="291" t="s">
        <v>356</v>
      </c>
      <c r="B1660" s="291" t="s">
        <v>357</v>
      </c>
      <c r="C1660" s="290" t="s">
        <v>6</v>
      </c>
      <c r="D1660" s="290" t="s">
        <v>4704</v>
      </c>
      <c r="E1660" s="290" t="s">
        <v>4806</v>
      </c>
      <c r="F1660" s="290" t="s">
        <v>4807</v>
      </c>
      <c r="G1660" s="290" t="s">
        <v>1487</v>
      </c>
      <c r="H1660" s="290" t="s">
        <v>4824</v>
      </c>
      <c r="I1660" s="386"/>
    </row>
    <row r="1661" spans="1:9" ht="16.5" customHeight="1">
      <c r="A1661" s="291" t="s">
        <v>356</v>
      </c>
      <c r="B1661" s="291" t="s">
        <v>357</v>
      </c>
      <c r="C1661" s="290" t="s">
        <v>6</v>
      </c>
      <c r="D1661" s="290" t="s">
        <v>4704</v>
      </c>
      <c r="E1661" s="290" t="s">
        <v>4806</v>
      </c>
      <c r="F1661" s="290" t="s">
        <v>4807</v>
      </c>
      <c r="G1661" s="290" t="s">
        <v>1486</v>
      </c>
      <c r="H1661" s="290" t="s">
        <v>4825</v>
      </c>
      <c r="I1661" s="386"/>
    </row>
    <row r="1662" spans="1:9" ht="16.5" customHeight="1">
      <c r="A1662" s="291" t="s">
        <v>356</v>
      </c>
      <c r="B1662" s="291" t="s">
        <v>357</v>
      </c>
      <c r="C1662" s="290" t="s">
        <v>6</v>
      </c>
      <c r="D1662" s="290" t="s">
        <v>4704</v>
      </c>
      <c r="E1662" s="290" t="s">
        <v>4806</v>
      </c>
      <c r="F1662" s="290" t="s">
        <v>4807</v>
      </c>
      <c r="G1662" s="290" t="s">
        <v>1488</v>
      </c>
      <c r="H1662" s="290" t="s">
        <v>4826</v>
      </c>
      <c r="I1662" s="386"/>
    </row>
    <row r="1663" spans="1:9" ht="16.5" customHeight="1">
      <c r="A1663" s="291" t="s">
        <v>356</v>
      </c>
      <c r="B1663" s="291" t="s">
        <v>357</v>
      </c>
      <c r="C1663" s="290" t="s">
        <v>6</v>
      </c>
      <c r="D1663" s="290" t="s">
        <v>4704</v>
      </c>
      <c r="E1663" s="290" t="s">
        <v>4827</v>
      </c>
      <c r="F1663" s="290" t="s">
        <v>3157</v>
      </c>
      <c r="G1663" s="290" t="s">
        <v>1490</v>
      </c>
      <c r="H1663" s="290" t="s">
        <v>4828</v>
      </c>
      <c r="I1663" s="386"/>
    </row>
    <row r="1664" spans="1:9" ht="16.5" customHeight="1">
      <c r="A1664" s="291" t="s">
        <v>356</v>
      </c>
      <c r="B1664" s="291" t="s">
        <v>357</v>
      </c>
      <c r="C1664" s="290" t="s">
        <v>6</v>
      </c>
      <c r="D1664" s="290" t="s">
        <v>4704</v>
      </c>
      <c r="E1664" s="290" t="s">
        <v>4827</v>
      </c>
      <c r="F1664" s="290" t="s">
        <v>3157</v>
      </c>
      <c r="G1664" s="290" t="s">
        <v>1489</v>
      </c>
      <c r="H1664" s="290" t="s">
        <v>2821</v>
      </c>
      <c r="I1664" s="386"/>
    </row>
    <row r="1665" spans="1:9" ht="16.5" customHeight="1">
      <c r="A1665" s="291" t="s">
        <v>356</v>
      </c>
      <c r="B1665" s="291" t="s">
        <v>357</v>
      </c>
      <c r="C1665" s="290" t="s">
        <v>6</v>
      </c>
      <c r="D1665" s="290" t="s">
        <v>4704</v>
      </c>
      <c r="E1665" s="290" t="s">
        <v>4827</v>
      </c>
      <c r="F1665" s="290" t="s">
        <v>3157</v>
      </c>
      <c r="G1665" s="290" t="s">
        <v>1493</v>
      </c>
      <c r="H1665" s="290" t="s">
        <v>4829</v>
      </c>
      <c r="I1665" s="386"/>
    </row>
    <row r="1666" spans="1:9" ht="16.5" customHeight="1">
      <c r="A1666" s="291" t="s">
        <v>356</v>
      </c>
      <c r="B1666" s="291" t="s">
        <v>357</v>
      </c>
      <c r="C1666" s="290" t="s">
        <v>6</v>
      </c>
      <c r="D1666" s="290" t="s">
        <v>4704</v>
      </c>
      <c r="E1666" s="290" t="s">
        <v>4827</v>
      </c>
      <c r="F1666" s="290" t="s">
        <v>3157</v>
      </c>
      <c r="G1666" s="290" t="s">
        <v>1492</v>
      </c>
      <c r="H1666" s="290" t="s">
        <v>4830</v>
      </c>
      <c r="I1666" s="386"/>
    </row>
    <row r="1667" spans="1:9" ht="16.5" customHeight="1">
      <c r="A1667" s="291" t="s">
        <v>356</v>
      </c>
      <c r="B1667" s="291" t="s">
        <v>357</v>
      </c>
      <c r="C1667" s="290" t="s">
        <v>6</v>
      </c>
      <c r="D1667" s="290" t="s">
        <v>4704</v>
      </c>
      <c r="E1667" s="290" t="s">
        <v>4827</v>
      </c>
      <c r="F1667" s="290" t="s">
        <v>3157</v>
      </c>
      <c r="G1667" s="290" t="s">
        <v>1494</v>
      </c>
      <c r="H1667" s="290" t="s">
        <v>4831</v>
      </c>
      <c r="I1667" s="386"/>
    </row>
    <row r="1668" spans="1:9" ht="16.5" customHeight="1">
      <c r="A1668" s="291" t="s">
        <v>356</v>
      </c>
      <c r="B1668" s="291" t="s">
        <v>357</v>
      </c>
      <c r="C1668" s="290" t="s">
        <v>6</v>
      </c>
      <c r="D1668" s="290" t="s">
        <v>4704</v>
      </c>
      <c r="E1668" s="290" t="s">
        <v>4827</v>
      </c>
      <c r="F1668" s="290" t="s">
        <v>3157</v>
      </c>
      <c r="G1668" s="290" t="s">
        <v>1491</v>
      </c>
      <c r="H1668" s="290" t="s">
        <v>4832</v>
      </c>
      <c r="I1668" s="386"/>
    </row>
    <row r="1669" spans="1:9" ht="16.5" customHeight="1">
      <c r="A1669" s="291" t="s">
        <v>356</v>
      </c>
      <c r="B1669" s="291" t="s">
        <v>357</v>
      </c>
      <c r="C1669" s="290" t="s">
        <v>6</v>
      </c>
      <c r="D1669" s="290" t="s">
        <v>4704</v>
      </c>
      <c r="E1669" s="290" t="s">
        <v>4827</v>
      </c>
      <c r="F1669" s="290" t="s">
        <v>3157</v>
      </c>
      <c r="G1669" s="290" t="s">
        <v>4833</v>
      </c>
      <c r="H1669" s="290" t="s">
        <v>4834</v>
      </c>
      <c r="I1669" s="386"/>
    </row>
    <row r="1670" spans="1:9" ht="16.5" customHeight="1">
      <c r="A1670" s="291" t="s">
        <v>356</v>
      </c>
      <c r="B1670" s="291" t="s">
        <v>357</v>
      </c>
      <c r="C1670" s="290" t="s">
        <v>6</v>
      </c>
      <c r="D1670" s="290" t="s">
        <v>4704</v>
      </c>
      <c r="E1670" s="290" t="s">
        <v>4827</v>
      </c>
      <c r="F1670" s="290" t="s">
        <v>3157</v>
      </c>
      <c r="G1670" s="290" t="s">
        <v>4835</v>
      </c>
      <c r="H1670" s="290" t="s">
        <v>4836</v>
      </c>
      <c r="I1670" s="386"/>
    </row>
    <row r="1671" spans="1:9" ht="16.5" customHeight="1">
      <c r="A1671" s="291" t="s">
        <v>356</v>
      </c>
      <c r="B1671" s="291" t="s">
        <v>357</v>
      </c>
      <c r="C1671" s="290" t="s">
        <v>6</v>
      </c>
      <c r="D1671" s="290" t="s">
        <v>4704</v>
      </c>
      <c r="E1671" s="290" t="s">
        <v>4827</v>
      </c>
      <c r="F1671" s="290" t="s">
        <v>3157</v>
      </c>
      <c r="G1671" s="290" t="s">
        <v>4837</v>
      </c>
      <c r="H1671" s="290" t="s">
        <v>4838</v>
      </c>
      <c r="I1671" s="386"/>
    </row>
    <row r="1672" spans="1:9" ht="16.5" customHeight="1">
      <c r="A1672" s="291" t="s">
        <v>356</v>
      </c>
      <c r="B1672" s="291" t="s">
        <v>357</v>
      </c>
      <c r="C1672" s="290" t="s">
        <v>6</v>
      </c>
      <c r="D1672" s="290" t="s">
        <v>4704</v>
      </c>
      <c r="E1672" s="290" t="s">
        <v>4827</v>
      </c>
      <c r="F1672" s="290" t="s">
        <v>3157</v>
      </c>
      <c r="G1672" s="290" t="s">
        <v>4839</v>
      </c>
      <c r="H1672" s="290" t="s">
        <v>4840</v>
      </c>
      <c r="I1672" s="386"/>
    </row>
    <row r="1673" spans="1:9" ht="16.5" customHeight="1">
      <c r="A1673" s="291" t="s">
        <v>356</v>
      </c>
      <c r="B1673" s="291" t="s">
        <v>357</v>
      </c>
      <c r="C1673" s="290" t="s">
        <v>6</v>
      </c>
      <c r="D1673" s="290" t="s">
        <v>4704</v>
      </c>
      <c r="E1673" s="290" t="s">
        <v>4827</v>
      </c>
      <c r="F1673" s="290" t="s">
        <v>3157</v>
      </c>
      <c r="G1673" s="290" t="s">
        <v>1495</v>
      </c>
      <c r="H1673" s="290" t="s">
        <v>4841</v>
      </c>
      <c r="I1673" s="386"/>
    </row>
    <row r="1674" spans="1:9" ht="16.5" customHeight="1">
      <c r="A1674" s="291" t="s">
        <v>356</v>
      </c>
      <c r="B1674" s="291" t="s">
        <v>357</v>
      </c>
      <c r="C1674" s="290" t="s">
        <v>6</v>
      </c>
      <c r="D1674" s="290" t="s">
        <v>4704</v>
      </c>
      <c r="E1674" s="290" t="s">
        <v>4827</v>
      </c>
      <c r="F1674" s="290" t="s">
        <v>3157</v>
      </c>
      <c r="G1674" s="290" t="s">
        <v>4842</v>
      </c>
      <c r="H1674" s="290" t="s">
        <v>4843</v>
      </c>
      <c r="I1674" s="386"/>
    </row>
    <row r="1675" spans="1:9" ht="16.5" customHeight="1">
      <c r="A1675" s="291" t="s">
        <v>356</v>
      </c>
      <c r="B1675" s="291" t="s">
        <v>357</v>
      </c>
      <c r="C1675" s="290" t="s">
        <v>6</v>
      </c>
      <c r="D1675" s="290" t="s">
        <v>4704</v>
      </c>
      <c r="E1675" s="290" t="s">
        <v>4827</v>
      </c>
      <c r="F1675" s="290" t="s">
        <v>3157</v>
      </c>
      <c r="G1675" s="290" t="s">
        <v>4844</v>
      </c>
      <c r="H1675" s="290" t="s">
        <v>4845</v>
      </c>
      <c r="I1675" s="386"/>
    </row>
    <row r="1676" spans="1:9" ht="16.5" customHeight="1">
      <c r="A1676" s="291" t="s">
        <v>356</v>
      </c>
      <c r="B1676" s="291" t="s">
        <v>357</v>
      </c>
      <c r="C1676" s="290" t="s">
        <v>6</v>
      </c>
      <c r="D1676" s="290" t="s">
        <v>4704</v>
      </c>
      <c r="E1676" s="290" t="s">
        <v>4827</v>
      </c>
      <c r="F1676" s="290" t="s">
        <v>3157</v>
      </c>
      <c r="G1676" s="290" t="s">
        <v>1496</v>
      </c>
      <c r="H1676" s="290" t="s">
        <v>4846</v>
      </c>
      <c r="I1676" s="386"/>
    </row>
    <row r="1677" spans="1:9" ht="16.5" customHeight="1">
      <c r="A1677" s="291" t="s">
        <v>356</v>
      </c>
      <c r="B1677" s="291" t="s">
        <v>357</v>
      </c>
      <c r="C1677" s="290" t="s">
        <v>6</v>
      </c>
      <c r="D1677" s="290" t="s">
        <v>4704</v>
      </c>
      <c r="E1677" s="290" t="s">
        <v>4827</v>
      </c>
      <c r="F1677" s="290" t="s">
        <v>3157</v>
      </c>
      <c r="G1677" s="390">
        <v>1609124</v>
      </c>
      <c r="H1677" s="290" t="s">
        <v>7348</v>
      </c>
      <c r="I1677" s="386"/>
    </row>
    <row r="1678" spans="1:9" ht="16.5" customHeight="1">
      <c r="A1678" s="291" t="s">
        <v>356</v>
      </c>
      <c r="B1678" s="291" t="s">
        <v>357</v>
      </c>
      <c r="C1678" s="290" t="s">
        <v>6</v>
      </c>
      <c r="D1678" s="290" t="s">
        <v>4704</v>
      </c>
      <c r="E1678" s="290" t="s">
        <v>4827</v>
      </c>
      <c r="F1678" s="290" t="s">
        <v>3157</v>
      </c>
      <c r="G1678" s="390">
        <v>1609125</v>
      </c>
      <c r="H1678" s="290" t="s">
        <v>7349</v>
      </c>
      <c r="I1678" s="386"/>
    </row>
    <row r="1679" spans="1:9" ht="16.5" customHeight="1">
      <c r="A1679" s="291" t="s">
        <v>356</v>
      </c>
      <c r="B1679" s="291" t="s">
        <v>357</v>
      </c>
      <c r="C1679" s="290" t="s">
        <v>6</v>
      </c>
      <c r="D1679" s="290" t="s">
        <v>4704</v>
      </c>
      <c r="E1679" s="290" t="s">
        <v>4827</v>
      </c>
      <c r="F1679" s="290" t="s">
        <v>3157</v>
      </c>
      <c r="G1679" s="290" t="s">
        <v>1497</v>
      </c>
      <c r="H1679" s="290" t="s">
        <v>4847</v>
      </c>
      <c r="I1679" s="386"/>
    </row>
    <row r="1680" spans="1:9" ht="16.5" customHeight="1">
      <c r="A1680" s="291" t="s">
        <v>356</v>
      </c>
      <c r="B1680" s="291" t="s">
        <v>357</v>
      </c>
      <c r="C1680" s="290" t="s">
        <v>6</v>
      </c>
      <c r="D1680" s="290" t="s">
        <v>4704</v>
      </c>
      <c r="E1680" s="290" t="s">
        <v>4848</v>
      </c>
      <c r="F1680" s="290" t="s">
        <v>4849</v>
      </c>
      <c r="G1680" s="290" t="s">
        <v>4850</v>
      </c>
      <c r="H1680" s="290" t="s">
        <v>4851</v>
      </c>
      <c r="I1680" s="386"/>
    </row>
    <row r="1681" spans="1:9" ht="16.5" customHeight="1">
      <c r="A1681" s="291" t="s">
        <v>356</v>
      </c>
      <c r="B1681" s="291" t="s">
        <v>357</v>
      </c>
      <c r="C1681" s="290" t="s">
        <v>6</v>
      </c>
      <c r="D1681" s="290" t="s">
        <v>4704</v>
      </c>
      <c r="E1681" s="290" t="s">
        <v>4848</v>
      </c>
      <c r="F1681" s="290" t="s">
        <v>4849</v>
      </c>
      <c r="G1681" s="290" t="s">
        <v>4852</v>
      </c>
      <c r="H1681" s="290" t="s">
        <v>4853</v>
      </c>
      <c r="I1681" s="386"/>
    </row>
    <row r="1682" spans="1:9" ht="16.5" customHeight="1">
      <c r="A1682" s="291" t="s">
        <v>356</v>
      </c>
      <c r="B1682" s="291" t="s">
        <v>357</v>
      </c>
      <c r="C1682" s="290" t="s">
        <v>6</v>
      </c>
      <c r="D1682" s="290" t="s">
        <v>4704</v>
      </c>
      <c r="E1682" s="290" t="s">
        <v>4848</v>
      </c>
      <c r="F1682" s="290" t="s">
        <v>4849</v>
      </c>
      <c r="G1682" s="290" t="s">
        <v>4854</v>
      </c>
      <c r="H1682" s="290" t="s">
        <v>4855</v>
      </c>
      <c r="I1682" s="386"/>
    </row>
    <row r="1683" spans="1:9" ht="16.5" customHeight="1">
      <c r="A1683" s="291" t="s">
        <v>356</v>
      </c>
      <c r="B1683" s="291" t="s">
        <v>357</v>
      </c>
      <c r="C1683" s="290" t="s">
        <v>6</v>
      </c>
      <c r="D1683" s="290" t="s">
        <v>4704</v>
      </c>
      <c r="E1683" s="290" t="s">
        <v>4848</v>
      </c>
      <c r="F1683" s="290" t="s">
        <v>4849</v>
      </c>
      <c r="G1683" s="290" t="s">
        <v>4856</v>
      </c>
      <c r="H1683" s="290" t="s">
        <v>4857</v>
      </c>
      <c r="I1683" s="386"/>
    </row>
    <row r="1684" spans="1:9" ht="16.5" customHeight="1">
      <c r="A1684" s="291" t="s">
        <v>356</v>
      </c>
      <c r="B1684" s="291" t="s">
        <v>357</v>
      </c>
      <c r="C1684" s="290" t="s">
        <v>6</v>
      </c>
      <c r="D1684" s="290" t="s">
        <v>4704</v>
      </c>
      <c r="E1684" s="290" t="s">
        <v>4848</v>
      </c>
      <c r="F1684" s="290" t="s">
        <v>4849</v>
      </c>
      <c r="G1684" s="290" t="s">
        <v>1498</v>
      </c>
      <c r="H1684" s="290" t="s">
        <v>3391</v>
      </c>
      <c r="I1684" s="386"/>
    </row>
    <row r="1685" spans="1:9" ht="16.5" customHeight="1">
      <c r="A1685" s="291" t="s">
        <v>356</v>
      </c>
      <c r="B1685" s="291" t="s">
        <v>357</v>
      </c>
      <c r="C1685" s="290" t="s">
        <v>6</v>
      </c>
      <c r="D1685" s="290" t="s">
        <v>4704</v>
      </c>
      <c r="E1685" s="290" t="s">
        <v>4848</v>
      </c>
      <c r="F1685" s="290" t="s">
        <v>4849</v>
      </c>
      <c r="G1685" s="290" t="s">
        <v>4858</v>
      </c>
      <c r="H1685" s="290" t="s">
        <v>4859</v>
      </c>
      <c r="I1685" s="386"/>
    </row>
    <row r="1686" spans="1:9" ht="16.5" customHeight="1">
      <c r="A1686" s="291" t="s">
        <v>356</v>
      </c>
      <c r="B1686" s="291" t="s">
        <v>357</v>
      </c>
      <c r="C1686" s="290" t="s">
        <v>6</v>
      </c>
      <c r="D1686" s="290" t="s">
        <v>4704</v>
      </c>
      <c r="E1686" s="290" t="s">
        <v>4848</v>
      </c>
      <c r="F1686" s="290" t="s">
        <v>4849</v>
      </c>
      <c r="G1686" s="290" t="s">
        <v>4860</v>
      </c>
      <c r="H1686" s="290" t="s">
        <v>4861</v>
      </c>
      <c r="I1686" s="386"/>
    </row>
    <row r="1687" spans="1:9" ht="16.5" customHeight="1">
      <c r="A1687" s="291" t="s">
        <v>356</v>
      </c>
      <c r="B1687" s="291" t="s">
        <v>357</v>
      </c>
      <c r="C1687" s="290" t="s">
        <v>6</v>
      </c>
      <c r="D1687" s="290" t="s">
        <v>4704</v>
      </c>
      <c r="E1687" s="290" t="s">
        <v>4862</v>
      </c>
      <c r="F1687" s="290" t="s">
        <v>4863</v>
      </c>
      <c r="G1687" s="290" t="s">
        <v>1499</v>
      </c>
      <c r="H1687" s="290" t="s">
        <v>4864</v>
      </c>
      <c r="I1687" s="386"/>
    </row>
    <row r="1688" spans="1:9" ht="16.5" customHeight="1">
      <c r="A1688" s="291" t="s">
        <v>356</v>
      </c>
      <c r="B1688" s="291" t="s">
        <v>357</v>
      </c>
      <c r="C1688" s="290" t="s">
        <v>6</v>
      </c>
      <c r="D1688" s="290" t="s">
        <v>4704</v>
      </c>
      <c r="E1688" s="290" t="s">
        <v>4862</v>
      </c>
      <c r="F1688" s="290" t="s">
        <v>4863</v>
      </c>
      <c r="G1688" s="290" t="s">
        <v>1500</v>
      </c>
      <c r="H1688" s="290" t="s">
        <v>4865</v>
      </c>
      <c r="I1688" s="386"/>
    </row>
    <row r="1689" spans="1:9" ht="16.5" customHeight="1">
      <c r="A1689" s="291" t="s">
        <v>356</v>
      </c>
      <c r="B1689" s="291" t="s">
        <v>357</v>
      </c>
      <c r="C1689" s="290" t="s">
        <v>6</v>
      </c>
      <c r="D1689" s="290" t="s">
        <v>4704</v>
      </c>
      <c r="E1689" s="290" t="s">
        <v>4862</v>
      </c>
      <c r="F1689" s="290" t="s">
        <v>4863</v>
      </c>
      <c r="G1689" s="290" t="s">
        <v>4866</v>
      </c>
      <c r="H1689" s="290" t="s">
        <v>4867</v>
      </c>
      <c r="I1689" s="386"/>
    </row>
    <row r="1690" spans="1:9" ht="16.5" customHeight="1">
      <c r="A1690" s="291" t="s">
        <v>356</v>
      </c>
      <c r="B1690" s="291" t="s">
        <v>357</v>
      </c>
      <c r="C1690" s="290" t="s">
        <v>6</v>
      </c>
      <c r="D1690" s="290" t="s">
        <v>4704</v>
      </c>
      <c r="E1690" s="290" t="s">
        <v>4862</v>
      </c>
      <c r="F1690" s="290" t="s">
        <v>4863</v>
      </c>
      <c r="G1690" s="290" t="s">
        <v>4868</v>
      </c>
      <c r="H1690" s="290" t="s">
        <v>4869</v>
      </c>
      <c r="I1690" s="386"/>
    </row>
    <row r="1691" spans="1:9" ht="16.5" customHeight="1">
      <c r="A1691" s="291" t="s">
        <v>356</v>
      </c>
      <c r="B1691" s="291" t="s">
        <v>357</v>
      </c>
      <c r="C1691" s="290" t="s">
        <v>6</v>
      </c>
      <c r="D1691" s="290" t="s">
        <v>4704</v>
      </c>
      <c r="E1691" s="290" t="s">
        <v>4862</v>
      </c>
      <c r="F1691" s="290" t="s">
        <v>4863</v>
      </c>
      <c r="G1691" s="290" t="s">
        <v>4870</v>
      </c>
      <c r="H1691" s="290" t="s">
        <v>4871</v>
      </c>
      <c r="I1691" s="386"/>
    </row>
    <row r="1692" spans="1:9" ht="16.5" customHeight="1">
      <c r="A1692" s="291" t="s">
        <v>356</v>
      </c>
      <c r="B1692" s="291" t="s">
        <v>357</v>
      </c>
      <c r="C1692" s="290" t="s">
        <v>6</v>
      </c>
      <c r="D1692" s="290" t="s">
        <v>4704</v>
      </c>
      <c r="E1692" s="290" t="s">
        <v>4862</v>
      </c>
      <c r="F1692" s="290" t="s">
        <v>4863</v>
      </c>
      <c r="G1692" s="290" t="s">
        <v>4872</v>
      </c>
      <c r="H1692" s="290" t="s">
        <v>4873</v>
      </c>
      <c r="I1692" s="386"/>
    </row>
    <row r="1693" spans="1:9" ht="16.5" customHeight="1">
      <c r="A1693" s="291" t="s">
        <v>356</v>
      </c>
      <c r="B1693" s="291" t="s">
        <v>357</v>
      </c>
      <c r="C1693" s="290" t="s">
        <v>6</v>
      </c>
      <c r="D1693" s="290" t="s">
        <v>4704</v>
      </c>
      <c r="E1693" s="290" t="s">
        <v>4862</v>
      </c>
      <c r="F1693" s="290" t="s">
        <v>4863</v>
      </c>
      <c r="G1693" s="290" t="s">
        <v>4874</v>
      </c>
      <c r="H1693" s="290" t="s">
        <v>4875</v>
      </c>
      <c r="I1693" s="386"/>
    </row>
    <row r="1694" spans="1:9" ht="16.5" customHeight="1">
      <c r="A1694" s="291" t="s">
        <v>356</v>
      </c>
      <c r="B1694" s="291" t="s">
        <v>357</v>
      </c>
      <c r="C1694" s="290" t="s">
        <v>6</v>
      </c>
      <c r="D1694" s="290" t="s">
        <v>4704</v>
      </c>
      <c r="E1694" s="290" t="s">
        <v>4862</v>
      </c>
      <c r="F1694" s="290" t="s">
        <v>4863</v>
      </c>
      <c r="G1694" s="290" t="s">
        <v>4876</v>
      </c>
      <c r="H1694" s="290" t="s">
        <v>4877</v>
      </c>
      <c r="I1694" s="386"/>
    </row>
    <row r="1695" spans="1:9" ht="16.5" customHeight="1">
      <c r="A1695" s="291" t="s">
        <v>356</v>
      </c>
      <c r="B1695" s="291" t="s">
        <v>357</v>
      </c>
      <c r="C1695" s="290" t="s">
        <v>6</v>
      </c>
      <c r="D1695" s="290" t="s">
        <v>4704</v>
      </c>
      <c r="E1695" s="290" t="s">
        <v>4862</v>
      </c>
      <c r="F1695" s="290" t="s">
        <v>4863</v>
      </c>
      <c r="G1695" s="290" t="s">
        <v>4878</v>
      </c>
      <c r="H1695" s="290" t="s">
        <v>4879</v>
      </c>
      <c r="I1695" s="386"/>
    </row>
    <row r="1696" spans="1:9" ht="16.5" customHeight="1">
      <c r="A1696" s="291" t="s">
        <v>356</v>
      </c>
      <c r="B1696" s="291" t="s">
        <v>357</v>
      </c>
      <c r="C1696" s="290" t="s">
        <v>6</v>
      </c>
      <c r="D1696" s="290" t="s">
        <v>4704</v>
      </c>
      <c r="E1696" s="290" t="s">
        <v>4862</v>
      </c>
      <c r="F1696" s="290" t="s">
        <v>4863</v>
      </c>
      <c r="G1696" s="290" t="s">
        <v>4880</v>
      </c>
      <c r="H1696" s="290" t="s">
        <v>4881</v>
      </c>
      <c r="I1696" s="386"/>
    </row>
    <row r="1697" spans="1:9" ht="16.5" customHeight="1">
      <c r="A1697" s="291" t="s">
        <v>356</v>
      </c>
      <c r="B1697" s="291" t="s">
        <v>357</v>
      </c>
      <c r="C1697" s="290" t="s">
        <v>6</v>
      </c>
      <c r="D1697" s="290" t="s">
        <v>4704</v>
      </c>
      <c r="E1697" s="290" t="s">
        <v>4862</v>
      </c>
      <c r="F1697" s="290" t="s">
        <v>4863</v>
      </c>
      <c r="G1697" s="290" t="s">
        <v>4882</v>
      </c>
      <c r="H1697" s="290" t="s">
        <v>4883</v>
      </c>
      <c r="I1697" s="386"/>
    </row>
    <row r="1698" spans="1:9" ht="16.5" customHeight="1">
      <c r="A1698" s="291" t="s">
        <v>356</v>
      </c>
      <c r="B1698" s="291" t="s">
        <v>357</v>
      </c>
      <c r="C1698" s="290" t="s">
        <v>6</v>
      </c>
      <c r="D1698" s="290" t="s">
        <v>4704</v>
      </c>
      <c r="E1698" s="290" t="s">
        <v>4862</v>
      </c>
      <c r="F1698" s="290" t="s">
        <v>4863</v>
      </c>
      <c r="G1698" s="290" t="s">
        <v>4884</v>
      </c>
      <c r="H1698" s="290" t="s">
        <v>4885</v>
      </c>
      <c r="I1698" s="386"/>
    </row>
    <row r="1699" spans="1:9" ht="16.5" customHeight="1">
      <c r="A1699" s="291" t="s">
        <v>356</v>
      </c>
      <c r="B1699" s="291" t="s">
        <v>357</v>
      </c>
      <c r="C1699" s="290" t="s">
        <v>6</v>
      </c>
      <c r="D1699" s="290" t="s">
        <v>4704</v>
      </c>
      <c r="E1699" s="290" t="s">
        <v>4886</v>
      </c>
      <c r="F1699" s="290" t="s">
        <v>1502</v>
      </c>
      <c r="G1699" s="290" t="s">
        <v>1501</v>
      </c>
      <c r="H1699" s="290" t="s">
        <v>4887</v>
      </c>
      <c r="I1699" s="386"/>
    </row>
    <row r="1700" spans="1:9" ht="16.5" customHeight="1">
      <c r="A1700" s="291" t="s">
        <v>356</v>
      </c>
      <c r="B1700" s="291" t="s">
        <v>357</v>
      </c>
      <c r="C1700" s="290" t="s">
        <v>8</v>
      </c>
      <c r="D1700" s="290" t="s">
        <v>4888</v>
      </c>
      <c r="E1700" s="290" t="s">
        <v>4889</v>
      </c>
      <c r="F1700" s="290" t="s">
        <v>4890</v>
      </c>
      <c r="G1700" s="290" t="s">
        <v>1504</v>
      </c>
      <c r="H1700" s="290" t="s">
        <v>4891</v>
      </c>
      <c r="I1700" s="386"/>
    </row>
    <row r="1701" spans="1:9" ht="16.5" customHeight="1">
      <c r="A1701" s="291" t="s">
        <v>356</v>
      </c>
      <c r="B1701" s="291" t="s">
        <v>357</v>
      </c>
      <c r="C1701" s="290" t="s">
        <v>8</v>
      </c>
      <c r="D1701" s="290" t="s">
        <v>4888</v>
      </c>
      <c r="E1701" s="290" t="s">
        <v>4889</v>
      </c>
      <c r="F1701" s="290" t="s">
        <v>4890</v>
      </c>
      <c r="G1701" s="290" t="s">
        <v>1503</v>
      </c>
      <c r="H1701" s="290" t="s">
        <v>4892</v>
      </c>
      <c r="I1701" s="386"/>
    </row>
    <row r="1702" spans="1:9" ht="16.5" customHeight="1">
      <c r="A1702" s="291" t="s">
        <v>356</v>
      </c>
      <c r="B1702" s="291" t="s">
        <v>357</v>
      </c>
      <c r="C1702" s="290" t="s">
        <v>8</v>
      </c>
      <c r="D1702" s="290" t="s">
        <v>4888</v>
      </c>
      <c r="E1702" s="290" t="s">
        <v>4889</v>
      </c>
      <c r="F1702" s="290" t="s">
        <v>4890</v>
      </c>
      <c r="G1702" s="290" t="s">
        <v>4893</v>
      </c>
      <c r="H1702" s="290" t="s">
        <v>4894</v>
      </c>
      <c r="I1702" s="386"/>
    </row>
    <row r="1703" spans="1:9" ht="16.5" customHeight="1">
      <c r="A1703" s="291" t="s">
        <v>356</v>
      </c>
      <c r="B1703" s="291" t="s">
        <v>357</v>
      </c>
      <c r="C1703" s="290" t="s">
        <v>8</v>
      </c>
      <c r="D1703" s="290" t="s">
        <v>4888</v>
      </c>
      <c r="E1703" s="290" t="s">
        <v>4889</v>
      </c>
      <c r="F1703" s="290" t="s">
        <v>4890</v>
      </c>
      <c r="G1703" s="290" t="s">
        <v>4895</v>
      </c>
      <c r="H1703" s="290" t="s">
        <v>4896</v>
      </c>
      <c r="I1703" s="386"/>
    </row>
    <row r="1704" spans="1:9" ht="16.5" customHeight="1">
      <c r="A1704" s="291" t="s">
        <v>356</v>
      </c>
      <c r="B1704" s="291" t="s">
        <v>357</v>
      </c>
      <c r="C1704" s="290" t="s">
        <v>8</v>
      </c>
      <c r="D1704" s="290" t="s">
        <v>4888</v>
      </c>
      <c r="E1704" s="290" t="s">
        <v>4897</v>
      </c>
      <c r="F1704" s="290" t="s">
        <v>4898</v>
      </c>
      <c r="G1704" s="290" t="s">
        <v>4899</v>
      </c>
      <c r="H1704" s="290" t="s">
        <v>4900</v>
      </c>
      <c r="I1704" s="386"/>
    </row>
    <row r="1705" spans="1:9" ht="16.5" customHeight="1">
      <c r="A1705" s="291" t="s">
        <v>356</v>
      </c>
      <c r="B1705" s="291" t="s">
        <v>357</v>
      </c>
      <c r="C1705" s="290" t="s">
        <v>8</v>
      </c>
      <c r="D1705" s="290" t="s">
        <v>4888</v>
      </c>
      <c r="E1705" s="290" t="s">
        <v>4897</v>
      </c>
      <c r="F1705" s="290" t="s">
        <v>4898</v>
      </c>
      <c r="G1705" s="290" t="s">
        <v>4901</v>
      </c>
      <c r="H1705" s="290" t="s">
        <v>4902</v>
      </c>
      <c r="I1705" s="386"/>
    </row>
    <row r="1706" spans="1:9" ht="16.5" customHeight="1">
      <c r="A1706" s="291" t="s">
        <v>356</v>
      </c>
      <c r="B1706" s="291" t="s">
        <v>357</v>
      </c>
      <c r="C1706" s="290" t="s">
        <v>8</v>
      </c>
      <c r="D1706" s="290" t="s">
        <v>4888</v>
      </c>
      <c r="E1706" s="290" t="s">
        <v>4897</v>
      </c>
      <c r="F1706" s="290" t="s">
        <v>4898</v>
      </c>
      <c r="G1706" s="290" t="s">
        <v>1506</v>
      </c>
      <c r="H1706" s="290" t="s">
        <v>4903</v>
      </c>
      <c r="I1706" s="386"/>
    </row>
    <row r="1707" spans="1:9" ht="16.5" customHeight="1">
      <c r="A1707" s="291" t="s">
        <v>356</v>
      </c>
      <c r="B1707" s="291" t="s">
        <v>357</v>
      </c>
      <c r="C1707" s="290" t="s">
        <v>8</v>
      </c>
      <c r="D1707" s="290" t="s">
        <v>4888</v>
      </c>
      <c r="E1707" s="290" t="s">
        <v>4897</v>
      </c>
      <c r="F1707" s="290" t="s">
        <v>4898</v>
      </c>
      <c r="G1707" s="290" t="s">
        <v>1508</v>
      </c>
      <c r="H1707" s="290" t="s">
        <v>4904</v>
      </c>
      <c r="I1707" s="386"/>
    </row>
    <row r="1708" spans="1:9" ht="16.5" customHeight="1">
      <c r="A1708" s="291" t="s">
        <v>356</v>
      </c>
      <c r="B1708" s="291" t="s">
        <v>357</v>
      </c>
      <c r="C1708" s="290" t="s">
        <v>8</v>
      </c>
      <c r="D1708" s="290" t="s">
        <v>4888</v>
      </c>
      <c r="E1708" s="290" t="s">
        <v>4897</v>
      </c>
      <c r="F1708" s="290" t="s">
        <v>4898</v>
      </c>
      <c r="G1708" s="290" t="s">
        <v>1507</v>
      </c>
      <c r="H1708" s="290" t="s">
        <v>4905</v>
      </c>
      <c r="I1708" s="386"/>
    </row>
    <row r="1709" spans="1:9" ht="16.5" customHeight="1">
      <c r="A1709" s="291" t="s">
        <v>356</v>
      </c>
      <c r="B1709" s="291" t="s">
        <v>357</v>
      </c>
      <c r="C1709" s="290" t="s">
        <v>8</v>
      </c>
      <c r="D1709" s="290" t="s">
        <v>4888</v>
      </c>
      <c r="E1709" s="290" t="s">
        <v>4897</v>
      </c>
      <c r="F1709" s="290" t="s">
        <v>4898</v>
      </c>
      <c r="G1709" s="290" t="s">
        <v>1509</v>
      </c>
      <c r="H1709" s="290" t="s">
        <v>4906</v>
      </c>
      <c r="I1709" s="386"/>
    </row>
    <row r="1710" spans="1:9" ht="16.5" customHeight="1">
      <c r="A1710" s="291" t="s">
        <v>356</v>
      </c>
      <c r="B1710" s="291" t="s">
        <v>357</v>
      </c>
      <c r="C1710" s="290" t="s">
        <v>8</v>
      </c>
      <c r="D1710" s="290" t="s">
        <v>4888</v>
      </c>
      <c r="E1710" s="290" t="s">
        <v>4897</v>
      </c>
      <c r="F1710" s="290" t="s">
        <v>4898</v>
      </c>
      <c r="G1710" s="290" t="s">
        <v>1505</v>
      </c>
      <c r="H1710" s="290" t="s">
        <v>4907</v>
      </c>
      <c r="I1710" s="386"/>
    </row>
    <row r="1711" spans="1:9" ht="16.5" customHeight="1">
      <c r="A1711" s="291" t="s">
        <v>356</v>
      </c>
      <c r="B1711" s="291" t="s">
        <v>357</v>
      </c>
      <c r="C1711" s="290" t="s">
        <v>8</v>
      </c>
      <c r="D1711" s="290" t="s">
        <v>4888</v>
      </c>
      <c r="E1711" s="290" t="s">
        <v>4908</v>
      </c>
      <c r="F1711" s="290" t="s">
        <v>4909</v>
      </c>
      <c r="G1711" s="290" t="s">
        <v>1511</v>
      </c>
      <c r="H1711" s="290" t="s">
        <v>4910</v>
      </c>
      <c r="I1711" s="386"/>
    </row>
    <row r="1712" spans="1:9" ht="16.5" customHeight="1">
      <c r="A1712" s="291" t="s">
        <v>356</v>
      </c>
      <c r="B1712" s="291" t="s">
        <v>357</v>
      </c>
      <c r="C1712" s="290" t="s">
        <v>8</v>
      </c>
      <c r="D1712" s="290" t="s">
        <v>4888</v>
      </c>
      <c r="E1712" s="290" t="s">
        <v>4908</v>
      </c>
      <c r="F1712" s="290" t="s">
        <v>4909</v>
      </c>
      <c r="G1712" s="290" t="s">
        <v>4911</v>
      </c>
      <c r="H1712" s="290" t="s">
        <v>4912</v>
      </c>
      <c r="I1712" s="386"/>
    </row>
    <row r="1713" spans="1:9" ht="16.5" customHeight="1">
      <c r="A1713" s="291" t="s">
        <v>356</v>
      </c>
      <c r="B1713" s="291" t="s">
        <v>357</v>
      </c>
      <c r="C1713" s="290" t="s">
        <v>8</v>
      </c>
      <c r="D1713" s="290" t="s">
        <v>4888</v>
      </c>
      <c r="E1713" s="290" t="s">
        <v>4908</v>
      </c>
      <c r="F1713" s="290" t="s">
        <v>4909</v>
      </c>
      <c r="G1713" s="290" t="s">
        <v>4913</v>
      </c>
      <c r="H1713" s="290" t="s">
        <v>4914</v>
      </c>
      <c r="I1713" s="386"/>
    </row>
    <row r="1714" spans="1:9" ht="16.5" customHeight="1">
      <c r="A1714" s="291" t="s">
        <v>356</v>
      </c>
      <c r="B1714" s="291" t="s">
        <v>357</v>
      </c>
      <c r="C1714" s="290" t="s">
        <v>8</v>
      </c>
      <c r="D1714" s="290" t="s">
        <v>4888</v>
      </c>
      <c r="E1714" s="290" t="s">
        <v>4908</v>
      </c>
      <c r="F1714" s="290" t="s">
        <v>4909</v>
      </c>
      <c r="G1714" s="290" t="s">
        <v>1512</v>
      </c>
      <c r="H1714" s="290" t="s">
        <v>4891</v>
      </c>
      <c r="I1714" s="386"/>
    </row>
    <row r="1715" spans="1:9" ht="16.5" customHeight="1">
      <c r="A1715" s="291" t="s">
        <v>356</v>
      </c>
      <c r="B1715" s="291" t="s">
        <v>357</v>
      </c>
      <c r="C1715" s="290" t="s">
        <v>8</v>
      </c>
      <c r="D1715" s="290" t="s">
        <v>4888</v>
      </c>
      <c r="E1715" s="290" t="s">
        <v>4908</v>
      </c>
      <c r="F1715" s="290" t="s">
        <v>4909</v>
      </c>
      <c r="G1715" s="290" t="s">
        <v>1513</v>
      </c>
      <c r="H1715" s="290" t="s">
        <v>4915</v>
      </c>
      <c r="I1715" s="386"/>
    </row>
    <row r="1716" spans="1:9" ht="16.5" customHeight="1">
      <c r="A1716" s="291" t="s">
        <v>356</v>
      </c>
      <c r="B1716" s="291" t="s">
        <v>357</v>
      </c>
      <c r="C1716" s="290" t="s">
        <v>8</v>
      </c>
      <c r="D1716" s="290" t="s">
        <v>4888</v>
      </c>
      <c r="E1716" s="290" t="s">
        <v>4908</v>
      </c>
      <c r="F1716" s="290" t="s">
        <v>4909</v>
      </c>
      <c r="G1716" s="290" t="s">
        <v>1510</v>
      </c>
      <c r="H1716" s="290" t="s">
        <v>4916</v>
      </c>
      <c r="I1716" s="386"/>
    </row>
    <row r="1717" spans="1:9" ht="16.5" customHeight="1">
      <c r="A1717" s="291" t="s">
        <v>356</v>
      </c>
      <c r="B1717" s="291" t="s">
        <v>357</v>
      </c>
      <c r="C1717" s="290" t="s">
        <v>8</v>
      </c>
      <c r="D1717" s="290" t="s">
        <v>4888</v>
      </c>
      <c r="E1717" s="290" t="s">
        <v>4908</v>
      </c>
      <c r="F1717" s="290" t="s">
        <v>4909</v>
      </c>
      <c r="G1717" s="290" t="s">
        <v>4917</v>
      </c>
      <c r="H1717" s="290" t="s">
        <v>4918</v>
      </c>
      <c r="I1717" s="386"/>
    </row>
    <row r="1718" spans="1:9" ht="16.5" customHeight="1">
      <c r="A1718" s="291" t="s">
        <v>356</v>
      </c>
      <c r="B1718" s="291" t="s">
        <v>357</v>
      </c>
      <c r="C1718" s="290" t="s">
        <v>8</v>
      </c>
      <c r="D1718" s="290" t="s">
        <v>4888</v>
      </c>
      <c r="E1718" s="290" t="s">
        <v>4908</v>
      </c>
      <c r="F1718" s="290" t="s">
        <v>4909</v>
      </c>
      <c r="G1718" s="290" t="s">
        <v>4919</v>
      </c>
      <c r="H1718" s="290" t="s">
        <v>4920</v>
      </c>
      <c r="I1718" s="386"/>
    </row>
    <row r="1719" spans="1:9" ht="16.5" customHeight="1">
      <c r="A1719" s="291" t="s">
        <v>356</v>
      </c>
      <c r="B1719" s="291" t="s">
        <v>357</v>
      </c>
      <c r="C1719" s="290" t="s">
        <v>8</v>
      </c>
      <c r="D1719" s="290" t="s">
        <v>4888</v>
      </c>
      <c r="E1719" s="290" t="s">
        <v>4908</v>
      </c>
      <c r="F1719" s="290" t="s">
        <v>4909</v>
      </c>
      <c r="G1719" s="290" t="s">
        <v>1514</v>
      </c>
      <c r="H1719" s="290" t="s">
        <v>4921</v>
      </c>
      <c r="I1719" s="386"/>
    </row>
    <row r="1720" spans="1:9" ht="16.5" customHeight="1">
      <c r="A1720" s="291" t="s">
        <v>356</v>
      </c>
      <c r="B1720" s="291" t="s">
        <v>357</v>
      </c>
      <c r="C1720" s="290" t="s">
        <v>8</v>
      </c>
      <c r="D1720" s="290" t="s">
        <v>4888</v>
      </c>
      <c r="E1720" s="290" t="s">
        <v>4922</v>
      </c>
      <c r="F1720" s="290" t="s">
        <v>4923</v>
      </c>
      <c r="G1720" s="290" t="s">
        <v>1518</v>
      </c>
      <c r="H1720" s="290" t="s">
        <v>4924</v>
      </c>
      <c r="I1720" s="386"/>
    </row>
    <row r="1721" spans="1:9" ht="16.5" customHeight="1">
      <c r="A1721" s="291" t="s">
        <v>356</v>
      </c>
      <c r="B1721" s="291" t="s">
        <v>357</v>
      </c>
      <c r="C1721" s="290" t="s">
        <v>8</v>
      </c>
      <c r="D1721" s="290" t="s">
        <v>4888</v>
      </c>
      <c r="E1721" s="290" t="s">
        <v>4922</v>
      </c>
      <c r="F1721" s="290" t="s">
        <v>4923</v>
      </c>
      <c r="G1721" s="290" t="s">
        <v>1519</v>
      </c>
      <c r="H1721" s="290" t="s">
        <v>4925</v>
      </c>
      <c r="I1721" s="386"/>
    </row>
    <row r="1722" spans="1:9" ht="16.5" customHeight="1">
      <c r="A1722" s="291" t="s">
        <v>356</v>
      </c>
      <c r="B1722" s="291" t="s">
        <v>357</v>
      </c>
      <c r="C1722" s="290" t="s">
        <v>8</v>
      </c>
      <c r="D1722" s="290" t="s">
        <v>4888</v>
      </c>
      <c r="E1722" s="290" t="s">
        <v>4922</v>
      </c>
      <c r="F1722" s="290" t="s">
        <v>4923</v>
      </c>
      <c r="G1722" s="290" t="s">
        <v>1517</v>
      </c>
      <c r="H1722" s="290" t="s">
        <v>4926</v>
      </c>
      <c r="I1722" s="386"/>
    </row>
    <row r="1723" spans="1:9" ht="16.5" customHeight="1">
      <c r="A1723" s="291" t="s">
        <v>356</v>
      </c>
      <c r="B1723" s="291" t="s">
        <v>357</v>
      </c>
      <c r="C1723" s="290" t="s">
        <v>8</v>
      </c>
      <c r="D1723" s="290" t="s">
        <v>4888</v>
      </c>
      <c r="E1723" s="290" t="s">
        <v>4922</v>
      </c>
      <c r="F1723" s="290" t="s">
        <v>4923</v>
      </c>
      <c r="G1723" s="290" t="s">
        <v>1521</v>
      </c>
      <c r="H1723" s="290" t="s">
        <v>4927</v>
      </c>
      <c r="I1723" s="386"/>
    </row>
    <row r="1724" spans="1:9" ht="16.5" customHeight="1">
      <c r="A1724" s="291" t="s">
        <v>356</v>
      </c>
      <c r="B1724" s="291" t="s">
        <v>357</v>
      </c>
      <c r="C1724" s="290" t="s">
        <v>8</v>
      </c>
      <c r="D1724" s="290" t="s">
        <v>4888</v>
      </c>
      <c r="E1724" s="290" t="s">
        <v>4922</v>
      </c>
      <c r="F1724" s="290" t="s">
        <v>4923</v>
      </c>
      <c r="G1724" s="290" t="s">
        <v>1520</v>
      </c>
      <c r="H1724" s="290" t="s">
        <v>4928</v>
      </c>
      <c r="I1724" s="386"/>
    </row>
    <row r="1725" spans="1:9" ht="16.5" customHeight="1">
      <c r="A1725" s="291" t="s">
        <v>356</v>
      </c>
      <c r="B1725" s="291" t="s">
        <v>357</v>
      </c>
      <c r="C1725" s="290" t="s">
        <v>8</v>
      </c>
      <c r="D1725" s="290" t="s">
        <v>4888</v>
      </c>
      <c r="E1725" s="290" t="s">
        <v>4922</v>
      </c>
      <c r="F1725" s="290" t="s">
        <v>4923</v>
      </c>
      <c r="G1725" s="290" t="s">
        <v>1522</v>
      </c>
      <c r="H1725" s="290" t="s">
        <v>4929</v>
      </c>
      <c r="I1725" s="386"/>
    </row>
    <row r="1726" spans="1:9" ht="16.5" customHeight="1">
      <c r="A1726" s="291" t="s">
        <v>356</v>
      </c>
      <c r="B1726" s="291" t="s">
        <v>357</v>
      </c>
      <c r="C1726" s="290" t="s">
        <v>8</v>
      </c>
      <c r="D1726" s="290" t="s">
        <v>4888</v>
      </c>
      <c r="E1726" s="290" t="s">
        <v>4922</v>
      </c>
      <c r="F1726" s="290" t="s">
        <v>4923</v>
      </c>
      <c r="G1726" s="290" t="s">
        <v>4930</v>
      </c>
      <c r="H1726" s="290" t="s">
        <v>4931</v>
      </c>
      <c r="I1726" s="386"/>
    </row>
    <row r="1727" spans="1:9" ht="16.5" customHeight="1">
      <c r="A1727" s="291" t="s">
        <v>356</v>
      </c>
      <c r="B1727" s="291" t="s">
        <v>357</v>
      </c>
      <c r="C1727" s="290" t="s">
        <v>8</v>
      </c>
      <c r="D1727" s="290" t="s">
        <v>4888</v>
      </c>
      <c r="E1727" s="290" t="s">
        <v>4922</v>
      </c>
      <c r="F1727" s="290" t="s">
        <v>4923</v>
      </c>
      <c r="G1727" s="290" t="s">
        <v>4932</v>
      </c>
      <c r="H1727" s="290" t="s">
        <v>4933</v>
      </c>
      <c r="I1727" s="386"/>
    </row>
    <row r="1728" spans="1:9" ht="16.5" customHeight="1">
      <c r="A1728" s="291" t="s">
        <v>356</v>
      </c>
      <c r="B1728" s="291" t="s">
        <v>357</v>
      </c>
      <c r="C1728" s="290" t="s">
        <v>8</v>
      </c>
      <c r="D1728" s="290" t="s">
        <v>4888</v>
      </c>
      <c r="E1728" s="290" t="s">
        <v>4922</v>
      </c>
      <c r="F1728" s="290" t="s">
        <v>4923</v>
      </c>
      <c r="G1728" s="290" t="s">
        <v>1523</v>
      </c>
      <c r="H1728" s="290" t="s">
        <v>4934</v>
      </c>
      <c r="I1728" s="386"/>
    </row>
    <row r="1729" spans="1:9" ht="16.5" customHeight="1">
      <c r="A1729" s="291" t="s">
        <v>356</v>
      </c>
      <c r="B1729" s="291" t="s">
        <v>357</v>
      </c>
      <c r="C1729" s="290" t="s">
        <v>8</v>
      </c>
      <c r="D1729" s="290" t="s">
        <v>4888</v>
      </c>
      <c r="E1729" s="290" t="s">
        <v>4922</v>
      </c>
      <c r="F1729" s="290" t="s">
        <v>4923</v>
      </c>
      <c r="G1729" s="290" t="s">
        <v>1516</v>
      </c>
      <c r="H1729" s="290" t="s">
        <v>4935</v>
      </c>
      <c r="I1729" s="386"/>
    </row>
    <row r="1730" spans="1:9" ht="16.5" customHeight="1">
      <c r="A1730" s="291" t="s">
        <v>356</v>
      </c>
      <c r="B1730" s="291" t="s">
        <v>357</v>
      </c>
      <c r="C1730" s="290" t="s">
        <v>8</v>
      </c>
      <c r="D1730" s="290" t="s">
        <v>4888</v>
      </c>
      <c r="E1730" s="290" t="s">
        <v>4922</v>
      </c>
      <c r="F1730" s="290" t="s">
        <v>4923</v>
      </c>
      <c r="G1730" s="290" t="s">
        <v>1515</v>
      </c>
      <c r="H1730" s="290" t="s">
        <v>4936</v>
      </c>
      <c r="I1730" s="386"/>
    </row>
    <row r="1731" spans="1:9" ht="16.5" customHeight="1">
      <c r="A1731" s="291" t="s">
        <v>356</v>
      </c>
      <c r="B1731" s="291" t="s">
        <v>357</v>
      </c>
      <c r="C1731" s="290" t="s">
        <v>8</v>
      </c>
      <c r="D1731" s="290" t="s">
        <v>4888</v>
      </c>
      <c r="E1731" s="290" t="s">
        <v>4922</v>
      </c>
      <c r="F1731" s="290" t="s">
        <v>4923</v>
      </c>
      <c r="G1731" s="290" t="s">
        <v>1524</v>
      </c>
      <c r="H1731" s="290" t="s">
        <v>4937</v>
      </c>
      <c r="I1731" s="386"/>
    </row>
    <row r="1732" spans="1:9" ht="16.5" customHeight="1">
      <c r="A1732" s="291" t="s">
        <v>356</v>
      </c>
      <c r="B1732" s="291" t="s">
        <v>357</v>
      </c>
      <c r="C1732" s="290" t="s">
        <v>8</v>
      </c>
      <c r="D1732" s="290" t="s">
        <v>4888</v>
      </c>
      <c r="E1732" s="290" t="s">
        <v>4938</v>
      </c>
      <c r="F1732" s="290" t="s">
        <v>4939</v>
      </c>
      <c r="G1732" s="290" t="s">
        <v>1525</v>
      </c>
      <c r="H1732" s="290" t="s">
        <v>4940</v>
      </c>
      <c r="I1732" s="386"/>
    </row>
    <row r="1733" spans="1:9" ht="16.5" customHeight="1">
      <c r="A1733" s="291" t="s">
        <v>356</v>
      </c>
      <c r="B1733" s="291" t="s">
        <v>357</v>
      </c>
      <c r="C1733" s="290" t="s">
        <v>8</v>
      </c>
      <c r="D1733" s="290" t="s">
        <v>4888</v>
      </c>
      <c r="E1733" s="290" t="s">
        <v>4938</v>
      </c>
      <c r="F1733" s="290" t="s">
        <v>4939</v>
      </c>
      <c r="G1733" s="290" t="s">
        <v>1527</v>
      </c>
      <c r="H1733" s="290" t="s">
        <v>4941</v>
      </c>
      <c r="I1733" s="386"/>
    </row>
    <row r="1734" spans="1:9" ht="16.5" customHeight="1">
      <c r="A1734" s="291" t="s">
        <v>356</v>
      </c>
      <c r="B1734" s="291" t="s">
        <v>357</v>
      </c>
      <c r="C1734" s="290" t="s">
        <v>8</v>
      </c>
      <c r="D1734" s="290" t="s">
        <v>4888</v>
      </c>
      <c r="E1734" s="290" t="s">
        <v>4938</v>
      </c>
      <c r="F1734" s="290" t="s">
        <v>4939</v>
      </c>
      <c r="G1734" s="290" t="s">
        <v>1526</v>
      </c>
      <c r="H1734" s="290" t="s">
        <v>4942</v>
      </c>
      <c r="I1734" s="386"/>
    </row>
    <row r="1735" spans="1:9" ht="16.5" customHeight="1">
      <c r="A1735" s="291" t="s">
        <v>356</v>
      </c>
      <c r="B1735" s="291" t="s">
        <v>357</v>
      </c>
      <c r="C1735" s="290" t="s">
        <v>8</v>
      </c>
      <c r="D1735" s="290" t="s">
        <v>4888</v>
      </c>
      <c r="E1735" s="290" t="s">
        <v>4938</v>
      </c>
      <c r="F1735" s="290" t="s">
        <v>4939</v>
      </c>
      <c r="G1735" s="290" t="s">
        <v>1528</v>
      </c>
      <c r="H1735" s="290" t="s">
        <v>4943</v>
      </c>
      <c r="I1735" s="386"/>
    </row>
    <row r="1736" spans="1:9" ht="16.5" customHeight="1">
      <c r="A1736" s="291" t="s">
        <v>356</v>
      </c>
      <c r="B1736" s="291" t="s">
        <v>357</v>
      </c>
      <c r="C1736" s="290" t="s">
        <v>8</v>
      </c>
      <c r="D1736" s="290" t="s">
        <v>4888</v>
      </c>
      <c r="E1736" s="290" t="s">
        <v>4938</v>
      </c>
      <c r="F1736" s="290" t="s">
        <v>4939</v>
      </c>
      <c r="G1736" s="290" t="s">
        <v>4944</v>
      </c>
      <c r="H1736" s="290" t="s">
        <v>4945</v>
      </c>
      <c r="I1736" s="386"/>
    </row>
    <row r="1737" spans="1:9" ht="16.5" customHeight="1">
      <c r="A1737" s="291" t="s">
        <v>356</v>
      </c>
      <c r="B1737" s="291" t="s">
        <v>357</v>
      </c>
      <c r="C1737" s="290" t="s">
        <v>8</v>
      </c>
      <c r="D1737" s="290" t="s">
        <v>4888</v>
      </c>
      <c r="E1737" s="290" t="s">
        <v>4938</v>
      </c>
      <c r="F1737" s="290" t="s">
        <v>4939</v>
      </c>
      <c r="G1737" s="290" t="s">
        <v>4946</v>
      </c>
      <c r="H1737" s="290" t="s">
        <v>4947</v>
      </c>
      <c r="I1737" s="386"/>
    </row>
    <row r="1738" spans="1:9" ht="16.5" customHeight="1">
      <c r="A1738" s="291" t="s">
        <v>356</v>
      </c>
      <c r="B1738" s="291" t="s">
        <v>357</v>
      </c>
      <c r="C1738" s="290" t="s">
        <v>8</v>
      </c>
      <c r="D1738" s="290" t="s">
        <v>4888</v>
      </c>
      <c r="E1738" s="290" t="s">
        <v>4938</v>
      </c>
      <c r="F1738" s="290" t="s">
        <v>4939</v>
      </c>
      <c r="G1738" s="290" t="s">
        <v>1530</v>
      </c>
      <c r="H1738" s="290" t="s">
        <v>4948</v>
      </c>
      <c r="I1738" s="386"/>
    </row>
    <row r="1739" spans="1:9" ht="16.5" customHeight="1">
      <c r="A1739" s="291" t="s">
        <v>356</v>
      </c>
      <c r="B1739" s="291" t="s">
        <v>357</v>
      </c>
      <c r="C1739" s="290" t="s">
        <v>8</v>
      </c>
      <c r="D1739" s="290" t="s">
        <v>4888</v>
      </c>
      <c r="E1739" s="290" t="s">
        <v>4938</v>
      </c>
      <c r="F1739" s="290" t="s">
        <v>4939</v>
      </c>
      <c r="G1739" s="290" t="s">
        <v>1529</v>
      </c>
      <c r="H1739" s="290" t="s">
        <v>4949</v>
      </c>
      <c r="I1739" s="386"/>
    </row>
    <row r="1740" spans="1:9" ht="16.5" customHeight="1">
      <c r="A1740" s="291" t="s">
        <v>356</v>
      </c>
      <c r="B1740" s="291" t="s">
        <v>357</v>
      </c>
      <c r="C1740" s="290" t="s">
        <v>8</v>
      </c>
      <c r="D1740" s="290" t="s">
        <v>4888</v>
      </c>
      <c r="E1740" s="290" t="s">
        <v>4938</v>
      </c>
      <c r="F1740" s="290" t="s">
        <v>4939</v>
      </c>
      <c r="G1740" s="290" t="s">
        <v>1532</v>
      </c>
      <c r="H1740" s="290" t="s">
        <v>4950</v>
      </c>
      <c r="I1740" s="386"/>
    </row>
    <row r="1741" spans="1:9" ht="16.5" customHeight="1">
      <c r="A1741" s="291" t="s">
        <v>356</v>
      </c>
      <c r="B1741" s="291" t="s">
        <v>357</v>
      </c>
      <c r="C1741" s="290" t="s">
        <v>8</v>
      </c>
      <c r="D1741" s="290" t="s">
        <v>4888</v>
      </c>
      <c r="E1741" s="290" t="s">
        <v>4938</v>
      </c>
      <c r="F1741" s="290" t="s">
        <v>4939</v>
      </c>
      <c r="G1741" s="290" t="s">
        <v>1531</v>
      </c>
      <c r="H1741" s="290" t="s">
        <v>4951</v>
      </c>
      <c r="I1741" s="386"/>
    </row>
    <row r="1742" spans="1:9" ht="16.5" customHeight="1">
      <c r="A1742" s="291" t="s">
        <v>356</v>
      </c>
      <c r="B1742" s="291" t="s">
        <v>357</v>
      </c>
      <c r="C1742" s="290" t="s">
        <v>8</v>
      </c>
      <c r="D1742" s="290" t="s">
        <v>4888</v>
      </c>
      <c r="E1742" s="290" t="s">
        <v>4938</v>
      </c>
      <c r="F1742" s="290" t="s">
        <v>4939</v>
      </c>
      <c r="G1742" s="290" t="s">
        <v>1533</v>
      </c>
      <c r="H1742" s="290" t="s">
        <v>4952</v>
      </c>
      <c r="I1742" s="386"/>
    </row>
    <row r="1743" spans="1:9" ht="16.5" customHeight="1">
      <c r="A1743" s="291" t="s">
        <v>356</v>
      </c>
      <c r="B1743" s="291" t="s">
        <v>357</v>
      </c>
      <c r="C1743" s="290" t="s">
        <v>8</v>
      </c>
      <c r="D1743" s="290" t="s">
        <v>4888</v>
      </c>
      <c r="E1743" s="290" t="s">
        <v>4953</v>
      </c>
      <c r="F1743" s="290" t="s">
        <v>4954</v>
      </c>
      <c r="G1743" s="290" t="s">
        <v>1535</v>
      </c>
      <c r="H1743" s="290" t="s">
        <v>4955</v>
      </c>
      <c r="I1743" s="386"/>
    </row>
    <row r="1744" spans="1:9" ht="16.5" customHeight="1">
      <c r="A1744" s="291" t="s">
        <v>356</v>
      </c>
      <c r="B1744" s="291" t="s">
        <v>357</v>
      </c>
      <c r="C1744" s="290" t="s">
        <v>8</v>
      </c>
      <c r="D1744" s="290" t="s">
        <v>4888</v>
      </c>
      <c r="E1744" s="290" t="s">
        <v>4953</v>
      </c>
      <c r="F1744" s="290" t="s">
        <v>4954</v>
      </c>
      <c r="G1744" s="290" t="s">
        <v>4956</v>
      </c>
      <c r="H1744" s="290" t="s">
        <v>4957</v>
      </c>
      <c r="I1744" s="386"/>
    </row>
    <row r="1745" spans="1:9" ht="16.5" customHeight="1">
      <c r="A1745" s="291" t="s">
        <v>356</v>
      </c>
      <c r="B1745" s="291" t="s">
        <v>357</v>
      </c>
      <c r="C1745" s="290" t="s">
        <v>8</v>
      </c>
      <c r="D1745" s="290" t="s">
        <v>4888</v>
      </c>
      <c r="E1745" s="290" t="s">
        <v>4953</v>
      </c>
      <c r="F1745" s="290" t="s">
        <v>4954</v>
      </c>
      <c r="G1745" s="290" t="s">
        <v>4958</v>
      </c>
      <c r="H1745" s="290" t="s">
        <v>4959</v>
      </c>
      <c r="I1745" s="386"/>
    </row>
    <row r="1746" spans="1:9" ht="16.5" customHeight="1">
      <c r="A1746" s="291" t="s">
        <v>356</v>
      </c>
      <c r="B1746" s="291" t="s">
        <v>357</v>
      </c>
      <c r="C1746" s="290" t="s">
        <v>8</v>
      </c>
      <c r="D1746" s="290" t="s">
        <v>4888</v>
      </c>
      <c r="E1746" s="290" t="s">
        <v>4953</v>
      </c>
      <c r="F1746" s="290" t="s">
        <v>4954</v>
      </c>
      <c r="G1746" s="290" t="s">
        <v>1537</v>
      </c>
      <c r="H1746" s="290" t="s">
        <v>4960</v>
      </c>
      <c r="I1746" s="386"/>
    </row>
    <row r="1747" spans="1:9" ht="16.5" customHeight="1">
      <c r="A1747" s="291" t="s">
        <v>356</v>
      </c>
      <c r="B1747" s="291" t="s">
        <v>357</v>
      </c>
      <c r="C1747" s="290" t="s">
        <v>8</v>
      </c>
      <c r="D1747" s="290" t="s">
        <v>4888</v>
      </c>
      <c r="E1747" s="290" t="s">
        <v>4953</v>
      </c>
      <c r="F1747" s="290" t="s">
        <v>4954</v>
      </c>
      <c r="G1747" s="290" t="s">
        <v>1536</v>
      </c>
      <c r="H1747" s="290" t="s">
        <v>4961</v>
      </c>
      <c r="I1747" s="386"/>
    </row>
    <row r="1748" spans="1:9" ht="16.5" customHeight="1">
      <c r="A1748" s="291" t="s">
        <v>356</v>
      </c>
      <c r="B1748" s="291" t="s">
        <v>357</v>
      </c>
      <c r="C1748" s="290" t="s">
        <v>8</v>
      </c>
      <c r="D1748" s="290" t="s">
        <v>4888</v>
      </c>
      <c r="E1748" s="290" t="s">
        <v>4953</v>
      </c>
      <c r="F1748" s="290" t="s">
        <v>4954</v>
      </c>
      <c r="G1748" s="290" t="s">
        <v>1538</v>
      </c>
      <c r="H1748" s="290" t="s">
        <v>4962</v>
      </c>
      <c r="I1748" s="386"/>
    </row>
    <row r="1749" spans="1:9" ht="16.5" customHeight="1">
      <c r="A1749" s="291" t="s">
        <v>356</v>
      </c>
      <c r="B1749" s="291" t="s">
        <v>357</v>
      </c>
      <c r="C1749" s="290" t="s">
        <v>8</v>
      </c>
      <c r="D1749" s="290" t="s">
        <v>4888</v>
      </c>
      <c r="E1749" s="290" t="s">
        <v>4953</v>
      </c>
      <c r="F1749" s="290" t="s">
        <v>4954</v>
      </c>
      <c r="G1749" s="290" t="s">
        <v>1534</v>
      </c>
      <c r="H1749" s="290" t="s">
        <v>4963</v>
      </c>
      <c r="I1749" s="386"/>
    </row>
    <row r="1750" spans="1:9" ht="16.5" customHeight="1">
      <c r="A1750" s="291" t="s">
        <v>356</v>
      </c>
      <c r="B1750" s="291" t="s">
        <v>357</v>
      </c>
      <c r="C1750" s="290" t="s">
        <v>8</v>
      </c>
      <c r="D1750" s="290" t="s">
        <v>4888</v>
      </c>
      <c r="E1750" s="290" t="s">
        <v>4964</v>
      </c>
      <c r="F1750" s="290" t="s">
        <v>3298</v>
      </c>
      <c r="G1750" s="290" t="s">
        <v>1539</v>
      </c>
      <c r="H1750" s="290" t="s">
        <v>4965</v>
      </c>
      <c r="I1750" s="386"/>
    </row>
    <row r="1751" spans="1:9" ht="16.5" customHeight="1">
      <c r="A1751" s="291" t="s">
        <v>356</v>
      </c>
      <c r="B1751" s="291" t="s">
        <v>357</v>
      </c>
      <c r="C1751" s="290" t="s">
        <v>8</v>
      </c>
      <c r="D1751" s="290" t="s">
        <v>4888</v>
      </c>
      <c r="E1751" s="290" t="s">
        <v>4964</v>
      </c>
      <c r="F1751" s="290" t="s">
        <v>3298</v>
      </c>
      <c r="G1751" s="290" t="s">
        <v>4966</v>
      </c>
      <c r="H1751" s="290" t="s">
        <v>4967</v>
      </c>
      <c r="I1751" s="386"/>
    </row>
    <row r="1752" spans="1:9" ht="16.5" customHeight="1">
      <c r="A1752" s="291" t="s">
        <v>356</v>
      </c>
      <c r="B1752" s="291" t="s">
        <v>357</v>
      </c>
      <c r="C1752" s="290" t="s">
        <v>8</v>
      </c>
      <c r="D1752" s="290" t="s">
        <v>4888</v>
      </c>
      <c r="E1752" s="290" t="s">
        <v>4964</v>
      </c>
      <c r="F1752" s="290" t="s">
        <v>3298</v>
      </c>
      <c r="G1752" s="290" t="s">
        <v>4968</v>
      </c>
      <c r="H1752" s="290" t="s">
        <v>4969</v>
      </c>
      <c r="I1752" s="386"/>
    </row>
    <row r="1753" spans="1:9" ht="16.5" customHeight="1">
      <c r="A1753" s="291" t="s">
        <v>356</v>
      </c>
      <c r="B1753" s="291" t="s">
        <v>357</v>
      </c>
      <c r="C1753" s="290" t="s">
        <v>8</v>
      </c>
      <c r="D1753" s="290" t="s">
        <v>4888</v>
      </c>
      <c r="E1753" s="290" t="s">
        <v>4964</v>
      </c>
      <c r="F1753" s="290" t="s">
        <v>3298</v>
      </c>
      <c r="G1753" s="290" t="s">
        <v>4970</v>
      </c>
      <c r="H1753" s="290" t="s">
        <v>4971</v>
      </c>
      <c r="I1753" s="386"/>
    </row>
    <row r="1754" spans="1:9" ht="16.5" customHeight="1">
      <c r="A1754" s="291" t="s">
        <v>356</v>
      </c>
      <c r="B1754" s="291" t="s">
        <v>357</v>
      </c>
      <c r="C1754" s="290" t="s">
        <v>8</v>
      </c>
      <c r="D1754" s="290" t="s">
        <v>4888</v>
      </c>
      <c r="E1754" s="290" t="s">
        <v>4964</v>
      </c>
      <c r="F1754" s="290" t="s">
        <v>3298</v>
      </c>
      <c r="G1754" s="290" t="s">
        <v>4972</v>
      </c>
      <c r="H1754" s="290" t="s">
        <v>4973</v>
      </c>
      <c r="I1754" s="386"/>
    </row>
    <row r="1755" spans="1:9" ht="16.5" customHeight="1">
      <c r="A1755" s="291" t="s">
        <v>356</v>
      </c>
      <c r="B1755" s="291" t="s">
        <v>357</v>
      </c>
      <c r="C1755" s="290" t="s">
        <v>8</v>
      </c>
      <c r="D1755" s="290" t="s">
        <v>4888</v>
      </c>
      <c r="E1755" s="290" t="s">
        <v>4964</v>
      </c>
      <c r="F1755" s="290" t="s">
        <v>3298</v>
      </c>
      <c r="G1755" s="290" t="s">
        <v>4974</v>
      </c>
      <c r="H1755" s="290" t="s">
        <v>4975</v>
      </c>
      <c r="I1755" s="386"/>
    </row>
    <row r="1756" spans="1:9" ht="16.5" customHeight="1">
      <c r="A1756" s="291" t="s">
        <v>356</v>
      </c>
      <c r="B1756" s="291" t="s">
        <v>357</v>
      </c>
      <c r="C1756" s="290" t="s">
        <v>8</v>
      </c>
      <c r="D1756" s="290" t="s">
        <v>4888</v>
      </c>
      <c r="E1756" s="290" t="s">
        <v>4964</v>
      </c>
      <c r="F1756" s="290" t="s">
        <v>3298</v>
      </c>
      <c r="G1756" s="290" t="s">
        <v>4976</v>
      </c>
      <c r="H1756" s="290" t="s">
        <v>4977</v>
      </c>
      <c r="I1756" s="386"/>
    </row>
    <row r="1757" spans="1:9" ht="16.5" customHeight="1">
      <c r="A1757" s="291" t="s">
        <v>356</v>
      </c>
      <c r="B1757" s="291" t="s">
        <v>357</v>
      </c>
      <c r="C1757" s="290" t="s">
        <v>8</v>
      </c>
      <c r="D1757" s="290" t="s">
        <v>4888</v>
      </c>
      <c r="E1757" s="290" t="s">
        <v>4964</v>
      </c>
      <c r="F1757" s="290" t="s">
        <v>3298</v>
      </c>
      <c r="G1757" s="290" t="s">
        <v>1540</v>
      </c>
      <c r="H1757" s="290" t="s">
        <v>4978</v>
      </c>
      <c r="I1757" s="386"/>
    </row>
    <row r="1758" spans="1:9" ht="16.5" customHeight="1">
      <c r="A1758" s="291" t="s">
        <v>356</v>
      </c>
      <c r="B1758" s="291" t="s">
        <v>357</v>
      </c>
      <c r="C1758" s="290" t="s">
        <v>8</v>
      </c>
      <c r="D1758" s="290" t="s">
        <v>4888</v>
      </c>
      <c r="E1758" s="290" t="s">
        <v>4964</v>
      </c>
      <c r="F1758" s="290" t="s">
        <v>3298</v>
      </c>
      <c r="G1758" s="290" t="s">
        <v>1542</v>
      </c>
      <c r="H1758" s="290" t="s">
        <v>4979</v>
      </c>
      <c r="I1758" s="386"/>
    </row>
    <row r="1759" spans="1:9" ht="16.5" customHeight="1">
      <c r="A1759" s="291" t="s">
        <v>356</v>
      </c>
      <c r="B1759" s="291" t="s">
        <v>357</v>
      </c>
      <c r="C1759" s="290" t="s">
        <v>8</v>
      </c>
      <c r="D1759" s="290" t="s">
        <v>4888</v>
      </c>
      <c r="E1759" s="290" t="s">
        <v>4964</v>
      </c>
      <c r="F1759" s="290" t="s">
        <v>3298</v>
      </c>
      <c r="G1759" s="290" t="s">
        <v>1541</v>
      </c>
      <c r="H1759" s="290" t="s">
        <v>4980</v>
      </c>
      <c r="I1759" s="386"/>
    </row>
    <row r="1760" spans="1:9" ht="16.5" customHeight="1">
      <c r="A1760" s="291" t="s">
        <v>356</v>
      </c>
      <c r="B1760" s="291" t="s">
        <v>357</v>
      </c>
      <c r="C1760" s="290" t="s">
        <v>8</v>
      </c>
      <c r="D1760" s="290" t="s">
        <v>4888</v>
      </c>
      <c r="E1760" s="290" t="s">
        <v>4964</v>
      </c>
      <c r="F1760" s="290" t="s">
        <v>3298</v>
      </c>
      <c r="G1760" s="290" t="s">
        <v>4981</v>
      </c>
      <c r="H1760" s="290" t="s">
        <v>4982</v>
      </c>
      <c r="I1760" s="386"/>
    </row>
    <row r="1761" spans="1:9" ht="16.5" customHeight="1">
      <c r="A1761" s="291" t="s">
        <v>356</v>
      </c>
      <c r="B1761" s="291" t="s">
        <v>357</v>
      </c>
      <c r="C1761" s="290" t="s">
        <v>8</v>
      </c>
      <c r="D1761" s="290" t="s">
        <v>4888</v>
      </c>
      <c r="E1761" s="290" t="s">
        <v>4964</v>
      </c>
      <c r="F1761" s="290" t="s">
        <v>3298</v>
      </c>
      <c r="G1761" s="290" t="s">
        <v>4983</v>
      </c>
      <c r="H1761" s="290" t="s">
        <v>4984</v>
      </c>
      <c r="I1761" s="386"/>
    </row>
    <row r="1762" spans="1:9" ht="16.5" customHeight="1">
      <c r="A1762" s="291" t="s">
        <v>356</v>
      </c>
      <c r="B1762" s="291" t="s">
        <v>357</v>
      </c>
      <c r="C1762" s="290" t="s">
        <v>8</v>
      </c>
      <c r="D1762" s="290" t="s">
        <v>4888</v>
      </c>
      <c r="E1762" s="290" t="s">
        <v>4964</v>
      </c>
      <c r="F1762" s="290" t="s">
        <v>3298</v>
      </c>
      <c r="G1762" s="290" t="s">
        <v>1543</v>
      </c>
      <c r="H1762" s="290" t="s">
        <v>4985</v>
      </c>
      <c r="I1762" s="386"/>
    </row>
    <row r="1763" spans="1:9" ht="16.5" customHeight="1">
      <c r="A1763" s="291" t="s">
        <v>356</v>
      </c>
      <c r="B1763" s="291" t="s">
        <v>357</v>
      </c>
      <c r="C1763" s="290" t="s">
        <v>8</v>
      </c>
      <c r="D1763" s="290" t="s">
        <v>4888</v>
      </c>
      <c r="E1763" s="290" t="s">
        <v>4964</v>
      </c>
      <c r="F1763" s="290" t="s">
        <v>3298</v>
      </c>
      <c r="G1763" s="290" t="s">
        <v>1544</v>
      </c>
      <c r="H1763" s="290" t="s">
        <v>4986</v>
      </c>
      <c r="I1763" s="386"/>
    </row>
    <row r="1764" spans="1:9" ht="16.5" customHeight="1">
      <c r="A1764" s="291" t="s">
        <v>356</v>
      </c>
      <c r="B1764" s="291" t="s">
        <v>357</v>
      </c>
      <c r="C1764" s="290" t="s">
        <v>8</v>
      </c>
      <c r="D1764" s="290" t="s">
        <v>4888</v>
      </c>
      <c r="E1764" s="290" t="s">
        <v>4987</v>
      </c>
      <c r="F1764" s="290" t="s">
        <v>4988</v>
      </c>
      <c r="G1764" s="290" t="s">
        <v>1547</v>
      </c>
      <c r="H1764" s="290" t="s">
        <v>4989</v>
      </c>
      <c r="I1764" s="386"/>
    </row>
    <row r="1765" spans="1:9" ht="16.5" customHeight="1">
      <c r="A1765" s="291" t="s">
        <v>356</v>
      </c>
      <c r="B1765" s="291" t="s">
        <v>357</v>
      </c>
      <c r="C1765" s="290" t="s">
        <v>8</v>
      </c>
      <c r="D1765" s="290" t="s">
        <v>4888</v>
      </c>
      <c r="E1765" s="290" t="s">
        <v>4987</v>
      </c>
      <c r="F1765" s="290" t="s">
        <v>4988</v>
      </c>
      <c r="G1765" s="290" t="s">
        <v>1546</v>
      </c>
      <c r="H1765" s="290" t="s">
        <v>4990</v>
      </c>
      <c r="I1765" s="386"/>
    </row>
    <row r="1766" spans="1:9" ht="16.5" customHeight="1">
      <c r="A1766" s="291" t="s">
        <v>356</v>
      </c>
      <c r="B1766" s="291" t="s">
        <v>357</v>
      </c>
      <c r="C1766" s="290" t="s">
        <v>8</v>
      </c>
      <c r="D1766" s="290" t="s">
        <v>4888</v>
      </c>
      <c r="E1766" s="290" t="s">
        <v>4987</v>
      </c>
      <c r="F1766" s="290" t="s">
        <v>4988</v>
      </c>
      <c r="G1766" s="290" t="s">
        <v>1548</v>
      </c>
      <c r="H1766" s="290" t="s">
        <v>4991</v>
      </c>
      <c r="I1766" s="386"/>
    </row>
    <row r="1767" spans="1:9" ht="16.5" customHeight="1">
      <c r="A1767" s="291" t="s">
        <v>356</v>
      </c>
      <c r="B1767" s="291" t="s">
        <v>357</v>
      </c>
      <c r="C1767" s="290" t="s">
        <v>8</v>
      </c>
      <c r="D1767" s="290" t="s">
        <v>4888</v>
      </c>
      <c r="E1767" s="290" t="s">
        <v>4987</v>
      </c>
      <c r="F1767" s="290" t="s">
        <v>4988</v>
      </c>
      <c r="G1767" s="290" t="s">
        <v>1545</v>
      </c>
      <c r="H1767" s="290" t="s">
        <v>4992</v>
      </c>
      <c r="I1767" s="386"/>
    </row>
    <row r="1768" spans="1:9" ht="16.5" customHeight="1">
      <c r="A1768" s="291" t="s">
        <v>356</v>
      </c>
      <c r="B1768" s="291" t="s">
        <v>357</v>
      </c>
      <c r="C1768" s="290" t="s">
        <v>8</v>
      </c>
      <c r="D1768" s="290" t="s">
        <v>4888</v>
      </c>
      <c r="E1768" s="290" t="s">
        <v>4987</v>
      </c>
      <c r="F1768" s="290" t="s">
        <v>4988</v>
      </c>
      <c r="G1768" s="290" t="s">
        <v>4993</v>
      </c>
      <c r="H1768" s="290" t="s">
        <v>4994</v>
      </c>
      <c r="I1768" s="386"/>
    </row>
    <row r="1769" spans="1:9" ht="16.5" customHeight="1">
      <c r="A1769" s="291" t="s">
        <v>356</v>
      </c>
      <c r="B1769" s="291" t="s">
        <v>357</v>
      </c>
      <c r="C1769" s="290" t="s">
        <v>8</v>
      </c>
      <c r="D1769" s="290" t="s">
        <v>4888</v>
      </c>
      <c r="E1769" s="290" t="s">
        <v>4987</v>
      </c>
      <c r="F1769" s="290" t="s">
        <v>4988</v>
      </c>
      <c r="G1769" s="290" t="s">
        <v>4995</v>
      </c>
      <c r="H1769" s="290" t="s">
        <v>4996</v>
      </c>
      <c r="I1769" s="386"/>
    </row>
    <row r="1770" spans="1:9" ht="16.5" customHeight="1">
      <c r="A1770" s="291" t="s">
        <v>356</v>
      </c>
      <c r="B1770" s="291" t="s">
        <v>357</v>
      </c>
      <c r="C1770" s="290" t="s">
        <v>8</v>
      </c>
      <c r="D1770" s="290" t="s">
        <v>4888</v>
      </c>
      <c r="E1770" s="290" t="s">
        <v>4997</v>
      </c>
      <c r="F1770" s="290" t="s">
        <v>4998</v>
      </c>
      <c r="G1770" s="290" t="s">
        <v>1549</v>
      </c>
      <c r="H1770" s="290" t="s">
        <v>4999</v>
      </c>
      <c r="I1770" s="386"/>
    </row>
    <row r="1771" spans="1:9" ht="16.5" customHeight="1">
      <c r="A1771" s="291" t="s">
        <v>356</v>
      </c>
      <c r="B1771" s="291" t="s">
        <v>357</v>
      </c>
      <c r="C1771" s="290" t="s">
        <v>8</v>
      </c>
      <c r="D1771" s="290" t="s">
        <v>4888</v>
      </c>
      <c r="E1771" s="290" t="s">
        <v>4997</v>
      </c>
      <c r="F1771" s="290" t="s">
        <v>4998</v>
      </c>
      <c r="G1771" s="290" t="s">
        <v>5000</v>
      </c>
      <c r="H1771" s="290" t="s">
        <v>5001</v>
      </c>
      <c r="I1771" s="386"/>
    </row>
    <row r="1772" spans="1:9" ht="16.5" customHeight="1">
      <c r="A1772" s="291" t="s">
        <v>356</v>
      </c>
      <c r="B1772" s="291" t="s">
        <v>357</v>
      </c>
      <c r="C1772" s="290" t="s">
        <v>8</v>
      </c>
      <c r="D1772" s="290" t="s">
        <v>4888</v>
      </c>
      <c r="E1772" s="290" t="s">
        <v>4997</v>
      </c>
      <c r="F1772" s="290" t="s">
        <v>4998</v>
      </c>
      <c r="G1772" s="290" t="s">
        <v>5002</v>
      </c>
      <c r="H1772" s="290" t="s">
        <v>5003</v>
      </c>
      <c r="I1772" s="386"/>
    </row>
    <row r="1773" spans="1:9" ht="16.5" customHeight="1">
      <c r="A1773" s="291" t="s">
        <v>356</v>
      </c>
      <c r="B1773" s="291" t="s">
        <v>357</v>
      </c>
      <c r="C1773" s="290" t="s">
        <v>8</v>
      </c>
      <c r="D1773" s="290" t="s">
        <v>4888</v>
      </c>
      <c r="E1773" s="290" t="s">
        <v>4997</v>
      </c>
      <c r="F1773" s="290" t="s">
        <v>4998</v>
      </c>
      <c r="G1773" s="290" t="s">
        <v>1551</v>
      </c>
      <c r="H1773" s="290" t="s">
        <v>5004</v>
      </c>
      <c r="I1773" s="386"/>
    </row>
    <row r="1774" spans="1:9" ht="16.5" customHeight="1">
      <c r="A1774" s="291" t="s">
        <v>356</v>
      </c>
      <c r="B1774" s="291" t="s">
        <v>357</v>
      </c>
      <c r="C1774" s="290" t="s">
        <v>8</v>
      </c>
      <c r="D1774" s="290" t="s">
        <v>4888</v>
      </c>
      <c r="E1774" s="290" t="s">
        <v>4997</v>
      </c>
      <c r="F1774" s="290" t="s">
        <v>4998</v>
      </c>
      <c r="G1774" s="290" t="s">
        <v>1550</v>
      </c>
      <c r="H1774" s="290" t="s">
        <v>5005</v>
      </c>
      <c r="I1774" s="386"/>
    </row>
    <row r="1775" spans="1:9" ht="16.5" customHeight="1">
      <c r="A1775" s="291" t="s">
        <v>356</v>
      </c>
      <c r="B1775" s="291" t="s">
        <v>357</v>
      </c>
      <c r="C1775" s="290" t="s">
        <v>8</v>
      </c>
      <c r="D1775" s="290" t="s">
        <v>4888</v>
      </c>
      <c r="E1775" s="290" t="s">
        <v>4997</v>
      </c>
      <c r="F1775" s="290" t="s">
        <v>4998</v>
      </c>
      <c r="G1775" s="290" t="s">
        <v>5006</v>
      </c>
      <c r="H1775" s="290" t="s">
        <v>5007</v>
      </c>
      <c r="I1775" s="386"/>
    </row>
    <row r="1776" spans="1:9" ht="16.5" customHeight="1">
      <c r="A1776" s="291" t="s">
        <v>356</v>
      </c>
      <c r="B1776" s="291" t="s">
        <v>357</v>
      </c>
      <c r="C1776" s="290" t="s">
        <v>8</v>
      </c>
      <c r="D1776" s="290" t="s">
        <v>4888</v>
      </c>
      <c r="E1776" s="290" t="s">
        <v>4997</v>
      </c>
      <c r="F1776" s="290" t="s">
        <v>4998</v>
      </c>
      <c r="G1776" s="290" t="s">
        <v>5008</v>
      </c>
      <c r="H1776" s="290" t="s">
        <v>5009</v>
      </c>
      <c r="I1776" s="386"/>
    </row>
    <row r="1777" spans="1:9" ht="16.5" customHeight="1">
      <c r="A1777" s="291" t="s">
        <v>356</v>
      </c>
      <c r="B1777" s="291" t="s">
        <v>357</v>
      </c>
      <c r="C1777" s="290" t="s">
        <v>8</v>
      </c>
      <c r="D1777" s="290" t="s">
        <v>4888</v>
      </c>
      <c r="E1777" s="290" t="s">
        <v>4997</v>
      </c>
      <c r="F1777" s="290" t="s">
        <v>4998</v>
      </c>
      <c r="G1777" s="290" t="s">
        <v>5010</v>
      </c>
      <c r="H1777" s="290" t="s">
        <v>5011</v>
      </c>
      <c r="I1777" s="386"/>
    </row>
    <row r="1778" spans="1:9" ht="16.5" customHeight="1">
      <c r="A1778" s="291" t="s">
        <v>356</v>
      </c>
      <c r="B1778" s="291" t="s">
        <v>357</v>
      </c>
      <c r="C1778" s="290" t="s">
        <v>8</v>
      </c>
      <c r="D1778" s="290" t="s">
        <v>4888</v>
      </c>
      <c r="E1778" s="290" t="s">
        <v>4997</v>
      </c>
      <c r="F1778" s="290" t="s">
        <v>4998</v>
      </c>
      <c r="G1778" s="290" t="s">
        <v>5012</v>
      </c>
      <c r="H1778" s="290" t="s">
        <v>5013</v>
      </c>
      <c r="I1778" s="386"/>
    </row>
    <row r="1779" spans="1:9" ht="16.5" customHeight="1">
      <c r="A1779" s="291" t="s">
        <v>356</v>
      </c>
      <c r="B1779" s="291" t="s">
        <v>357</v>
      </c>
      <c r="C1779" s="290" t="s">
        <v>8</v>
      </c>
      <c r="D1779" s="290" t="s">
        <v>4888</v>
      </c>
      <c r="E1779" s="290" t="s">
        <v>4997</v>
      </c>
      <c r="F1779" s="290" t="s">
        <v>4998</v>
      </c>
      <c r="G1779" s="290" t="s">
        <v>1553</v>
      </c>
      <c r="H1779" s="290" t="s">
        <v>5014</v>
      </c>
      <c r="I1779" s="386"/>
    </row>
    <row r="1780" spans="1:9" ht="16.5" customHeight="1">
      <c r="A1780" s="291" t="s">
        <v>356</v>
      </c>
      <c r="B1780" s="291" t="s">
        <v>357</v>
      </c>
      <c r="C1780" s="290" t="s">
        <v>8</v>
      </c>
      <c r="D1780" s="290" t="s">
        <v>4888</v>
      </c>
      <c r="E1780" s="290" t="s">
        <v>4997</v>
      </c>
      <c r="F1780" s="290" t="s">
        <v>4998</v>
      </c>
      <c r="G1780" s="290" t="s">
        <v>1552</v>
      </c>
      <c r="H1780" s="290" t="s">
        <v>5015</v>
      </c>
      <c r="I1780" s="386"/>
    </row>
    <row r="1781" spans="1:9" ht="16.5" customHeight="1">
      <c r="A1781" s="291" t="s">
        <v>356</v>
      </c>
      <c r="B1781" s="291" t="s">
        <v>357</v>
      </c>
      <c r="C1781" s="290" t="s">
        <v>8</v>
      </c>
      <c r="D1781" s="290" t="s">
        <v>4888</v>
      </c>
      <c r="E1781" s="290" t="s">
        <v>5016</v>
      </c>
      <c r="F1781" s="290" t="s">
        <v>5017</v>
      </c>
      <c r="G1781" s="290" t="s">
        <v>1555</v>
      </c>
      <c r="H1781" s="290" t="s">
        <v>5018</v>
      </c>
      <c r="I1781" s="386"/>
    </row>
    <row r="1782" spans="1:9" ht="16.5" customHeight="1">
      <c r="A1782" s="291" t="s">
        <v>356</v>
      </c>
      <c r="B1782" s="291" t="s">
        <v>357</v>
      </c>
      <c r="C1782" s="290" t="s">
        <v>8</v>
      </c>
      <c r="D1782" s="290" t="s">
        <v>4888</v>
      </c>
      <c r="E1782" s="290" t="s">
        <v>5016</v>
      </c>
      <c r="F1782" s="290" t="s">
        <v>5017</v>
      </c>
      <c r="G1782" s="290" t="s">
        <v>1557</v>
      </c>
      <c r="H1782" s="290" t="s">
        <v>5019</v>
      </c>
      <c r="I1782" s="386"/>
    </row>
    <row r="1783" spans="1:9" ht="16.5" customHeight="1">
      <c r="A1783" s="291" t="s">
        <v>356</v>
      </c>
      <c r="B1783" s="291" t="s">
        <v>357</v>
      </c>
      <c r="C1783" s="290" t="s">
        <v>8</v>
      </c>
      <c r="D1783" s="290" t="s">
        <v>4888</v>
      </c>
      <c r="E1783" s="290" t="s">
        <v>5016</v>
      </c>
      <c r="F1783" s="290" t="s">
        <v>5017</v>
      </c>
      <c r="G1783" s="290" t="s">
        <v>1556</v>
      </c>
      <c r="H1783" s="290" t="s">
        <v>4891</v>
      </c>
      <c r="I1783" s="386"/>
    </row>
    <row r="1784" spans="1:9" ht="16.5" customHeight="1">
      <c r="A1784" s="291" t="s">
        <v>356</v>
      </c>
      <c r="B1784" s="291" t="s">
        <v>357</v>
      </c>
      <c r="C1784" s="290" t="s">
        <v>8</v>
      </c>
      <c r="D1784" s="290" t="s">
        <v>4888</v>
      </c>
      <c r="E1784" s="290" t="s">
        <v>5016</v>
      </c>
      <c r="F1784" s="290" t="s">
        <v>5017</v>
      </c>
      <c r="G1784" s="290" t="s">
        <v>1558</v>
      </c>
      <c r="H1784" s="290" t="s">
        <v>5020</v>
      </c>
      <c r="I1784" s="386"/>
    </row>
    <row r="1785" spans="1:9" ht="16.5" customHeight="1">
      <c r="A1785" s="291" t="s">
        <v>356</v>
      </c>
      <c r="B1785" s="291" t="s">
        <v>357</v>
      </c>
      <c r="C1785" s="290" t="s">
        <v>8</v>
      </c>
      <c r="D1785" s="290" t="s">
        <v>4888</v>
      </c>
      <c r="E1785" s="290" t="s">
        <v>5016</v>
      </c>
      <c r="F1785" s="290" t="s">
        <v>5017</v>
      </c>
      <c r="G1785" s="290" t="s">
        <v>1554</v>
      </c>
      <c r="H1785" s="290" t="s">
        <v>5021</v>
      </c>
      <c r="I1785" s="386"/>
    </row>
    <row r="1786" spans="1:9" ht="16.5" customHeight="1">
      <c r="A1786" s="291" t="s">
        <v>356</v>
      </c>
      <c r="B1786" s="291" t="s">
        <v>357</v>
      </c>
      <c r="C1786" s="290" t="s">
        <v>8</v>
      </c>
      <c r="D1786" s="290" t="s">
        <v>4888</v>
      </c>
      <c r="E1786" s="290" t="s">
        <v>5016</v>
      </c>
      <c r="F1786" s="290" t="s">
        <v>5017</v>
      </c>
      <c r="G1786" s="290" t="s">
        <v>1560</v>
      </c>
      <c r="H1786" s="290" t="s">
        <v>5022</v>
      </c>
      <c r="I1786" s="386"/>
    </row>
    <row r="1787" spans="1:9" ht="16.5" customHeight="1">
      <c r="A1787" s="291" t="s">
        <v>356</v>
      </c>
      <c r="B1787" s="291" t="s">
        <v>357</v>
      </c>
      <c r="C1787" s="290" t="s">
        <v>8</v>
      </c>
      <c r="D1787" s="290" t="s">
        <v>4888</v>
      </c>
      <c r="E1787" s="290" t="s">
        <v>5016</v>
      </c>
      <c r="F1787" s="290" t="s">
        <v>5017</v>
      </c>
      <c r="G1787" s="290" t="s">
        <v>1559</v>
      </c>
      <c r="H1787" s="290" t="s">
        <v>5023</v>
      </c>
      <c r="I1787" s="386"/>
    </row>
    <row r="1788" spans="1:9" ht="16.5" customHeight="1">
      <c r="A1788" s="291" t="s">
        <v>356</v>
      </c>
      <c r="B1788" s="291" t="s">
        <v>357</v>
      </c>
      <c r="C1788" s="290" t="s">
        <v>8</v>
      </c>
      <c r="D1788" s="290" t="s">
        <v>4888</v>
      </c>
      <c r="E1788" s="290" t="s">
        <v>5024</v>
      </c>
      <c r="F1788" s="290" t="s">
        <v>5025</v>
      </c>
      <c r="G1788" s="290" t="s">
        <v>1562</v>
      </c>
      <c r="H1788" s="290" t="s">
        <v>5026</v>
      </c>
      <c r="I1788" s="386"/>
    </row>
    <row r="1789" spans="1:9" ht="16.5" customHeight="1">
      <c r="A1789" s="291" t="s">
        <v>356</v>
      </c>
      <c r="B1789" s="291" t="s">
        <v>357</v>
      </c>
      <c r="C1789" s="290" t="s">
        <v>8</v>
      </c>
      <c r="D1789" s="290" t="s">
        <v>4888</v>
      </c>
      <c r="E1789" s="290" t="s">
        <v>5024</v>
      </c>
      <c r="F1789" s="290" t="s">
        <v>5025</v>
      </c>
      <c r="G1789" s="290" t="s">
        <v>1564</v>
      </c>
      <c r="H1789" s="290" t="s">
        <v>5027</v>
      </c>
      <c r="I1789" s="386"/>
    </row>
    <row r="1790" spans="1:9" ht="16.5" customHeight="1">
      <c r="A1790" s="291" t="s">
        <v>356</v>
      </c>
      <c r="B1790" s="291" t="s">
        <v>357</v>
      </c>
      <c r="C1790" s="290" t="s">
        <v>8</v>
      </c>
      <c r="D1790" s="290" t="s">
        <v>4888</v>
      </c>
      <c r="E1790" s="290" t="s">
        <v>5024</v>
      </c>
      <c r="F1790" s="290" t="s">
        <v>5025</v>
      </c>
      <c r="G1790" s="290" t="s">
        <v>1563</v>
      </c>
      <c r="H1790" s="290" t="s">
        <v>5028</v>
      </c>
      <c r="I1790" s="386"/>
    </row>
    <row r="1791" spans="1:9" ht="16.5" customHeight="1">
      <c r="A1791" s="291" t="s">
        <v>356</v>
      </c>
      <c r="B1791" s="291" t="s">
        <v>357</v>
      </c>
      <c r="C1791" s="290" t="s">
        <v>8</v>
      </c>
      <c r="D1791" s="290" t="s">
        <v>4888</v>
      </c>
      <c r="E1791" s="290" t="s">
        <v>5024</v>
      </c>
      <c r="F1791" s="290" t="s">
        <v>5025</v>
      </c>
      <c r="G1791" s="290" t="s">
        <v>1565</v>
      </c>
      <c r="H1791" s="290" t="s">
        <v>5029</v>
      </c>
      <c r="I1791" s="386"/>
    </row>
    <row r="1792" spans="1:9" ht="16.5" customHeight="1">
      <c r="A1792" s="291" t="s">
        <v>356</v>
      </c>
      <c r="B1792" s="291" t="s">
        <v>357</v>
      </c>
      <c r="C1792" s="290" t="s">
        <v>8</v>
      </c>
      <c r="D1792" s="290" t="s">
        <v>4888</v>
      </c>
      <c r="E1792" s="290" t="s">
        <v>5024</v>
      </c>
      <c r="F1792" s="290" t="s">
        <v>5025</v>
      </c>
      <c r="G1792" s="290" t="s">
        <v>1561</v>
      </c>
      <c r="H1792" s="290" t="s">
        <v>5030</v>
      </c>
      <c r="I1792" s="386"/>
    </row>
    <row r="1793" spans="1:9" ht="16.5" customHeight="1">
      <c r="A1793" s="291" t="s">
        <v>356</v>
      </c>
      <c r="B1793" s="291" t="s">
        <v>357</v>
      </c>
      <c r="C1793" s="290" t="s">
        <v>8</v>
      </c>
      <c r="D1793" s="290" t="s">
        <v>4888</v>
      </c>
      <c r="E1793" s="290" t="s">
        <v>5024</v>
      </c>
      <c r="F1793" s="290" t="s">
        <v>5025</v>
      </c>
      <c r="G1793" s="290" t="s">
        <v>1566</v>
      </c>
      <c r="H1793" s="290" t="s">
        <v>5031</v>
      </c>
      <c r="I1793" s="386"/>
    </row>
    <row r="1794" spans="1:9" ht="16.5" customHeight="1">
      <c r="A1794" s="291" t="s">
        <v>356</v>
      </c>
      <c r="B1794" s="291" t="s">
        <v>357</v>
      </c>
      <c r="C1794" s="290" t="s">
        <v>8</v>
      </c>
      <c r="D1794" s="290" t="s">
        <v>4888</v>
      </c>
      <c r="E1794" s="290" t="s">
        <v>5024</v>
      </c>
      <c r="F1794" s="290" t="s">
        <v>5025</v>
      </c>
      <c r="G1794" s="290" t="s">
        <v>5032</v>
      </c>
      <c r="H1794" s="290" t="s">
        <v>5033</v>
      </c>
      <c r="I1794" s="386"/>
    </row>
    <row r="1795" spans="1:9" ht="16.5" customHeight="1">
      <c r="A1795" s="291" t="s">
        <v>356</v>
      </c>
      <c r="B1795" s="291" t="s">
        <v>357</v>
      </c>
      <c r="C1795" s="290" t="s">
        <v>8</v>
      </c>
      <c r="D1795" s="290" t="s">
        <v>4888</v>
      </c>
      <c r="E1795" s="290" t="s">
        <v>5024</v>
      </c>
      <c r="F1795" s="290" t="s">
        <v>5025</v>
      </c>
      <c r="G1795" s="290" t="s">
        <v>5034</v>
      </c>
      <c r="H1795" s="290" t="s">
        <v>5035</v>
      </c>
      <c r="I1795" s="386"/>
    </row>
    <row r="1796" spans="1:9" ht="16.5" customHeight="1">
      <c r="A1796" s="291" t="s">
        <v>356</v>
      </c>
      <c r="B1796" s="291" t="s">
        <v>357</v>
      </c>
      <c r="C1796" s="290" t="s">
        <v>8</v>
      </c>
      <c r="D1796" s="290" t="s">
        <v>4888</v>
      </c>
      <c r="E1796" s="290" t="s">
        <v>5024</v>
      </c>
      <c r="F1796" s="290" t="s">
        <v>5025</v>
      </c>
      <c r="G1796" s="290" t="s">
        <v>5036</v>
      </c>
      <c r="H1796" s="290" t="s">
        <v>5037</v>
      </c>
      <c r="I1796" s="386"/>
    </row>
    <row r="1797" spans="1:9" ht="16.5" customHeight="1">
      <c r="A1797" s="291" t="s">
        <v>356</v>
      </c>
      <c r="B1797" s="291" t="s">
        <v>357</v>
      </c>
      <c r="C1797" s="290" t="s">
        <v>8</v>
      </c>
      <c r="D1797" s="290" t="s">
        <v>4888</v>
      </c>
      <c r="E1797" s="290" t="s">
        <v>5024</v>
      </c>
      <c r="F1797" s="290" t="s">
        <v>5025</v>
      </c>
      <c r="G1797" s="290" t="s">
        <v>5038</v>
      </c>
      <c r="H1797" s="290" t="s">
        <v>5039</v>
      </c>
      <c r="I1797" s="386"/>
    </row>
    <row r="1798" spans="1:9" ht="16.5" customHeight="1">
      <c r="A1798" s="291" t="s">
        <v>356</v>
      </c>
      <c r="B1798" s="291" t="s">
        <v>357</v>
      </c>
      <c r="C1798" s="290" t="s">
        <v>8</v>
      </c>
      <c r="D1798" s="290" t="s">
        <v>4888</v>
      </c>
      <c r="E1798" s="290" t="s">
        <v>5024</v>
      </c>
      <c r="F1798" s="290" t="s">
        <v>5025</v>
      </c>
      <c r="G1798" s="290" t="s">
        <v>1568</v>
      </c>
      <c r="H1798" s="290" t="s">
        <v>5040</v>
      </c>
      <c r="I1798" s="386"/>
    </row>
    <row r="1799" spans="1:9" ht="16.5" customHeight="1">
      <c r="A1799" s="291" t="s">
        <v>356</v>
      </c>
      <c r="B1799" s="291" t="s">
        <v>357</v>
      </c>
      <c r="C1799" s="290" t="s">
        <v>8</v>
      </c>
      <c r="D1799" s="290" t="s">
        <v>4888</v>
      </c>
      <c r="E1799" s="290" t="s">
        <v>5024</v>
      </c>
      <c r="F1799" s="290" t="s">
        <v>5025</v>
      </c>
      <c r="G1799" s="290" t="s">
        <v>1567</v>
      </c>
      <c r="H1799" s="290" t="s">
        <v>5041</v>
      </c>
      <c r="I1799" s="386"/>
    </row>
    <row r="1800" spans="1:9" ht="16.5" customHeight="1">
      <c r="A1800" s="291" t="s">
        <v>356</v>
      </c>
      <c r="B1800" s="291" t="s">
        <v>357</v>
      </c>
      <c r="C1800" s="290" t="s">
        <v>8</v>
      </c>
      <c r="D1800" s="290" t="s">
        <v>4888</v>
      </c>
      <c r="E1800" s="290" t="s">
        <v>5042</v>
      </c>
      <c r="F1800" s="290" t="s">
        <v>5043</v>
      </c>
      <c r="G1800" s="290" t="s">
        <v>1569</v>
      </c>
      <c r="H1800" s="290" t="s">
        <v>5044</v>
      </c>
      <c r="I1800" s="386"/>
    </row>
    <row r="1801" spans="1:9" ht="16.5" customHeight="1">
      <c r="A1801" s="291" t="s">
        <v>356</v>
      </c>
      <c r="B1801" s="291" t="s">
        <v>357</v>
      </c>
      <c r="C1801" s="290" t="s">
        <v>8</v>
      </c>
      <c r="D1801" s="290" t="s">
        <v>4888</v>
      </c>
      <c r="E1801" s="290" t="s">
        <v>5042</v>
      </c>
      <c r="F1801" s="290" t="s">
        <v>5043</v>
      </c>
      <c r="G1801" s="290" t="s">
        <v>1571</v>
      </c>
      <c r="H1801" s="290" t="s">
        <v>5045</v>
      </c>
      <c r="I1801" s="386"/>
    </row>
    <row r="1802" spans="1:9" ht="16.5" customHeight="1">
      <c r="A1802" s="291" t="s">
        <v>356</v>
      </c>
      <c r="B1802" s="291" t="s">
        <v>357</v>
      </c>
      <c r="C1802" s="290" t="s">
        <v>8</v>
      </c>
      <c r="D1802" s="290" t="s">
        <v>4888</v>
      </c>
      <c r="E1802" s="290" t="s">
        <v>5042</v>
      </c>
      <c r="F1802" s="290" t="s">
        <v>5043</v>
      </c>
      <c r="G1802" s="290" t="s">
        <v>1570</v>
      </c>
      <c r="H1802" s="290" t="s">
        <v>5046</v>
      </c>
      <c r="I1802" s="386"/>
    </row>
    <row r="1803" spans="1:9" ht="16.5" customHeight="1">
      <c r="A1803" s="291" t="s">
        <v>356</v>
      </c>
      <c r="B1803" s="291" t="s">
        <v>357</v>
      </c>
      <c r="C1803" s="290" t="s">
        <v>8</v>
      </c>
      <c r="D1803" s="290" t="s">
        <v>4888</v>
      </c>
      <c r="E1803" s="290" t="s">
        <v>5042</v>
      </c>
      <c r="F1803" s="290" t="s">
        <v>5043</v>
      </c>
      <c r="G1803" s="290" t="s">
        <v>1572</v>
      </c>
      <c r="H1803" s="290" t="s">
        <v>5047</v>
      </c>
      <c r="I1803" s="386"/>
    </row>
    <row r="1804" spans="1:9" ht="16.5" customHeight="1">
      <c r="A1804" s="291" t="s">
        <v>356</v>
      </c>
      <c r="B1804" s="291" t="s">
        <v>357</v>
      </c>
      <c r="C1804" s="290" t="s">
        <v>8</v>
      </c>
      <c r="D1804" s="290" t="s">
        <v>4888</v>
      </c>
      <c r="E1804" s="290" t="s">
        <v>5042</v>
      </c>
      <c r="F1804" s="290" t="s">
        <v>5043</v>
      </c>
      <c r="G1804" s="290" t="s">
        <v>5048</v>
      </c>
      <c r="H1804" s="290" t="s">
        <v>5049</v>
      </c>
      <c r="I1804" s="386"/>
    </row>
    <row r="1805" spans="1:9" ht="16.5" customHeight="1">
      <c r="A1805" s="291" t="s">
        <v>356</v>
      </c>
      <c r="B1805" s="291" t="s">
        <v>357</v>
      </c>
      <c r="C1805" s="290" t="s">
        <v>8</v>
      </c>
      <c r="D1805" s="290" t="s">
        <v>4888</v>
      </c>
      <c r="E1805" s="290" t="s">
        <v>5042</v>
      </c>
      <c r="F1805" s="290" t="s">
        <v>5043</v>
      </c>
      <c r="G1805" s="290" t="s">
        <v>5050</v>
      </c>
      <c r="H1805" s="290" t="s">
        <v>5051</v>
      </c>
      <c r="I1805" s="386"/>
    </row>
    <row r="1806" spans="1:9" ht="16.5" customHeight="1">
      <c r="A1806" s="291" t="s">
        <v>356</v>
      </c>
      <c r="B1806" s="291" t="s">
        <v>357</v>
      </c>
      <c r="C1806" s="290" t="s">
        <v>8</v>
      </c>
      <c r="D1806" s="290" t="s">
        <v>4888</v>
      </c>
      <c r="E1806" s="290" t="s">
        <v>5042</v>
      </c>
      <c r="F1806" s="290" t="s">
        <v>5043</v>
      </c>
      <c r="G1806" s="290" t="s">
        <v>5052</v>
      </c>
      <c r="H1806" s="290" t="s">
        <v>5053</v>
      </c>
      <c r="I1806" s="386"/>
    </row>
    <row r="1807" spans="1:9" ht="16.5" customHeight="1">
      <c r="A1807" s="291" t="s">
        <v>356</v>
      </c>
      <c r="B1807" s="291" t="s">
        <v>357</v>
      </c>
      <c r="C1807" s="290" t="s">
        <v>8</v>
      </c>
      <c r="D1807" s="290" t="s">
        <v>4888</v>
      </c>
      <c r="E1807" s="290" t="s">
        <v>5042</v>
      </c>
      <c r="F1807" s="290" t="s">
        <v>5043</v>
      </c>
      <c r="G1807" s="290" t="s">
        <v>5054</v>
      </c>
      <c r="H1807" s="290" t="s">
        <v>5055</v>
      </c>
      <c r="I1807" s="386"/>
    </row>
    <row r="1808" spans="1:9" ht="16.5" customHeight="1">
      <c r="A1808" s="291" t="s">
        <v>356</v>
      </c>
      <c r="B1808" s="291" t="s">
        <v>357</v>
      </c>
      <c r="C1808" s="290" t="s">
        <v>8</v>
      </c>
      <c r="D1808" s="290" t="s">
        <v>4888</v>
      </c>
      <c r="E1808" s="290" t="s">
        <v>5042</v>
      </c>
      <c r="F1808" s="290" t="s">
        <v>5043</v>
      </c>
      <c r="G1808" s="290" t="s">
        <v>5056</v>
      </c>
      <c r="H1808" s="290" t="s">
        <v>5057</v>
      </c>
      <c r="I1808" s="386"/>
    </row>
    <row r="1809" spans="1:9" ht="16.5" customHeight="1">
      <c r="A1809" s="291" t="s">
        <v>356</v>
      </c>
      <c r="B1809" s="291" t="s">
        <v>357</v>
      </c>
      <c r="C1809" s="290" t="s">
        <v>8</v>
      </c>
      <c r="D1809" s="290" t="s">
        <v>4888</v>
      </c>
      <c r="E1809" s="290" t="s">
        <v>5042</v>
      </c>
      <c r="F1809" s="290" t="s">
        <v>5043</v>
      </c>
      <c r="G1809" s="290" t="s">
        <v>5058</v>
      </c>
      <c r="H1809" s="290" t="s">
        <v>5059</v>
      </c>
      <c r="I1809" s="386"/>
    </row>
    <row r="1810" spans="1:9" ht="16.5" customHeight="1">
      <c r="A1810" s="291" t="s">
        <v>356</v>
      </c>
      <c r="B1810" s="291" t="s">
        <v>357</v>
      </c>
      <c r="C1810" s="290" t="s">
        <v>8</v>
      </c>
      <c r="D1810" s="290" t="s">
        <v>4888</v>
      </c>
      <c r="E1810" s="290" t="s">
        <v>5060</v>
      </c>
      <c r="F1810" s="290" t="s">
        <v>5061</v>
      </c>
      <c r="G1810" s="290" t="s">
        <v>1574</v>
      </c>
      <c r="H1810" s="290" t="s">
        <v>5062</v>
      </c>
      <c r="I1810" s="386"/>
    </row>
    <row r="1811" spans="1:9" ht="16.5" customHeight="1">
      <c r="A1811" s="291" t="s">
        <v>356</v>
      </c>
      <c r="B1811" s="291" t="s">
        <v>357</v>
      </c>
      <c r="C1811" s="290" t="s">
        <v>8</v>
      </c>
      <c r="D1811" s="290" t="s">
        <v>4888</v>
      </c>
      <c r="E1811" s="290" t="s">
        <v>5060</v>
      </c>
      <c r="F1811" s="290" t="s">
        <v>5061</v>
      </c>
      <c r="G1811" s="290">
        <v>1813024</v>
      </c>
      <c r="H1811" s="290" t="s">
        <v>7387</v>
      </c>
      <c r="I1811" s="386"/>
    </row>
    <row r="1812" spans="1:9" ht="16.5" customHeight="1">
      <c r="B1812" s="291" t="s">
        <v>357</v>
      </c>
      <c r="C1812" s="290" t="s">
        <v>8</v>
      </c>
      <c r="D1812" s="290" t="s">
        <v>4888</v>
      </c>
      <c r="E1812" s="290" t="s">
        <v>5060</v>
      </c>
      <c r="F1812" s="290" t="s">
        <v>5061</v>
      </c>
      <c r="G1812" s="290">
        <v>1813025</v>
      </c>
      <c r="H1812" s="290" t="s">
        <v>7388</v>
      </c>
      <c r="I1812" s="386"/>
    </row>
    <row r="1813" spans="1:9" ht="16.5" customHeight="1">
      <c r="A1813" s="291" t="s">
        <v>356</v>
      </c>
      <c r="B1813" s="291" t="s">
        <v>357</v>
      </c>
      <c r="C1813" s="290" t="s">
        <v>8</v>
      </c>
      <c r="D1813" s="290" t="s">
        <v>4888</v>
      </c>
      <c r="E1813" s="290" t="s">
        <v>5060</v>
      </c>
      <c r="F1813" s="290" t="s">
        <v>5061</v>
      </c>
      <c r="G1813" s="290" t="s">
        <v>1573</v>
      </c>
      <c r="H1813" s="290" t="s">
        <v>5063</v>
      </c>
      <c r="I1813" s="386"/>
    </row>
    <row r="1814" spans="1:9" ht="16.5" customHeight="1">
      <c r="A1814" s="291" t="s">
        <v>356</v>
      </c>
      <c r="B1814" s="291" t="s">
        <v>357</v>
      </c>
      <c r="C1814" s="290" t="s">
        <v>8</v>
      </c>
      <c r="D1814" s="290" t="s">
        <v>4888</v>
      </c>
      <c r="E1814" s="290" t="s">
        <v>5060</v>
      </c>
      <c r="F1814" s="290" t="s">
        <v>5061</v>
      </c>
      <c r="G1814" s="290" t="s">
        <v>1577</v>
      </c>
      <c r="H1814" s="290" t="s">
        <v>5064</v>
      </c>
      <c r="I1814" s="386"/>
    </row>
    <row r="1815" spans="1:9" ht="16.5" customHeight="1">
      <c r="A1815" s="291" t="s">
        <v>356</v>
      </c>
      <c r="B1815" s="291" t="s">
        <v>357</v>
      </c>
      <c r="C1815" s="290" t="s">
        <v>8</v>
      </c>
      <c r="D1815" s="290" t="s">
        <v>4888</v>
      </c>
      <c r="E1815" s="290" t="s">
        <v>5060</v>
      </c>
      <c r="F1815" s="290" t="s">
        <v>5061</v>
      </c>
      <c r="G1815" s="290" t="s">
        <v>1578</v>
      </c>
      <c r="H1815" s="290" t="s">
        <v>5065</v>
      </c>
      <c r="I1815" s="386"/>
    </row>
    <row r="1816" spans="1:9" ht="16.5" customHeight="1">
      <c r="A1816" s="291" t="s">
        <v>356</v>
      </c>
      <c r="B1816" s="291" t="s">
        <v>357</v>
      </c>
      <c r="C1816" s="290" t="s">
        <v>8</v>
      </c>
      <c r="D1816" s="290" t="s">
        <v>4888</v>
      </c>
      <c r="E1816" s="290" t="s">
        <v>5060</v>
      </c>
      <c r="F1816" s="290" t="s">
        <v>5061</v>
      </c>
      <c r="G1816" s="290" t="s">
        <v>1576</v>
      </c>
      <c r="H1816" s="290" t="s">
        <v>5066</v>
      </c>
      <c r="I1816" s="386"/>
    </row>
    <row r="1817" spans="1:9" ht="16.5" customHeight="1">
      <c r="A1817" s="291" t="s">
        <v>356</v>
      </c>
      <c r="B1817" s="291" t="s">
        <v>357</v>
      </c>
      <c r="C1817" s="290" t="s">
        <v>8</v>
      </c>
      <c r="D1817" s="290" t="s">
        <v>4888</v>
      </c>
      <c r="E1817" s="290" t="s">
        <v>5060</v>
      </c>
      <c r="F1817" s="290" t="s">
        <v>5061</v>
      </c>
      <c r="G1817" s="290" t="s">
        <v>1581</v>
      </c>
      <c r="H1817" s="290" t="s">
        <v>5067</v>
      </c>
      <c r="I1817" s="386"/>
    </row>
    <row r="1818" spans="1:9" ht="16.5" customHeight="1">
      <c r="A1818" s="291" t="s">
        <v>356</v>
      </c>
      <c r="B1818" s="291" t="s">
        <v>357</v>
      </c>
      <c r="C1818" s="290" t="s">
        <v>8</v>
      </c>
      <c r="D1818" s="290" t="s">
        <v>4888</v>
      </c>
      <c r="E1818" s="290" t="s">
        <v>5060</v>
      </c>
      <c r="F1818" s="290" t="s">
        <v>5061</v>
      </c>
      <c r="G1818" s="290" t="s">
        <v>1579</v>
      </c>
      <c r="H1818" s="290" t="s">
        <v>5068</v>
      </c>
      <c r="I1818" s="386"/>
    </row>
    <row r="1819" spans="1:9" ht="16.5" customHeight="1">
      <c r="A1819" s="291" t="s">
        <v>356</v>
      </c>
      <c r="B1819" s="291" t="s">
        <v>357</v>
      </c>
      <c r="C1819" s="290" t="s">
        <v>8</v>
      </c>
      <c r="D1819" s="290" t="s">
        <v>4888</v>
      </c>
      <c r="E1819" s="290" t="s">
        <v>5060</v>
      </c>
      <c r="F1819" s="290" t="s">
        <v>5061</v>
      </c>
      <c r="G1819" s="290" t="s">
        <v>1582</v>
      </c>
      <c r="H1819" s="290" t="s">
        <v>5069</v>
      </c>
      <c r="I1819" s="386"/>
    </row>
    <row r="1820" spans="1:9" ht="16.5" customHeight="1">
      <c r="A1820" s="291" t="s">
        <v>356</v>
      </c>
      <c r="B1820" s="291" t="s">
        <v>357</v>
      </c>
      <c r="C1820" s="290" t="s">
        <v>8</v>
      </c>
      <c r="D1820" s="290" t="s">
        <v>4888</v>
      </c>
      <c r="E1820" s="290" t="s">
        <v>5060</v>
      </c>
      <c r="F1820" s="290" t="s">
        <v>5061</v>
      </c>
      <c r="G1820" s="290" t="s">
        <v>1575</v>
      </c>
      <c r="H1820" s="290" t="s">
        <v>5070</v>
      </c>
      <c r="I1820" s="386"/>
    </row>
    <row r="1821" spans="1:9" ht="16.5" customHeight="1">
      <c r="A1821" s="291" t="s">
        <v>356</v>
      </c>
      <c r="B1821" s="291" t="s">
        <v>357</v>
      </c>
      <c r="C1821" s="290" t="s">
        <v>8</v>
      </c>
      <c r="D1821" s="290" t="s">
        <v>4888</v>
      </c>
      <c r="E1821" s="290" t="s">
        <v>5071</v>
      </c>
      <c r="F1821" s="290" t="s">
        <v>5072</v>
      </c>
      <c r="G1821" s="290" t="s">
        <v>1584</v>
      </c>
      <c r="H1821" s="290" t="s">
        <v>5073</v>
      </c>
      <c r="I1821" s="386"/>
    </row>
    <row r="1822" spans="1:9" ht="16.5" customHeight="1">
      <c r="A1822" s="291" t="s">
        <v>356</v>
      </c>
      <c r="B1822" s="291" t="s">
        <v>357</v>
      </c>
      <c r="C1822" s="290" t="s">
        <v>8</v>
      </c>
      <c r="D1822" s="290" t="s">
        <v>4888</v>
      </c>
      <c r="E1822" s="290" t="s">
        <v>5071</v>
      </c>
      <c r="F1822" s="290" t="s">
        <v>5072</v>
      </c>
      <c r="G1822" s="290" t="s">
        <v>1585</v>
      </c>
      <c r="H1822" s="290" t="s">
        <v>5074</v>
      </c>
      <c r="I1822" s="386"/>
    </row>
    <row r="1823" spans="1:9" ht="16.5" customHeight="1">
      <c r="A1823" s="291" t="s">
        <v>356</v>
      </c>
      <c r="B1823" s="291" t="s">
        <v>357</v>
      </c>
      <c r="C1823" s="290" t="s">
        <v>8</v>
      </c>
      <c r="D1823" s="290" t="s">
        <v>4888</v>
      </c>
      <c r="E1823" s="290" t="s">
        <v>5071</v>
      </c>
      <c r="F1823" s="290" t="s">
        <v>5072</v>
      </c>
      <c r="G1823" s="290" t="s">
        <v>1583</v>
      </c>
      <c r="H1823" s="290" t="s">
        <v>5075</v>
      </c>
      <c r="I1823" s="386"/>
    </row>
    <row r="1824" spans="1:9" ht="16.5" customHeight="1">
      <c r="A1824" s="291" t="s">
        <v>356</v>
      </c>
      <c r="B1824" s="291" t="s">
        <v>357</v>
      </c>
      <c r="C1824" s="290" t="s">
        <v>8</v>
      </c>
      <c r="D1824" s="290" t="s">
        <v>4888</v>
      </c>
      <c r="E1824" s="290" t="s">
        <v>5071</v>
      </c>
      <c r="F1824" s="290" t="s">
        <v>5072</v>
      </c>
      <c r="G1824" s="290" t="s">
        <v>1586</v>
      </c>
      <c r="H1824" s="290" t="s">
        <v>5076</v>
      </c>
      <c r="I1824" s="386"/>
    </row>
    <row r="1825" spans="1:9" ht="16.5" customHeight="1">
      <c r="A1825" s="291" t="s">
        <v>356</v>
      </c>
      <c r="B1825" s="291" t="s">
        <v>357</v>
      </c>
      <c r="C1825" s="290" t="s">
        <v>8</v>
      </c>
      <c r="D1825" s="290" t="s">
        <v>4888</v>
      </c>
      <c r="E1825" s="290" t="s">
        <v>5071</v>
      </c>
      <c r="F1825" s="290" t="s">
        <v>5072</v>
      </c>
      <c r="G1825" s="290" t="s">
        <v>5077</v>
      </c>
      <c r="H1825" s="290" t="s">
        <v>5078</v>
      </c>
      <c r="I1825" s="386"/>
    </row>
    <row r="1826" spans="1:9" ht="16.5" customHeight="1">
      <c r="A1826" s="291" t="s">
        <v>356</v>
      </c>
      <c r="B1826" s="291" t="s">
        <v>357</v>
      </c>
      <c r="C1826" s="290" t="s">
        <v>8</v>
      </c>
      <c r="D1826" s="290" t="s">
        <v>4888</v>
      </c>
      <c r="E1826" s="290" t="s">
        <v>5071</v>
      </c>
      <c r="F1826" s="290" t="s">
        <v>5072</v>
      </c>
      <c r="G1826" s="290" t="s">
        <v>5079</v>
      </c>
      <c r="H1826" s="290" t="s">
        <v>5080</v>
      </c>
      <c r="I1826" s="386"/>
    </row>
    <row r="1827" spans="1:9" ht="16.5" customHeight="1">
      <c r="A1827" s="291" t="s">
        <v>356</v>
      </c>
      <c r="B1827" s="291" t="s">
        <v>357</v>
      </c>
      <c r="C1827" s="290" t="s">
        <v>8</v>
      </c>
      <c r="D1827" s="290" t="s">
        <v>4888</v>
      </c>
      <c r="E1827" s="290" t="s">
        <v>5071</v>
      </c>
      <c r="F1827" s="290" t="s">
        <v>5072</v>
      </c>
      <c r="G1827" s="290" t="s">
        <v>1587</v>
      </c>
      <c r="H1827" s="290" t="s">
        <v>5081</v>
      </c>
      <c r="I1827" s="386"/>
    </row>
    <row r="1828" spans="1:9" ht="16.5" customHeight="1">
      <c r="A1828" s="291" t="s">
        <v>356</v>
      </c>
      <c r="B1828" s="291" t="s">
        <v>357</v>
      </c>
      <c r="C1828" s="290" t="s">
        <v>8</v>
      </c>
      <c r="D1828" s="290" t="s">
        <v>4888</v>
      </c>
      <c r="E1828" s="290" t="s">
        <v>5071</v>
      </c>
      <c r="F1828" s="290" t="s">
        <v>5072</v>
      </c>
      <c r="G1828" s="290" t="s">
        <v>5082</v>
      </c>
      <c r="H1828" s="290" t="s">
        <v>5083</v>
      </c>
      <c r="I1828" s="386"/>
    </row>
    <row r="1829" spans="1:9" ht="16.5" customHeight="1">
      <c r="A1829" s="291" t="s">
        <v>356</v>
      </c>
      <c r="B1829" s="291" t="s">
        <v>357</v>
      </c>
      <c r="C1829" s="290" t="s">
        <v>8</v>
      </c>
      <c r="D1829" s="290" t="s">
        <v>4888</v>
      </c>
      <c r="E1829" s="290" t="s">
        <v>5071</v>
      </c>
      <c r="F1829" s="290" t="s">
        <v>5072</v>
      </c>
      <c r="G1829" s="290" t="s">
        <v>5084</v>
      </c>
      <c r="H1829" s="290" t="s">
        <v>5085</v>
      </c>
      <c r="I1829" s="386"/>
    </row>
    <row r="1830" spans="1:9" ht="16.5" customHeight="1">
      <c r="A1830" s="291" t="s">
        <v>356</v>
      </c>
      <c r="B1830" s="291" t="s">
        <v>357</v>
      </c>
      <c r="C1830" s="290" t="s">
        <v>8</v>
      </c>
      <c r="D1830" s="290" t="s">
        <v>4888</v>
      </c>
      <c r="E1830" s="290" t="s">
        <v>5071</v>
      </c>
      <c r="F1830" s="290" t="s">
        <v>5072</v>
      </c>
      <c r="G1830" s="290" t="s">
        <v>1589</v>
      </c>
      <c r="H1830" s="290" t="s">
        <v>5086</v>
      </c>
      <c r="I1830" s="386"/>
    </row>
    <row r="1831" spans="1:9" ht="16.5" customHeight="1">
      <c r="A1831" s="291" t="s">
        <v>356</v>
      </c>
      <c r="B1831" s="291" t="s">
        <v>357</v>
      </c>
      <c r="C1831" s="290" t="s">
        <v>8</v>
      </c>
      <c r="D1831" s="290" t="s">
        <v>4888</v>
      </c>
      <c r="E1831" s="290" t="s">
        <v>5071</v>
      </c>
      <c r="F1831" s="290" t="s">
        <v>5072</v>
      </c>
      <c r="G1831" s="290" t="s">
        <v>1588</v>
      </c>
      <c r="H1831" s="290" t="s">
        <v>5087</v>
      </c>
      <c r="I1831" s="386"/>
    </row>
    <row r="1832" spans="1:9" ht="16.5" customHeight="1">
      <c r="A1832" s="291" t="s">
        <v>356</v>
      </c>
      <c r="B1832" s="291" t="s">
        <v>357</v>
      </c>
      <c r="C1832" s="290" t="s">
        <v>8</v>
      </c>
      <c r="D1832" s="290" t="s">
        <v>4888</v>
      </c>
      <c r="E1832" s="290" t="s">
        <v>5088</v>
      </c>
      <c r="F1832" s="290" t="s">
        <v>5089</v>
      </c>
      <c r="G1832" s="290" t="s">
        <v>1591</v>
      </c>
      <c r="H1832" s="290" t="s">
        <v>5090</v>
      </c>
      <c r="I1832" s="386"/>
    </row>
    <row r="1833" spans="1:9" ht="16.5" customHeight="1">
      <c r="A1833" s="291" t="s">
        <v>356</v>
      </c>
      <c r="B1833" s="291" t="s">
        <v>357</v>
      </c>
      <c r="C1833" s="290" t="s">
        <v>8</v>
      </c>
      <c r="D1833" s="290" t="s">
        <v>4888</v>
      </c>
      <c r="E1833" s="290" t="s">
        <v>5088</v>
      </c>
      <c r="F1833" s="290" t="s">
        <v>5089</v>
      </c>
      <c r="G1833" s="290" t="s">
        <v>1592</v>
      </c>
      <c r="H1833" s="290" t="s">
        <v>5091</v>
      </c>
      <c r="I1833" s="386"/>
    </row>
    <row r="1834" spans="1:9" ht="16.5" customHeight="1">
      <c r="A1834" s="291" t="s">
        <v>356</v>
      </c>
      <c r="B1834" s="291" t="s">
        <v>357</v>
      </c>
      <c r="C1834" s="290" t="s">
        <v>8</v>
      </c>
      <c r="D1834" s="290" t="s">
        <v>4888</v>
      </c>
      <c r="E1834" s="290" t="s">
        <v>5088</v>
      </c>
      <c r="F1834" s="290" t="s">
        <v>5089</v>
      </c>
      <c r="G1834" s="290" t="s">
        <v>5092</v>
      </c>
      <c r="H1834" s="290" t="s">
        <v>5093</v>
      </c>
      <c r="I1834" s="386"/>
    </row>
    <row r="1835" spans="1:9" ht="16.5" customHeight="1">
      <c r="A1835" s="291" t="s">
        <v>356</v>
      </c>
      <c r="B1835" s="291" t="s">
        <v>357</v>
      </c>
      <c r="C1835" s="290" t="s">
        <v>8</v>
      </c>
      <c r="D1835" s="290" t="s">
        <v>4888</v>
      </c>
      <c r="E1835" s="290" t="s">
        <v>5088</v>
      </c>
      <c r="F1835" s="290" t="s">
        <v>5089</v>
      </c>
      <c r="G1835" s="290" t="s">
        <v>5094</v>
      </c>
      <c r="H1835" s="290" t="s">
        <v>5095</v>
      </c>
      <c r="I1835" s="386"/>
    </row>
    <row r="1836" spans="1:9" ht="16.5" customHeight="1">
      <c r="A1836" s="291" t="s">
        <v>356</v>
      </c>
      <c r="B1836" s="291" t="s">
        <v>357</v>
      </c>
      <c r="C1836" s="290" t="s">
        <v>8</v>
      </c>
      <c r="D1836" s="290" t="s">
        <v>4888</v>
      </c>
      <c r="E1836" s="290" t="s">
        <v>5088</v>
      </c>
      <c r="F1836" s="290" t="s">
        <v>5089</v>
      </c>
      <c r="G1836" s="290" t="s">
        <v>5096</v>
      </c>
      <c r="H1836" s="290" t="s">
        <v>5097</v>
      </c>
      <c r="I1836" s="386"/>
    </row>
    <row r="1837" spans="1:9" ht="16.5" customHeight="1">
      <c r="A1837" s="291" t="s">
        <v>356</v>
      </c>
      <c r="B1837" s="291" t="s">
        <v>357</v>
      </c>
      <c r="C1837" s="290" t="s">
        <v>8</v>
      </c>
      <c r="D1837" s="290" t="s">
        <v>4888</v>
      </c>
      <c r="E1837" s="290" t="s">
        <v>5088</v>
      </c>
      <c r="F1837" s="290" t="s">
        <v>5089</v>
      </c>
      <c r="G1837" s="290" t="s">
        <v>5098</v>
      </c>
      <c r="H1837" s="290" t="s">
        <v>5099</v>
      </c>
      <c r="I1837" s="386"/>
    </row>
    <row r="1838" spans="1:9" ht="16.5" customHeight="1">
      <c r="A1838" s="291" t="s">
        <v>356</v>
      </c>
      <c r="B1838" s="291" t="s">
        <v>357</v>
      </c>
      <c r="C1838" s="290" t="s">
        <v>8</v>
      </c>
      <c r="D1838" s="290" t="s">
        <v>4888</v>
      </c>
      <c r="E1838" s="290" t="s">
        <v>5088</v>
      </c>
      <c r="F1838" s="290" t="s">
        <v>5089</v>
      </c>
      <c r="G1838" s="290" t="s">
        <v>1590</v>
      </c>
      <c r="H1838" s="290" t="s">
        <v>5100</v>
      </c>
      <c r="I1838" s="386"/>
    </row>
    <row r="1839" spans="1:9" ht="16.5" customHeight="1">
      <c r="A1839" s="291" t="s">
        <v>356</v>
      </c>
      <c r="B1839" s="291" t="s">
        <v>357</v>
      </c>
      <c r="C1839" s="290" t="s">
        <v>8</v>
      </c>
      <c r="D1839" s="290" t="s">
        <v>4888</v>
      </c>
      <c r="E1839" s="290" t="s">
        <v>5101</v>
      </c>
      <c r="F1839" s="290" t="s">
        <v>5102</v>
      </c>
      <c r="G1839" s="290" t="s">
        <v>1594</v>
      </c>
      <c r="H1839" s="290" t="s">
        <v>5103</v>
      </c>
      <c r="I1839" s="386"/>
    </row>
    <row r="1840" spans="1:9" ht="16.5" customHeight="1">
      <c r="A1840" s="291" t="s">
        <v>356</v>
      </c>
      <c r="B1840" s="291" t="s">
        <v>357</v>
      </c>
      <c r="C1840" s="290" t="s">
        <v>8</v>
      </c>
      <c r="D1840" s="290" t="s">
        <v>4888</v>
      </c>
      <c r="E1840" s="290" t="s">
        <v>5101</v>
      </c>
      <c r="F1840" s="290" t="s">
        <v>5102</v>
      </c>
      <c r="G1840" s="290" t="s">
        <v>5104</v>
      </c>
      <c r="H1840" s="290" t="s">
        <v>5105</v>
      </c>
      <c r="I1840" s="386"/>
    </row>
    <row r="1841" spans="1:9" ht="16.5" customHeight="1">
      <c r="A1841" s="291" t="s">
        <v>356</v>
      </c>
      <c r="B1841" s="291" t="s">
        <v>357</v>
      </c>
      <c r="C1841" s="290" t="s">
        <v>8</v>
      </c>
      <c r="D1841" s="290" t="s">
        <v>4888</v>
      </c>
      <c r="E1841" s="290" t="s">
        <v>5101</v>
      </c>
      <c r="F1841" s="290" t="s">
        <v>5102</v>
      </c>
      <c r="G1841" s="290" t="s">
        <v>5106</v>
      </c>
      <c r="H1841" s="290" t="s">
        <v>5107</v>
      </c>
      <c r="I1841" s="386"/>
    </row>
    <row r="1842" spans="1:9" ht="16.5" customHeight="1">
      <c r="A1842" s="291" t="s">
        <v>356</v>
      </c>
      <c r="B1842" s="291" t="s">
        <v>357</v>
      </c>
      <c r="C1842" s="290" t="s">
        <v>8</v>
      </c>
      <c r="D1842" s="290" t="s">
        <v>4888</v>
      </c>
      <c r="E1842" s="290" t="s">
        <v>5101</v>
      </c>
      <c r="F1842" s="290" t="s">
        <v>5102</v>
      </c>
      <c r="G1842" s="290" t="s">
        <v>5108</v>
      </c>
      <c r="H1842" s="290" t="s">
        <v>5109</v>
      </c>
      <c r="I1842" s="386"/>
    </row>
    <row r="1843" spans="1:9" ht="16.5" customHeight="1">
      <c r="A1843" s="291" t="s">
        <v>356</v>
      </c>
      <c r="B1843" s="291" t="s">
        <v>357</v>
      </c>
      <c r="C1843" s="290" t="s">
        <v>8</v>
      </c>
      <c r="D1843" s="290" t="s">
        <v>4888</v>
      </c>
      <c r="E1843" s="290" t="s">
        <v>5101</v>
      </c>
      <c r="F1843" s="290" t="s">
        <v>5102</v>
      </c>
      <c r="G1843" s="290" t="s">
        <v>5110</v>
      </c>
      <c r="H1843" s="290" t="s">
        <v>5111</v>
      </c>
      <c r="I1843" s="386"/>
    </row>
    <row r="1844" spans="1:9" ht="16.5" customHeight="1">
      <c r="A1844" s="291" t="s">
        <v>356</v>
      </c>
      <c r="B1844" s="291" t="s">
        <v>357</v>
      </c>
      <c r="C1844" s="290" t="s">
        <v>8</v>
      </c>
      <c r="D1844" s="290" t="s">
        <v>4888</v>
      </c>
      <c r="E1844" s="290" t="s">
        <v>5101</v>
      </c>
      <c r="F1844" s="290" t="s">
        <v>5102</v>
      </c>
      <c r="G1844" s="290" t="s">
        <v>1596</v>
      </c>
      <c r="H1844" s="290" t="s">
        <v>5112</v>
      </c>
      <c r="I1844" s="386"/>
    </row>
    <row r="1845" spans="1:9" ht="16.5" customHeight="1">
      <c r="A1845" s="291" t="s">
        <v>356</v>
      </c>
      <c r="B1845" s="291" t="s">
        <v>357</v>
      </c>
      <c r="C1845" s="290" t="s">
        <v>8</v>
      </c>
      <c r="D1845" s="290" t="s">
        <v>4888</v>
      </c>
      <c r="E1845" s="290" t="s">
        <v>5101</v>
      </c>
      <c r="F1845" s="290" t="s">
        <v>5102</v>
      </c>
      <c r="G1845" s="290" t="s">
        <v>1595</v>
      </c>
      <c r="H1845" s="290" t="s">
        <v>5113</v>
      </c>
      <c r="I1845" s="386"/>
    </row>
    <row r="1846" spans="1:9" ht="16.5" customHeight="1">
      <c r="A1846" s="291" t="s">
        <v>356</v>
      </c>
      <c r="B1846" s="291" t="s">
        <v>357</v>
      </c>
      <c r="C1846" s="290" t="s">
        <v>8</v>
      </c>
      <c r="D1846" s="290" t="s">
        <v>4888</v>
      </c>
      <c r="E1846" s="290" t="s">
        <v>5101</v>
      </c>
      <c r="F1846" s="290" t="s">
        <v>5102</v>
      </c>
      <c r="G1846" s="290" t="s">
        <v>5114</v>
      </c>
      <c r="H1846" s="290" t="s">
        <v>5115</v>
      </c>
      <c r="I1846" s="386"/>
    </row>
    <row r="1847" spans="1:9" ht="16.5" customHeight="1">
      <c r="A1847" s="291" t="s">
        <v>356</v>
      </c>
      <c r="B1847" s="291" t="s">
        <v>357</v>
      </c>
      <c r="C1847" s="290" t="s">
        <v>8</v>
      </c>
      <c r="D1847" s="290" t="s">
        <v>4888</v>
      </c>
      <c r="E1847" s="290" t="s">
        <v>5101</v>
      </c>
      <c r="F1847" s="290" t="s">
        <v>5102</v>
      </c>
      <c r="G1847" s="290" t="s">
        <v>5116</v>
      </c>
      <c r="H1847" s="290" t="s">
        <v>5117</v>
      </c>
      <c r="I1847" s="386"/>
    </row>
    <row r="1848" spans="1:9" ht="16.5" customHeight="1">
      <c r="A1848" s="291" t="s">
        <v>356</v>
      </c>
      <c r="B1848" s="291" t="s">
        <v>357</v>
      </c>
      <c r="C1848" s="290" t="s">
        <v>8</v>
      </c>
      <c r="D1848" s="290" t="s">
        <v>4888</v>
      </c>
      <c r="E1848" s="290" t="s">
        <v>5101</v>
      </c>
      <c r="F1848" s="290" t="s">
        <v>5102</v>
      </c>
      <c r="G1848" s="290" t="s">
        <v>1597</v>
      </c>
      <c r="H1848" s="290" t="s">
        <v>5118</v>
      </c>
      <c r="I1848" s="386"/>
    </row>
    <row r="1849" spans="1:9" ht="16.5" customHeight="1">
      <c r="A1849" s="291" t="s">
        <v>356</v>
      </c>
      <c r="B1849" s="291" t="s">
        <v>357</v>
      </c>
      <c r="C1849" s="290" t="s">
        <v>8</v>
      </c>
      <c r="D1849" s="290" t="s">
        <v>4888</v>
      </c>
      <c r="E1849" s="290" t="s">
        <v>5101</v>
      </c>
      <c r="F1849" s="290" t="s">
        <v>5102</v>
      </c>
      <c r="G1849" s="290" t="s">
        <v>1598</v>
      </c>
      <c r="H1849" s="290" t="s">
        <v>3026</v>
      </c>
      <c r="I1849" s="386"/>
    </row>
    <row r="1850" spans="1:9" ht="16.5" customHeight="1">
      <c r="A1850" s="291" t="s">
        <v>356</v>
      </c>
      <c r="B1850" s="291" t="s">
        <v>357</v>
      </c>
      <c r="C1850" s="290" t="s">
        <v>8</v>
      </c>
      <c r="D1850" s="290" t="s">
        <v>4888</v>
      </c>
      <c r="E1850" s="290" t="s">
        <v>5101</v>
      </c>
      <c r="F1850" s="290" t="s">
        <v>5102</v>
      </c>
      <c r="G1850" s="290" t="s">
        <v>1593</v>
      </c>
      <c r="H1850" s="290" t="s">
        <v>4453</v>
      </c>
      <c r="I1850" s="386"/>
    </row>
    <row r="1851" spans="1:9" ht="16.5" customHeight="1">
      <c r="A1851" s="291" t="s">
        <v>356</v>
      </c>
      <c r="B1851" s="291" t="s">
        <v>357</v>
      </c>
      <c r="C1851" s="290" t="s">
        <v>8</v>
      </c>
      <c r="D1851" s="290" t="s">
        <v>4888</v>
      </c>
      <c r="E1851" s="290" t="s">
        <v>5101</v>
      </c>
      <c r="F1851" s="290" t="s">
        <v>5102</v>
      </c>
      <c r="G1851" s="290" t="s">
        <v>1599</v>
      </c>
      <c r="H1851" s="290" t="s">
        <v>5119</v>
      </c>
      <c r="I1851" s="386"/>
    </row>
    <row r="1852" spans="1:9" ht="16.5" customHeight="1">
      <c r="A1852" s="291" t="s">
        <v>356</v>
      </c>
      <c r="B1852" s="291" t="s">
        <v>357</v>
      </c>
      <c r="C1852" s="290" t="s">
        <v>8</v>
      </c>
      <c r="D1852" s="290" t="s">
        <v>4888</v>
      </c>
      <c r="E1852" s="290" t="s">
        <v>5101</v>
      </c>
      <c r="F1852" s="290" t="s">
        <v>5102</v>
      </c>
      <c r="G1852" s="290" t="s">
        <v>5120</v>
      </c>
      <c r="H1852" s="290" t="s">
        <v>5121</v>
      </c>
      <c r="I1852" s="386"/>
    </row>
    <row r="1853" spans="1:9" ht="16.5" customHeight="1">
      <c r="A1853" s="291" t="s">
        <v>356</v>
      </c>
      <c r="B1853" s="291" t="s">
        <v>357</v>
      </c>
      <c r="C1853" s="290" t="s">
        <v>8</v>
      </c>
      <c r="D1853" s="290" t="s">
        <v>4888</v>
      </c>
      <c r="E1853" s="290" t="s">
        <v>5101</v>
      </c>
      <c r="F1853" s="290" t="s">
        <v>5102</v>
      </c>
      <c r="G1853" s="290" t="s">
        <v>5122</v>
      </c>
      <c r="H1853" s="290" t="s">
        <v>5123</v>
      </c>
      <c r="I1853" s="386"/>
    </row>
    <row r="1854" spans="1:9" ht="16.5" customHeight="1">
      <c r="A1854" s="291" t="s">
        <v>356</v>
      </c>
      <c r="B1854" s="291" t="s">
        <v>357</v>
      </c>
      <c r="C1854" s="290" t="s">
        <v>8</v>
      </c>
      <c r="D1854" s="290" t="s">
        <v>4888</v>
      </c>
      <c r="E1854" s="290" t="s">
        <v>5101</v>
      </c>
      <c r="F1854" s="290" t="s">
        <v>5102</v>
      </c>
      <c r="G1854" s="290" t="s">
        <v>1601</v>
      </c>
      <c r="H1854" s="290" t="s">
        <v>5124</v>
      </c>
      <c r="I1854" s="386"/>
    </row>
    <row r="1855" spans="1:9" ht="16.5" customHeight="1">
      <c r="A1855" s="291" t="s">
        <v>356</v>
      </c>
      <c r="B1855" s="291" t="s">
        <v>357</v>
      </c>
      <c r="C1855" s="290" t="s">
        <v>8</v>
      </c>
      <c r="D1855" s="290" t="s">
        <v>4888</v>
      </c>
      <c r="E1855" s="290" t="s">
        <v>5101</v>
      </c>
      <c r="F1855" s="290" t="s">
        <v>5102</v>
      </c>
      <c r="G1855" s="290" t="s">
        <v>1600</v>
      </c>
      <c r="H1855" s="290" t="s">
        <v>5125</v>
      </c>
      <c r="I1855" s="386"/>
    </row>
    <row r="1856" spans="1:9" ht="16.5" customHeight="1">
      <c r="A1856" s="291" t="s">
        <v>356</v>
      </c>
      <c r="B1856" s="291" t="s">
        <v>357</v>
      </c>
      <c r="C1856" s="290" t="s">
        <v>8</v>
      </c>
      <c r="D1856" s="290" t="s">
        <v>4888</v>
      </c>
      <c r="E1856" s="290" t="s">
        <v>5101</v>
      </c>
      <c r="F1856" s="290" t="s">
        <v>5102</v>
      </c>
      <c r="G1856" s="290" t="s">
        <v>5126</v>
      </c>
      <c r="H1856" s="290" t="s">
        <v>5127</v>
      </c>
      <c r="I1856" s="386"/>
    </row>
    <row r="1857" spans="1:9" ht="16.5" customHeight="1">
      <c r="A1857" s="291" t="s">
        <v>356</v>
      </c>
      <c r="B1857" s="291" t="s">
        <v>357</v>
      </c>
      <c r="C1857" s="290" t="s">
        <v>8</v>
      </c>
      <c r="D1857" s="290" t="s">
        <v>4888</v>
      </c>
      <c r="E1857" s="290" t="s">
        <v>5101</v>
      </c>
      <c r="F1857" s="290" t="s">
        <v>5102</v>
      </c>
      <c r="G1857" s="290" t="s">
        <v>5128</v>
      </c>
      <c r="H1857" s="290" t="s">
        <v>5129</v>
      </c>
      <c r="I1857" s="386"/>
    </row>
    <row r="1858" spans="1:9" ht="16.5" customHeight="1">
      <c r="A1858" s="291" t="s">
        <v>356</v>
      </c>
      <c r="B1858" s="291" t="s">
        <v>357</v>
      </c>
      <c r="C1858" s="290" t="s">
        <v>8</v>
      </c>
      <c r="D1858" s="290" t="s">
        <v>4888</v>
      </c>
      <c r="E1858" s="290" t="s">
        <v>5130</v>
      </c>
      <c r="F1858" s="290" t="s">
        <v>5131</v>
      </c>
      <c r="G1858" s="290" t="s">
        <v>1604</v>
      </c>
      <c r="H1858" s="290" t="s">
        <v>5132</v>
      </c>
      <c r="I1858" s="386"/>
    </row>
    <row r="1859" spans="1:9" ht="16.5" customHeight="1">
      <c r="A1859" s="291" t="s">
        <v>356</v>
      </c>
      <c r="B1859" s="291" t="s">
        <v>357</v>
      </c>
      <c r="C1859" s="290" t="s">
        <v>8</v>
      </c>
      <c r="D1859" s="290" t="s">
        <v>4888</v>
      </c>
      <c r="E1859" s="290" t="s">
        <v>5130</v>
      </c>
      <c r="F1859" s="290" t="s">
        <v>5131</v>
      </c>
      <c r="G1859" s="290" t="s">
        <v>1603</v>
      </c>
      <c r="H1859" s="290" t="s">
        <v>5133</v>
      </c>
      <c r="I1859" s="386"/>
    </row>
    <row r="1860" spans="1:9" ht="16.5" customHeight="1">
      <c r="A1860" s="291" t="s">
        <v>356</v>
      </c>
      <c r="B1860" s="291" t="s">
        <v>357</v>
      </c>
      <c r="C1860" s="290" t="s">
        <v>8</v>
      </c>
      <c r="D1860" s="290" t="s">
        <v>4888</v>
      </c>
      <c r="E1860" s="290" t="s">
        <v>5130</v>
      </c>
      <c r="F1860" s="290" t="s">
        <v>5131</v>
      </c>
      <c r="G1860" s="290" t="s">
        <v>1606</v>
      </c>
      <c r="H1860" s="290" t="s">
        <v>5134</v>
      </c>
      <c r="I1860" s="386"/>
    </row>
    <row r="1861" spans="1:9" ht="16.5" customHeight="1">
      <c r="A1861" s="291" t="s">
        <v>356</v>
      </c>
      <c r="B1861" s="291" t="s">
        <v>357</v>
      </c>
      <c r="C1861" s="290" t="s">
        <v>8</v>
      </c>
      <c r="D1861" s="290" t="s">
        <v>4888</v>
      </c>
      <c r="E1861" s="290" t="s">
        <v>5130</v>
      </c>
      <c r="F1861" s="290" t="s">
        <v>5131</v>
      </c>
      <c r="G1861" s="290" t="s">
        <v>1605</v>
      </c>
      <c r="H1861" s="290" t="s">
        <v>5135</v>
      </c>
      <c r="I1861" s="386"/>
    </row>
    <row r="1862" spans="1:9" ht="16.5" customHeight="1">
      <c r="A1862" s="291" t="s">
        <v>356</v>
      </c>
      <c r="B1862" s="291" t="s">
        <v>357</v>
      </c>
      <c r="C1862" s="290" t="s">
        <v>8</v>
      </c>
      <c r="D1862" s="290" t="s">
        <v>4888</v>
      </c>
      <c r="E1862" s="290" t="s">
        <v>5130</v>
      </c>
      <c r="F1862" s="290" t="s">
        <v>5131</v>
      </c>
      <c r="G1862" s="290" t="s">
        <v>1607</v>
      </c>
      <c r="H1862" s="290" t="s">
        <v>5136</v>
      </c>
      <c r="I1862" s="386"/>
    </row>
    <row r="1863" spans="1:9" ht="16.5" customHeight="1">
      <c r="A1863" s="291" t="s">
        <v>356</v>
      </c>
      <c r="B1863" s="291" t="s">
        <v>357</v>
      </c>
      <c r="C1863" s="290" t="s">
        <v>8</v>
      </c>
      <c r="D1863" s="290" t="s">
        <v>4888</v>
      </c>
      <c r="E1863" s="290" t="s">
        <v>5130</v>
      </c>
      <c r="F1863" s="290" t="s">
        <v>5131</v>
      </c>
      <c r="G1863" s="290" t="s">
        <v>1602</v>
      </c>
      <c r="H1863" s="290" t="s">
        <v>5137</v>
      </c>
      <c r="I1863" s="386"/>
    </row>
    <row r="1864" spans="1:9" ht="16.5" customHeight="1">
      <c r="A1864" s="291" t="s">
        <v>356</v>
      </c>
      <c r="B1864" s="291" t="s">
        <v>357</v>
      </c>
      <c r="C1864" s="290" t="s">
        <v>8</v>
      </c>
      <c r="D1864" s="290" t="s">
        <v>4888</v>
      </c>
      <c r="E1864" s="290" t="s">
        <v>5130</v>
      </c>
      <c r="F1864" s="290" t="s">
        <v>5131</v>
      </c>
      <c r="G1864" s="290" t="s">
        <v>5138</v>
      </c>
      <c r="H1864" s="290" t="s">
        <v>5139</v>
      </c>
      <c r="I1864" s="386"/>
    </row>
    <row r="1865" spans="1:9" ht="16.5" customHeight="1">
      <c r="A1865" s="291" t="s">
        <v>356</v>
      </c>
      <c r="B1865" s="291" t="s">
        <v>357</v>
      </c>
      <c r="C1865" s="290" t="s">
        <v>8</v>
      </c>
      <c r="D1865" s="290" t="s">
        <v>4888</v>
      </c>
      <c r="E1865" s="290" t="s">
        <v>5130</v>
      </c>
      <c r="F1865" s="290" t="s">
        <v>5131</v>
      </c>
      <c r="G1865" s="290" t="s">
        <v>5140</v>
      </c>
      <c r="H1865" s="290" t="s">
        <v>5141</v>
      </c>
      <c r="I1865" s="386"/>
    </row>
    <row r="1866" spans="1:9" ht="16.5" customHeight="1">
      <c r="A1866" s="291" t="s">
        <v>356</v>
      </c>
      <c r="B1866" s="291" t="s">
        <v>357</v>
      </c>
      <c r="C1866" s="290" t="s">
        <v>8</v>
      </c>
      <c r="D1866" s="290" t="s">
        <v>4888</v>
      </c>
      <c r="E1866" s="290" t="s">
        <v>5130</v>
      </c>
      <c r="F1866" s="290" t="s">
        <v>5131</v>
      </c>
      <c r="G1866" s="290" t="s">
        <v>1608</v>
      </c>
      <c r="H1866" s="290" t="s">
        <v>5142</v>
      </c>
      <c r="I1866" s="386"/>
    </row>
    <row r="1867" spans="1:9" ht="16.5" customHeight="1">
      <c r="A1867" s="291" t="s">
        <v>356</v>
      </c>
      <c r="B1867" s="291" t="s">
        <v>357</v>
      </c>
      <c r="C1867" s="290" t="s">
        <v>8</v>
      </c>
      <c r="D1867" s="290" t="s">
        <v>4888</v>
      </c>
      <c r="E1867" s="290" t="s">
        <v>5143</v>
      </c>
      <c r="F1867" s="290" t="s">
        <v>5144</v>
      </c>
      <c r="G1867" s="290" t="s">
        <v>1610</v>
      </c>
      <c r="H1867" s="290" t="s">
        <v>5145</v>
      </c>
      <c r="I1867" s="386"/>
    </row>
    <row r="1868" spans="1:9" ht="16.5" customHeight="1">
      <c r="A1868" s="291" t="s">
        <v>356</v>
      </c>
      <c r="B1868" s="291" t="s">
        <v>357</v>
      </c>
      <c r="C1868" s="290" t="s">
        <v>8</v>
      </c>
      <c r="D1868" s="290" t="s">
        <v>4888</v>
      </c>
      <c r="E1868" s="290" t="s">
        <v>5143</v>
      </c>
      <c r="F1868" s="290" t="s">
        <v>5144</v>
      </c>
      <c r="G1868" s="290" t="s">
        <v>1611</v>
      </c>
      <c r="H1868" s="290" t="s">
        <v>5146</v>
      </c>
      <c r="I1868" s="386"/>
    </row>
    <row r="1869" spans="1:9" ht="16.5" customHeight="1">
      <c r="A1869" s="291" t="s">
        <v>356</v>
      </c>
      <c r="B1869" s="291" t="s">
        <v>357</v>
      </c>
      <c r="C1869" s="290" t="s">
        <v>8</v>
      </c>
      <c r="D1869" s="290" t="s">
        <v>4888</v>
      </c>
      <c r="E1869" s="290" t="s">
        <v>5143</v>
      </c>
      <c r="F1869" s="290" t="s">
        <v>5144</v>
      </c>
      <c r="G1869" s="290" t="s">
        <v>1609</v>
      </c>
      <c r="H1869" s="290" t="s">
        <v>5147</v>
      </c>
      <c r="I1869" s="386"/>
    </row>
    <row r="1870" spans="1:9" ht="16.5" customHeight="1">
      <c r="A1870" s="291" t="s">
        <v>356</v>
      </c>
      <c r="B1870" s="291" t="s">
        <v>357</v>
      </c>
      <c r="C1870" s="290" t="s">
        <v>8</v>
      </c>
      <c r="D1870" s="290" t="s">
        <v>4888</v>
      </c>
      <c r="E1870" s="290" t="s">
        <v>5143</v>
      </c>
      <c r="F1870" s="290" t="s">
        <v>5144</v>
      </c>
      <c r="G1870" s="290" t="s">
        <v>1612</v>
      </c>
      <c r="H1870" s="290" t="s">
        <v>5148</v>
      </c>
      <c r="I1870" s="386"/>
    </row>
    <row r="1871" spans="1:9" ht="16.5" customHeight="1">
      <c r="A1871" s="291" t="s">
        <v>356</v>
      </c>
      <c r="B1871" s="291" t="s">
        <v>357</v>
      </c>
      <c r="C1871" s="290" t="s">
        <v>8</v>
      </c>
      <c r="D1871" s="290" t="s">
        <v>4888</v>
      </c>
      <c r="E1871" s="290" t="s">
        <v>5143</v>
      </c>
      <c r="F1871" s="290" t="s">
        <v>5144</v>
      </c>
      <c r="G1871" s="290" t="s">
        <v>5149</v>
      </c>
      <c r="H1871" s="290" t="s">
        <v>5150</v>
      </c>
      <c r="I1871" s="386"/>
    </row>
    <row r="1872" spans="1:9" ht="16.5" customHeight="1">
      <c r="A1872" s="291" t="s">
        <v>356</v>
      </c>
      <c r="B1872" s="291" t="s">
        <v>357</v>
      </c>
      <c r="C1872" s="290" t="s">
        <v>8</v>
      </c>
      <c r="D1872" s="290" t="s">
        <v>4888</v>
      </c>
      <c r="E1872" s="290" t="s">
        <v>5143</v>
      </c>
      <c r="F1872" s="290" t="s">
        <v>5144</v>
      </c>
      <c r="G1872" s="290" t="s">
        <v>5151</v>
      </c>
      <c r="H1872" s="290" t="s">
        <v>5152</v>
      </c>
      <c r="I1872" s="386"/>
    </row>
    <row r="1873" spans="1:9" ht="16.5" customHeight="1">
      <c r="A1873" s="291" t="s">
        <v>356</v>
      </c>
      <c r="B1873" s="291" t="s">
        <v>357</v>
      </c>
      <c r="C1873" s="290" t="s">
        <v>8</v>
      </c>
      <c r="D1873" s="290" t="s">
        <v>4888</v>
      </c>
      <c r="E1873" s="290" t="s">
        <v>5143</v>
      </c>
      <c r="F1873" s="290" t="s">
        <v>5144</v>
      </c>
      <c r="G1873" s="290" t="s">
        <v>1613</v>
      </c>
      <c r="H1873" s="290" t="s">
        <v>5153</v>
      </c>
      <c r="I1873" s="386"/>
    </row>
    <row r="1874" spans="1:9" ht="16.5" customHeight="1">
      <c r="A1874" s="291" t="s">
        <v>356</v>
      </c>
      <c r="B1874" s="291" t="s">
        <v>357</v>
      </c>
      <c r="C1874" s="290" t="s">
        <v>8</v>
      </c>
      <c r="D1874" s="290" t="s">
        <v>4888</v>
      </c>
      <c r="E1874" s="290" t="s">
        <v>5154</v>
      </c>
      <c r="F1874" s="290" t="s">
        <v>5155</v>
      </c>
      <c r="G1874" s="290" t="s">
        <v>1615</v>
      </c>
      <c r="H1874" s="290" t="s">
        <v>5156</v>
      </c>
      <c r="I1874" s="386"/>
    </row>
    <row r="1875" spans="1:9" ht="16.5" customHeight="1">
      <c r="A1875" s="291" t="s">
        <v>356</v>
      </c>
      <c r="B1875" s="291" t="s">
        <v>357</v>
      </c>
      <c r="C1875" s="290" t="s">
        <v>8</v>
      </c>
      <c r="D1875" s="290" t="s">
        <v>4888</v>
      </c>
      <c r="E1875" s="290" t="s">
        <v>5154</v>
      </c>
      <c r="F1875" s="290" t="s">
        <v>5155</v>
      </c>
      <c r="G1875" s="290" t="s">
        <v>1614</v>
      </c>
      <c r="H1875" s="290" t="s">
        <v>5157</v>
      </c>
      <c r="I1875" s="386"/>
    </row>
    <row r="1876" spans="1:9" ht="16.5" customHeight="1">
      <c r="A1876" s="291" t="s">
        <v>356</v>
      </c>
      <c r="B1876" s="291" t="s">
        <v>357</v>
      </c>
      <c r="C1876" s="290" t="s">
        <v>8</v>
      </c>
      <c r="D1876" s="290" t="s">
        <v>4888</v>
      </c>
      <c r="E1876" s="290" t="s">
        <v>5154</v>
      </c>
      <c r="F1876" s="290" t="s">
        <v>5155</v>
      </c>
      <c r="G1876" s="290" t="s">
        <v>1616</v>
      </c>
      <c r="H1876" s="290" t="s">
        <v>5158</v>
      </c>
      <c r="I1876" s="386"/>
    </row>
    <row r="1877" spans="1:9" ht="16.5" customHeight="1">
      <c r="A1877" s="291" t="s">
        <v>356</v>
      </c>
      <c r="B1877" s="291" t="s">
        <v>357</v>
      </c>
      <c r="C1877" s="290" t="s">
        <v>8</v>
      </c>
      <c r="D1877" s="290" t="s">
        <v>4888</v>
      </c>
      <c r="E1877" s="290" t="s">
        <v>5154</v>
      </c>
      <c r="F1877" s="290" t="s">
        <v>5155</v>
      </c>
      <c r="G1877" s="290" t="s">
        <v>5159</v>
      </c>
      <c r="H1877" s="290" t="s">
        <v>5160</v>
      </c>
      <c r="I1877" s="386"/>
    </row>
    <row r="1878" spans="1:9" ht="16.5" customHeight="1">
      <c r="A1878" s="291" t="s">
        <v>356</v>
      </c>
      <c r="B1878" s="291" t="s">
        <v>357</v>
      </c>
      <c r="C1878" s="290" t="s">
        <v>8</v>
      </c>
      <c r="D1878" s="290" t="s">
        <v>4888</v>
      </c>
      <c r="E1878" s="290" t="s">
        <v>5154</v>
      </c>
      <c r="F1878" s="290" t="s">
        <v>5155</v>
      </c>
      <c r="G1878" s="290" t="s">
        <v>5161</v>
      </c>
      <c r="H1878" s="290" t="s">
        <v>5162</v>
      </c>
      <c r="I1878" s="386"/>
    </row>
    <row r="1879" spans="1:9" ht="16.5" customHeight="1">
      <c r="A1879" s="291" t="s">
        <v>356</v>
      </c>
      <c r="B1879" s="291" t="s">
        <v>357</v>
      </c>
      <c r="C1879" s="290" t="s">
        <v>8</v>
      </c>
      <c r="D1879" s="290" t="s">
        <v>4888</v>
      </c>
      <c r="E1879" s="290" t="s">
        <v>5154</v>
      </c>
      <c r="F1879" s="290" t="s">
        <v>5155</v>
      </c>
      <c r="G1879" s="290" t="s">
        <v>1617</v>
      </c>
      <c r="H1879" s="290" t="s">
        <v>3932</v>
      </c>
      <c r="I1879" s="386"/>
    </row>
    <row r="1880" spans="1:9" ht="16.5" customHeight="1">
      <c r="A1880" s="291" t="s">
        <v>356</v>
      </c>
      <c r="B1880" s="291" t="s">
        <v>357</v>
      </c>
      <c r="C1880" s="290" t="s">
        <v>8</v>
      </c>
      <c r="D1880" s="290" t="s">
        <v>4888</v>
      </c>
      <c r="E1880" s="290" t="s">
        <v>5163</v>
      </c>
      <c r="F1880" s="290" t="s">
        <v>5164</v>
      </c>
      <c r="G1880" s="290" t="s">
        <v>5165</v>
      </c>
      <c r="H1880" s="290" t="s">
        <v>5166</v>
      </c>
      <c r="I1880" s="386"/>
    </row>
    <row r="1881" spans="1:9" ht="16.5" customHeight="1">
      <c r="A1881" s="291" t="s">
        <v>356</v>
      </c>
      <c r="B1881" s="291" t="s">
        <v>357</v>
      </c>
      <c r="C1881" s="290" t="s">
        <v>8</v>
      </c>
      <c r="D1881" s="290" t="s">
        <v>4888</v>
      </c>
      <c r="E1881" s="290" t="s">
        <v>5163</v>
      </c>
      <c r="F1881" s="290" t="s">
        <v>5164</v>
      </c>
      <c r="G1881" s="290" t="s">
        <v>5167</v>
      </c>
      <c r="H1881" s="290" t="s">
        <v>5168</v>
      </c>
      <c r="I1881" s="386"/>
    </row>
    <row r="1882" spans="1:9" ht="16.5" customHeight="1">
      <c r="A1882" s="291" t="s">
        <v>356</v>
      </c>
      <c r="B1882" s="291" t="s">
        <v>357</v>
      </c>
      <c r="C1882" s="290" t="s">
        <v>8</v>
      </c>
      <c r="D1882" s="290" t="s">
        <v>4888</v>
      </c>
      <c r="E1882" s="290" t="s">
        <v>5163</v>
      </c>
      <c r="F1882" s="290" t="s">
        <v>5164</v>
      </c>
      <c r="G1882" s="290" t="s">
        <v>1618</v>
      </c>
      <c r="H1882" s="290" t="s">
        <v>5169</v>
      </c>
      <c r="I1882" s="386"/>
    </row>
    <row r="1883" spans="1:9" ht="16.5" customHeight="1">
      <c r="A1883" s="291" t="s">
        <v>356</v>
      </c>
      <c r="B1883" s="291" t="s">
        <v>357</v>
      </c>
      <c r="C1883" s="290" t="s">
        <v>8</v>
      </c>
      <c r="D1883" s="290" t="s">
        <v>4888</v>
      </c>
      <c r="E1883" s="290" t="s">
        <v>5163</v>
      </c>
      <c r="F1883" s="290" t="s">
        <v>5164</v>
      </c>
      <c r="G1883" s="290" t="s">
        <v>1619</v>
      </c>
      <c r="H1883" s="290" t="s">
        <v>5170</v>
      </c>
      <c r="I1883" s="386"/>
    </row>
    <row r="1884" spans="1:9" ht="16.5" customHeight="1">
      <c r="A1884" s="291" t="s">
        <v>356</v>
      </c>
      <c r="B1884" s="291" t="s">
        <v>357</v>
      </c>
      <c r="C1884" s="290" t="s">
        <v>8</v>
      </c>
      <c r="D1884" s="290" t="s">
        <v>4888</v>
      </c>
      <c r="E1884" s="290" t="s">
        <v>5163</v>
      </c>
      <c r="F1884" s="290" t="s">
        <v>5164</v>
      </c>
      <c r="G1884" s="290" t="s">
        <v>5171</v>
      </c>
      <c r="H1884" s="290" t="s">
        <v>5172</v>
      </c>
      <c r="I1884" s="386"/>
    </row>
    <row r="1885" spans="1:9" ht="16.5" customHeight="1">
      <c r="A1885" s="291" t="s">
        <v>356</v>
      </c>
      <c r="B1885" s="291" t="s">
        <v>357</v>
      </c>
      <c r="C1885" s="290" t="s">
        <v>8</v>
      </c>
      <c r="D1885" s="290" t="s">
        <v>4888</v>
      </c>
      <c r="E1885" s="290" t="s">
        <v>5163</v>
      </c>
      <c r="F1885" s="290" t="s">
        <v>5164</v>
      </c>
      <c r="G1885" s="290" t="s">
        <v>5173</v>
      </c>
      <c r="H1885" s="290" t="s">
        <v>5174</v>
      </c>
      <c r="I1885" s="386"/>
    </row>
    <row r="1886" spans="1:9" ht="16.5" customHeight="1">
      <c r="A1886" s="291" t="s">
        <v>356</v>
      </c>
      <c r="B1886" s="291" t="s">
        <v>357</v>
      </c>
      <c r="C1886" s="290" t="s">
        <v>8</v>
      </c>
      <c r="D1886" s="290" t="s">
        <v>4888</v>
      </c>
      <c r="E1886" s="290" t="s">
        <v>5175</v>
      </c>
      <c r="F1886" s="290" t="s">
        <v>5176</v>
      </c>
      <c r="G1886" s="290" t="s">
        <v>1621</v>
      </c>
      <c r="H1886" s="290" t="s">
        <v>5177</v>
      </c>
      <c r="I1886" s="386"/>
    </row>
    <row r="1887" spans="1:9" ht="16.5" customHeight="1">
      <c r="A1887" s="291" t="s">
        <v>356</v>
      </c>
      <c r="B1887" s="291" t="s">
        <v>357</v>
      </c>
      <c r="C1887" s="290" t="s">
        <v>8</v>
      </c>
      <c r="D1887" s="290" t="s">
        <v>4888</v>
      </c>
      <c r="E1887" s="290" t="s">
        <v>5175</v>
      </c>
      <c r="F1887" s="290" t="s">
        <v>5176</v>
      </c>
      <c r="G1887" s="290" t="s">
        <v>1620</v>
      </c>
      <c r="H1887" s="290" t="s">
        <v>5178</v>
      </c>
      <c r="I1887" s="386"/>
    </row>
    <row r="1888" spans="1:9" ht="16.5" customHeight="1">
      <c r="A1888" s="291" t="s">
        <v>356</v>
      </c>
      <c r="B1888" s="291" t="s">
        <v>357</v>
      </c>
      <c r="C1888" s="290" t="s">
        <v>8</v>
      </c>
      <c r="D1888" s="290" t="s">
        <v>4888</v>
      </c>
      <c r="E1888" s="290" t="s">
        <v>5175</v>
      </c>
      <c r="F1888" s="290" t="s">
        <v>5176</v>
      </c>
      <c r="G1888" s="290" t="s">
        <v>5179</v>
      </c>
      <c r="H1888" s="290" t="s">
        <v>5180</v>
      </c>
      <c r="I1888" s="386"/>
    </row>
    <row r="1889" spans="1:9" ht="16.5" customHeight="1">
      <c r="A1889" s="291" t="s">
        <v>356</v>
      </c>
      <c r="B1889" s="291" t="s">
        <v>357</v>
      </c>
      <c r="C1889" s="290" t="s">
        <v>8</v>
      </c>
      <c r="D1889" s="290" t="s">
        <v>4888</v>
      </c>
      <c r="E1889" s="290" t="s">
        <v>5175</v>
      </c>
      <c r="F1889" s="290" t="s">
        <v>5176</v>
      </c>
      <c r="G1889" s="290" t="s">
        <v>5181</v>
      </c>
      <c r="H1889" s="290" t="s">
        <v>5182</v>
      </c>
      <c r="I1889" s="386"/>
    </row>
    <row r="1890" spans="1:9" ht="16.5" customHeight="1">
      <c r="A1890" s="291" t="s">
        <v>356</v>
      </c>
      <c r="B1890" s="291" t="s">
        <v>357</v>
      </c>
      <c r="C1890" s="290" t="s">
        <v>8</v>
      </c>
      <c r="D1890" s="290" t="s">
        <v>4888</v>
      </c>
      <c r="E1890" s="290" t="s">
        <v>5175</v>
      </c>
      <c r="F1890" s="290" t="s">
        <v>5176</v>
      </c>
      <c r="G1890" s="290" t="s">
        <v>1622</v>
      </c>
      <c r="H1890" s="290" t="s">
        <v>5183</v>
      </c>
      <c r="I1890" s="386"/>
    </row>
    <row r="1891" spans="1:9" ht="16.5" customHeight="1">
      <c r="A1891" s="291" t="s">
        <v>356</v>
      </c>
      <c r="B1891" s="291" t="s">
        <v>357</v>
      </c>
      <c r="C1891" s="290" t="s">
        <v>8</v>
      </c>
      <c r="D1891" s="290" t="s">
        <v>4888</v>
      </c>
      <c r="E1891" s="290" t="s">
        <v>5175</v>
      </c>
      <c r="F1891" s="290" t="s">
        <v>5176</v>
      </c>
      <c r="G1891" s="290" t="s">
        <v>1623</v>
      </c>
      <c r="H1891" s="290" t="s">
        <v>5184</v>
      </c>
      <c r="I1891" s="386"/>
    </row>
    <row r="1892" spans="1:9" ht="16.5" customHeight="1">
      <c r="A1892" s="291" t="s">
        <v>356</v>
      </c>
      <c r="B1892" s="291" t="s">
        <v>357</v>
      </c>
      <c r="C1892" s="290" t="s">
        <v>8</v>
      </c>
      <c r="D1892" s="290" t="s">
        <v>4888</v>
      </c>
      <c r="E1892" s="290" t="s">
        <v>5185</v>
      </c>
      <c r="F1892" s="290" t="s">
        <v>1625</v>
      </c>
      <c r="G1892" s="290" t="s">
        <v>1624</v>
      </c>
      <c r="H1892" s="290" t="s">
        <v>5186</v>
      </c>
      <c r="I1892" s="386"/>
    </row>
    <row r="1893" spans="1:9" ht="16.5" customHeight="1">
      <c r="A1893" s="291" t="s">
        <v>356</v>
      </c>
      <c r="B1893" s="291" t="s">
        <v>357</v>
      </c>
      <c r="C1893" s="290" t="s">
        <v>8</v>
      </c>
      <c r="D1893" s="290" t="s">
        <v>4888</v>
      </c>
      <c r="E1893" s="290" t="s">
        <v>5187</v>
      </c>
      <c r="F1893" s="290" t="s">
        <v>1580</v>
      </c>
      <c r="G1893" s="290" t="s">
        <v>1626</v>
      </c>
      <c r="H1893" s="290" t="s">
        <v>5188</v>
      </c>
      <c r="I1893" s="386"/>
    </row>
    <row r="1894" spans="1:9" ht="16.5" customHeight="1">
      <c r="A1894" s="291" t="s">
        <v>356</v>
      </c>
      <c r="B1894" s="291" t="s">
        <v>357</v>
      </c>
      <c r="C1894" s="290" t="s">
        <v>8</v>
      </c>
      <c r="D1894" s="290" t="s">
        <v>4888</v>
      </c>
      <c r="E1894" s="290" t="s">
        <v>5189</v>
      </c>
      <c r="F1894" s="290" t="s">
        <v>1628</v>
      </c>
      <c r="G1894" s="290" t="s">
        <v>1627</v>
      </c>
      <c r="H1894" s="290" t="s">
        <v>5190</v>
      </c>
      <c r="I1894" s="386"/>
    </row>
    <row r="1895" spans="1:9" ht="16.5" customHeight="1">
      <c r="A1895" s="291" t="s">
        <v>356</v>
      </c>
      <c r="B1895" s="291" t="s">
        <v>357</v>
      </c>
      <c r="C1895" s="290" t="s">
        <v>8</v>
      </c>
      <c r="D1895" s="290" t="s">
        <v>4888</v>
      </c>
      <c r="E1895" s="290" t="s">
        <v>5191</v>
      </c>
      <c r="F1895" s="290" t="s">
        <v>1630</v>
      </c>
      <c r="G1895" s="290" t="s">
        <v>1629</v>
      </c>
      <c r="H1895" s="290" t="s">
        <v>5192</v>
      </c>
      <c r="I1895" s="386"/>
    </row>
    <row r="1896" spans="1:9" ht="16.5" customHeight="1">
      <c r="A1896" s="291" t="s">
        <v>356</v>
      </c>
      <c r="B1896" s="291" t="s">
        <v>357</v>
      </c>
      <c r="C1896" s="290" t="s">
        <v>15</v>
      </c>
      <c r="D1896" s="290" t="s">
        <v>5193</v>
      </c>
      <c r="E1896" s="290" t="s">
        <v>5194</v>
      </c>
      <c r="F1896" s="290" t="s">
        <v>5195</v>
      </c>
      <c r="G1896" s="290" t="s">
        <v>1633</v>
      </c>
      <c r="H1896" s="290" t="s">
        <v>5196</v>
      </c>
      <c r="I1896" s="386"/>
    </row>
    <row r="1897" spans="1:9" ht="16.5" customHeight="1">
      <c r="A1897" s="291" t="s">
        <v>356</v>
      </c>
      <c r="B1897" s="291" t="s">
        <v>357</v>
      </c>
      <c r="C1897" s="290" t="s">
        <v>15</v>
      </c>
      <c r="D1897" s="290" t="s">
        <v>5193</v>
      </c>
      <c r="E1897" s="290" t="s">
        <v>5194</v>
      </c>
      <c r="F1897" s="290" t="s">
        <v>5195</v>
      </c>
      <c r="G1897" s="290" t="s">
        <v>1634</v>
      </c>
      <c r="H1897" s="290" t="s">
        <v>5197</v>
      </c>
      <c r="I1897" s="386"/>
    </row>
    <row r="1898" spans="1:9" ht="16.5" customHeight="1">
      <c r="A1898" s="291" t="s">
        <v>356</v>
      </c>
      <c r="B1898" s="291" t="s">
        <v>357</v>
      </c>
      <c r="C1898" s="290" t="s">
        <v>15</v>
      </c>
      <c r="D1898" s="290" t="s">
        <v>5193</v>
      </c>
      <c r="E1898" s="290" t="s">
        <v>5194</v>
      </c>
      <c r="F1898" s="290" t="s">
        <v>5195</v>
      </c>
      <c r="G1898" s="290" t="s">
        <v>1632</v>
      </c>
      <c r="H1898" s="290" t="s">
        <v>5198</v>
      </c>
      <c r="I1898" s="386"/>
    </row>
    <row r="1899" spans="1:9" ht="16.5" customHeight="1">
      <c r="A1899" s="291" t="s">
        <v>356</v>
      </c>
      <c r="B1899" s="291" t="s">
        <v>357</v>
      </c>
      <c r="C1899" s="290" t="s">
        <v>15</v>
      </c>
      <c r="D1899" s="290" t="s">
        <v>5193</v>
      </c>
      <c r="E1899" s="290" t="s">
        <v>5194</v>
      </c>
      <c r="F1899" s="290" t="s">
        <v>5195</v>
      </c>
      <c r="G1899" s="290" t="s">
        <v>5199</v>
      </c>
      <c r="H1899" s="290" t="s">
        <v>5200</v>
      </c>
      <c r="I1899" s="386"/>
    </row>
    <row r="1900" spans="1:9" ht="16.5" customHeight="1">
      <c r="A1900" s="291" t="s">
        <v>356</v>
      </c>
      <c r="B1900" s="291" t="s">
        <v>357</v>
      </c>
      <c r="C1900" s="290" t="s">
        <v>15</v>
      </c>
      <c r="D1900" s="290" t="s">
        <v>5193</v>
      </c>
      <c r="E1900" s="290" t="s">
        <v>5194</v>
      </c>
      <c r="F1900" s="290" t="s">
        <v>5195</v>
      </c>
      <c r="G1900" s="290" t="s">
        <v>5201</v>
      </c>
      <c r="H1900" s="290" t="s">
        <v>5202</v>
      </c>
      <c r="I1900" s="386"/>
    </row>
    <row r="1901" spans="1:9" ht="16.5" customHeight="1">
      <c r="A1901" s="291" t="s">
        <v>356</v>
      </c>
      <c r="B1901" s="291" t="s">
        <v>357</v>
      </c>
      <c r="C1901" s="290" t="s">
        <v>15</v>
      </c>
      <c r="D1901" s="290" t="s">
        <v>5193</v>
      </c>
      <c r="E1901" s="290" t="s">
        <v>5194</v>
      </c>
      <c r="F1901" s="290" t="s">
        <v>5195</v>
      </c>
      <c r="G1901" s="290" t="s">
        <v>1631</v>
      </c>
      <c r="H1901" s="290" t="s">
        <v>5203</v>
      </c>
      <c r="I1901" s="386"/>
    </row>
    <row r="1902" spans="1:9" ht="16.5" customHeight="1">
      <c r="A1902" s="291" t="s">
        <v>356</v>
      </c>
      <c r="B1902" s="291" t="s">
        <v>357</v>
      </c>
      <c r="C1902" s="290" t="s">
        <v>15</v>
      </c>
      <c r="D1902" s="290" t="s">
        <v>5193</v>
      </c>
      <c r="E1902" s="290" t="s">
        <v>5194</v>
      </c>
      <c r="F1902" s="290" t="s">
        <v>5195</v>
      </c>
      <c r="G1902" s="290" t="s">
        <v>1636</v>
      </c>
      <c r="H1902" s="290" t="s">
        <v>5204</v>
      </c>
      <c r="I1902" s="386"/>
    </row>
    <row r="1903" spans="1:9" ht="16.5" customHeight="1">
      <c r="A1903" s="291" t="s">
        <v>356</v>
      </c>
      <c r="B1903" s="291" t="s">
        <v>357</v>
      </c>
      <c r="C1903" s="290" t="s">
        <v>15</v>
      </c>
      <c r="D1903" s="290" t="s">
        <v>5193</v>
      </c>
      <c r="E1903" s="290" t="s">
        <v>5194</v>
      </c>
      <c r="F1903" s="290" t="s">
        <v>5195</v>
      </c>
      <c r="G1903" s="290" t="s">
        <v>1635</v>
      </c>
      <c r="H1903" s="290" t="s">
        <v>5205</v>
      </c>
      <c r="I1903" s="386"/>
    </row>
    <row r="1904" spans="1:9" ht="16.5" customHeight="1">
      <c r="A1904" s="291" t="s">
        <v>356</v>
      </c>
      <c r="B1904" s="291" t="s">
        <v>357</v>
      </c>
      <c r="C1904" s="290" t="s">
        <v>15</v>
      </c>
      <c r="D1904" s="290" t="s">
        <v>5193</v>
      </c>
      <c r="E1904" s="290" t="s">
        <v>5206</v>
      </c>
      <c r="F1904" s="290" t="s">
        <v>5207</v>
      </c>
      <c r="G1904" s="290" t="s">
        <v>5208</v>
      </c>
      <c r="H1904" s="290" t="s">
        <v>5209</v>
      </c>
      <c r="I1904" s="386"/>
    </row>
    <row r="1905" spans="1:9" ht="16.5" customHeight="1">
      <c r="A1905" s="291" t="s">
        <v>356</v>
      </c>
      <c r="B1905" s="291" t="s">
        <v>357</v>
      </c>
      <c r="C1905" s="290" t="s">
        <v>15</v>
      </c>
      <c r="D1905" s="290" t="s">
        <v>5193</v>
      </c>
      <c r="E1905" s="290" t="s">
        <v>5206</v>
      </c>
      <c r="F1905" s="290" t="s">
        <v>5207</v>
      </c>
      <c r="G1905" s="290" t="s">
        <v>5210</v>
      </c>
      <c r="H1905" s="290" t="s">
        <v>5211</v>
      </c>
      <c r="I1905" s="386"/>
    </row>
    <row r="1906" spans="1:9" ht="16.5" customHeight="1">
      <c r="A1906" s="291" t="s">
        <v>356</v>
      </c>
      <c r="B1906" s="291" t="s">
        <v>357</v>
      </c>
      <c r="C1906" s="290" t="s">
        <v>15</v>
      </c>
      <c r="D1906" s="290" t="s">
        <v>5193</v>
      </c>
      <c r="E1906" s="290" t="s">
        <v>5206</v>
      </c>
      <c r="F1906" s="290" t="s">
        <v>5207</v>
      </c>
      <c r="G1906" s="290" t="s">
        <v>5212</v>
      </c>
      <c r="H1906" s="290" t="s">
        <v>5213</v>
      </c>
      <c r="I1906" s="386"/>
    </row>
    <row r="1907" spans="1:9" ht="16.5" customHeight="1">
      <c r="A1907" s="291" t="s">
        <v>356</v>
      </c>
      <c r="B1907" s="291" t="s">
        <v>357</v>
      </c>
      <c r="C1907" s="290" t="s">
        <v>15</v>
      </c>
      <c r="D1907" s="290" t="s">
        <v>5193</v>
      </c>
      <c r="E1907" s="290" t="s">
        <v>5206</v>
      </c>
      <c r="F1907" s="290" t="s">
        <v>5207</v>
      </c>
      <c r="G1907" s="290" t="s">
        <v>5214</v>
      </c>
      <c r="H1907" s="290" t="s">
        <v>5215</v>
      </c>
      <c r="I1907" s="386"/>
    </row>
    <row r="1908" spans="1:9" ht="16.5" customHeight="1">
      <c r="A1908" s="291" t="s">
        <v>356</v>
      </c>
      <c r="B1908" s="291" t="s">
        <v>357</v>
      </c>
      <c r="C1908" s="290" t="s">
        <v>15</v>
      </c>
      <c r="D1908" s="290" t="s">
        <v>5193</v>
      </c>
      <c r="E1908" s="290" t="s">
        <v>5206</v>
      </c>
      <c r="F1908" s="290" t="s">
        <v>5207</v>
      </c>
      <c r="G1908" s="290" t="s">
        <v>1638</v>
      </c>
      <c r="H1908" s="290" t="s">
        <v>5216</v>
      </c>
      <c r="I1908" s="386"/>
    </row>
    <row r="1909" spans="1:9" ht="16.5" customHeight="1">
      <c r="A1909" s="291" t="s">
        <v>356</v>
      </c>
      <c r="B1909" s="291" t="s">
        <v>357</v>
      </c>
      <c r="C1909" s="290" t="s">
        <v>15</v>
      </c>
      <c r="D1909" s="290" t="s">
        <v>5193</v>
      </c>
      <c r="E1909" s="290" t="s">
        <v>5206</v>
      </c>
      <c r="F1909" s="290" t="s">
        <v>5207</v>
      </c>
      <c r="G1909" s="290" t="s">
        <v>1639</v>
      </c>
      <c r="H1909" s="290" t="s">
        <v>5217</v>
      </c>
      <c r="I1909" s="386"/>
    </row>
    <row r="1910" spans="1:9" ht="16.5" customHeight="1">
      <c r="A1910" s="291" t="s">
        <v>356</v>
      </c>
      <c r="B1910" s="291" t="s">
        <v>357</v>
      </c>
      <c r="C1910" s="290" t="s">
        <v>15</v>
      </c>
      <c r="D1910" s="290" t="s">
        <v>5193</v>
      </c>
      <c r="E1910" s="290" t="s">
        <v>5206</v>
      </c>
      <c r="F1910" s="290" t="s">
        <v>5207</v>
      </c>
      <c r="G1910" s="290" t="s">
        <v>1637</v>
      </c>
      <c r="H1910" s="290" t="s">
        <v>5218</v>
      </c>
      <c r="I1910" s="386"/>
    </row>
    <row r="1911" spans="1:9" ht="16.5" customHeight="1">
      <c r="A1911" s="291" t="s">
        <v>356</v>
      </c>
      <c r="B1911" s="291" t="s">
        <v>357</v>
      </c>
      <c r="C1911" s="290" t="s">
        <v>15</v>
      </c>
      <c r="D1911" s="290" t="s">
        <v>5193</v>
      </c>
      <c r="E1911" s="290" t="s">
        <v>5206</v>
      </c>
      <c r="F1911" s="290" t="s">
        <v>5207</v>
      </c>
      <c r="G1911" s="290" t="s">
        <v>5219</v>
      </c>
      <c r="H1911" s="290" t="s">
        <v>5220</v>
      </c>
      <c r="I1911" s="386"/>
    </row>
    <row r="1912" spans="1:9" ht="16.5" customHeight="1">
      <c r="A1912" s="291" t="s">
        <v>356</v>
      </c>
      <c r="B1912" s="291" t="s">
        <v>357</v>
      </c>
      <c r="C1912" s="290" t="s">
        <v>15</v>
      </c>
      <c r="D1912" s="290" t="s">
        <v>5193</v>
      </c>
      <c r="E1912" s="290" t="s">
        <v>5206</v>
      </c>
      <c r="F1912" s="290" t="s">
        <v>5207</v>
      </c>
      <c r="G1912" s="290" t="s">
        <v>5221</v>
      </c>
      <c r="H1912" s="290" t="s">
        <v>5222</v>
      </c>
      <c r="I1912" s="386"/>
    </row>
    <row r="1913" spans="1:9" ht="16.5" customHeight="1">
      <c r="A1913" s="291" t="s">
        <v>356</v>
      </c>
      <c r="B1913" s="291" t="s">
        <v>357</v>
      </c>
      <c r="C1913" s="290" t="s">
        <v>15</v>
      </c>
      <c r="D1913" s="290" t="s">
        <v>5193</v>
      </c>
      <c r="E1913" s="290" t="s">
        <v>5206</v>
      </c>
      <c r="F1913" s="290" t="s">
        <v>5207</v>
      </c>
      <c r="G1913" s="290" t="s">
        <v>5223</v>
      </c>
      <c r="H1913" s="290" t="s">
        <v>5224</v>
      </c>
      <c r="I1913" s="386"/>
    </row>
    <row r="1914" spans="1:9" ht="16.5" customHeight="1">
      <c r="A1914" s="291" t="s">
        <v>356</v>
      </c>
      <c r="B1914" s="291" t="s">
        <v>357</v>
      </c>
      <c r="C1914" s="290" t="s">
        <v>15</v>
      </c>
      <c r="D1914" s="290" t="s">
        <v>5193</v>
      </c>
      <c r="E1914" s="290" t="s">
        <v>5206</v>
      </c>
      <c r="F1914" s="290" t="s">
        <v>5207</v>
      </c>
      <c r="G1914" s="290" t="s">
        <v>5225</v>
      </c>
      <c r="H1914" s="290" t="s">
        <v>5226</v>
      </c>
      <c r="I1914" s="386"/>
    </row>
    <row r="1915" spans="1:9" ht="16.5" customHeight="1">
      <c r="A1915" s="291" t="s">
        <v>356</v>
      </c>
      <c r="B1915" s="291" t="s">
        <v>357</v>
      </c>
      <c r="C1915" s="290" t="s">
        <v>15</v>
      </c>
      <c r="D1915" s="290" t="s">
        <v>5193</v>
      </c>
      <c r="E1915" s="290" t="s">
        <v>5206</v>
      </c>
      <c r="F1915" s="290" t="s">
        <v>5207</v>
      </c>
      <c r="G1915" s="290" t="s">
        <v>1640</v>
      </c>
      <c r="H1915" s="290" t="s">
        <v>3572</v>
      </c>
      <c r="I1915" s="386"/>
    </row>
    <row r="1916" spans="1:9" ht="16.5" customHeight="1">
      <c r="A1916" s="291" t="s">
        <v>356</v>
      </c>
      <c r="B1916" s="291" t="s">
        <v>357</v>
      </c>
      <c r="C1916" s="290" t="s">
        <v>15</v>
      </c>
      <c r="D1916" s="290" t="s">
        <v>5193</v>
      </c>
      <c r="E1916" s="290" t="s">
        <v>5206</v>
      </c>
      <c r="F1916" s="290" t="s">
        <v>5207</v>
      </c>
      <c r="G1916" s="290" t="s">
        <v>5227</v>
      </c>
      <c r="H1916" s="290" t="s">
        <v>5228</v>
      </c>
      <c r="I1916" s="386"/>
    </row>
    <row r="1917" spans="1:9" ht="16.5" customHeight="1">
      <c r="A1917" s="291" t="s">
        <v>356</v>
      </c>
      <c r="B1917" s="291" t="s">
        <v>357</v>
      </c>
      <c r="C1917" s="290" t="s">
        <v>15</v>
      </c>
      <c r="D1917" s="290" t="s">
        <v>5193</v>
      </c>
      <c r="E1917" s="290" t="s">
        <v>5206</v>
      </c>
      <c r="F1917" s="290" t="s">
        <v>5207</v>
      </c>
      <c r="G1917" s="290" t="s">
        <v>5229</v>
      </c>
      <c r="H1917" s="290" t="s">
        <v>5230</v>
      </c>
      <c r="I1917" s="386"/>
    </row>
    <row r="1918" spans="1:9" ht="16.5" customHeight="1">
      <c r="A1918" s="291" t="s">
        <v>356</v>
      </c>
      <c r="B1918" s="291" t="s">
        <v>357</v>
      </c>
      <c r="C1918" s="290" t="s">
        <v>15</v>
      </c>
      <c r="D1918" s="290" t="s">
        <v>5193</v>
      </c>
      <c r="E1918" s="290" t="s">
        <v>5206</v>
      </c>
      <c r="F1918" s="290" t="s">
        <v>5207</v>
      </c>
      <c r="G1918" s="290" t="s">
        <v>5231</v>
      </c>
      <c r="H1918" s="290" t="s">
        <v>5232</v>
      </c>
      <c r="I1918" s="386"/>
    </row>
    <row r="1919" spans="1:9" ht="16.5" customHeight="1">
      <c r="A1919" s="291" t="s">
        <v>356</v>
      </c>
      <c r="B1919" s="291" t="s">
        <v>357</v>
      </c>
      <c r="C1919" s="290" t="s">
        <v>15</v>
      </c>
      <c r="D1919" s="290" t="s">
        <v>5193</v>
      </c>
      <c r="E1919" s="290" t="s">
        <v>5206</v>
      </c>
      <c r="F1919" s="290" t="s">
        <v>5207</v>
      </c>
      <c r="G1919" s="290" t="s">
        <v>5233</v>
      </c>
      <c r="H1919" s="290" t="s">
        <v>5234</v>
      </c>
      <c r="I1919" s="386"/>
    </row>
    <row r="1920" spans="1:9" ht="16.5" customHeight="1">
      <c r="A1920" s="291" t="s">
        <v>356</v>
      </c>
      <c r="B1920" s="291" t="s">
        <v>357</v>
      </c>
      <c r="C1920" s="290" t="s">
        <v>15</v>
      </c>
      <c r="D1920" s="290" t="s">
        <v>5193</v>
      </c>
      <c r="E1920" s="290" t="s">
        <v>5206</v>
      </c>
      <c r="F1920" s="290" t="s">
        <v>5207</v>
      </c>
      <c r="G1920" s="290" t="s">
        <v>1641</v>
      </c>
      <c r="H1920" s="290" t="s">
        <v>5235</v>
      </c>
      <c r="I1920" s="386"/>
    </row>
    <row r="1921" spans="1:9" ht="16.5" customHeight="1">
      <c r="A1921" s="291" t="s">
        <v>356</v>
      </c>
      <c r="B1921" s="291" t="s">
        <v>357</v>
      </c>
      <c r="C1921" s="290" t="s">
        <v>15</v>
      </c>
      <c r="D1921" s="290" t="s">
        <v>5193</v>
      </c>
      <c r="E1921" s="290" t="s">
        <v>5206</v>
      </c>
      <c r="F1921" s="290" t="s">
        <v>5207</v>
      </c>
      <c r="G1921" s="290" t="s">
        <v>5236</v>
      </c>
      <c r="H1921" s="290" t="s">
        <v>5237</v>
      </c>
      <c r="I1921" s="386"/>
    </row>
    <row r="1922" spans="1:9" ht="16.5" customHeight="1">
      <c r="A1922" s="291" t="s">
        <v>356</v>
      </c>
      <c r="B1922" s="291" t="s">
        <v>357</v>
      </c>
      <c r="C1922" s="290" t="s">
        <v>15</v>
      </c>
      <c r="D1922" s="290" t="s">
        <v>5193</v>
      </c>
      <c r="E1922" s="290" t="s">
        <v>5206</v>
      </c>
      <c r="F1922" s="290" t="s">
        <v>5207</v>
      </c>
      <c r="G1922" s="290" t="s">
        <v>5238</v>
      </c>
      <c r="H1922" s="290" t="s">
        <v>5239</v>
      </c>
      <c r="I1922" s="386"/>
    </row>
    <row r="1923" spans="1:9" ht="16.5" customHeight="1">
      <c r="A1923" s="291" t="s">
        <v>356</v>
      </c>
      <c r="B1923" s="291" t="s">
        <v>357</v>
      </c>
      <c r="C1923" s="290" t="s">
        <v>15</v>
      </c>
      <c r="D1923" s="290" t="s">
        <v>5193</v>
      </c>
      <c r="E1923" s="290" t="s">
        <v>5206</v>
      </c>
      <c r="F1923" s="290" t="s">
        <v>5207</v>
      </c>
      <c r="G1923" s="290" t="s">
        <v>5240</v>
      </c>
      <c r="H1923" s="290" t="s">
        <v>5241</v>
      </c>
      <c r="I1923" s="386"/>
    </row>
    <row r="1924" spans="1:9" ht="16.5" customHeight="1">
      <c r="A1924" s="291" t="s">
        <v>356</v>
      </c>
      <c r="B1924" s="291" t="s">
        <v>357</v>
      </c>
      <c r="C1924" s="290" t="s">
        <v>15</v>
      </c>
      <c r="D1924" s="290" t="s">
        <v>5193</v>
      </c>
      <c r="E1924" s="290" t="s">
        <v>5206</v>
      </c>
      <c r="F1924" s="290" t="s">
        <v>5207</v>
      </c>
      <c r="G1924" s="290" t="s">
        <v>5242</v>
      </c>
      <c r="H1924" s="290" t="s">
        <v>5243</v>
      </c>
      <c r="I1924" s="386"/>
    </row>
    <row r="1925" spans="1:9" ht="16.5" customHeight="1">
      <c r="A1925" s="291" t="s">
        <v>356</v>
      </c>
      <c r="B1925" s="291" t="s">
        <v>357</v>
      </c>
      <c r="C1925" s="290" t="s">
        <v>15</v>
      </c>
      <c r="D1925" s="290" t="s">
        <v>5193</v>
      </c>
      <c r="E1925" s="290" t="s">
        <v>5206</v>
      </c>
      <c r="F1925" s="290" t="s">
        <v>5207</v>
      </c>
      <c r="G1925" s="290" t="s">
        <v>5244</v>
      </c>
      <c r="H1925" s="290" t="s">
        <v>5245</v>
      </c>
      <c r="I1925" s="386"/>
    </row>
    <row r="1926" spans="1:9" ht="16.5" customHeight="1">
      <c r="A1926" s="291" t="s">
        <v>356</v>
      </c>
      <c r="B1926" s="291" t="s">
        <v>357</v>
      </c>
      <c r="C1926" s="290" t="s">
        <v>15</v>
      </c>
      <c r="D1926" s="290" t="s">
        <v>5193</v>
      </c>
      <c r="E1926" s="290" t="s">
        <v>5206</v>
      </c>
      <c r="F1926" s="290" t="s">
        <v>5207</v>
      </c>
      <c r="G1926" s="290" t="s">
        <v>5246</v>
      </c>
      <c r="H1926" s="290" t="s">
        <v>5247</v>
      </c>
      <c r="I1926" s="386"/>
    </row>
    <row r="1927" spans="1:9" ht="16.5" customHeight="1">
      <c r="A1927" s="291" t="s">
        <v>356</v>
      </c>
      <c r="B1927" s="291" t="s">
        <v>357</v>
      </c>
      <c r="C1927" s="290" t="s">
        <v>15</v>
      </c>
      <c r="D1927" s="290" t="s">
        <v>5193</v>
      </c>
      <c r="E1927" s="290" t="s">
        <v>5206</v>
      </c>
      <c r="F1927" s="290" t="s">
        <v>5207</v>
      </c>
      <c r="G1927" s="290" t="s">
        <v>1642</v>
      </c>
      <c r="H1927" s="290" t="s">
        <v>5248</v>
      </c>
      <c r="I1927" s="386"/>
    </row>
    <row r="1928" spans="1:9" ht="16.5" customHeight="1">
      <c r="A1928" s="291" t="s">
        <v>356</v>
      </c>
      <c r="B1928" s="291" t="s">
        <v>357</v>
      </c>
      <c r="C1928" s="290" t="s">
        <v>15</v>
      </c>
      <c r="D1928" s="290" t="s">
        <v>5193</v>
      </c>
      <c r="E1928" s="290" t="s">
        <v>5249</v>
      </c>
      <c r="F1928" s="290" t="s">
        <v>5250</v>
      </c>
      <c r="G1928" s="290" t="s">
        <v>1644</v>
      </c>
      <c r="H1928" s="290" t="s">
        <v>5251</v>
      </c>
      <c r="I1928" s="386"/>
    </row>
    <row r="1929" spans="1:9" ht="16.5" customHeight="1">
      <c r="A1929" s="291" t="s">
        <v>356</v>
      </c>
      <c r="B1929" s="291" t="s">
        <v>357</v>
      </c>
      <c r="C1929" s="290" t="s">
        <v>15</v>
      </c>
      <c r="D1929" s="290" t="s">
        <v>5193</v>
      </c>
      <c r="E1929" s="290" t="s">
        <v>5249</v>
      </c>
      <c r="F1929" s="290" t="s">
        <v>5250</v>
      </c>
      <c r="G1929" s="290" t="s">
        <v>1645</v>
      </c>
      <c r="H1929" s="290" t="s">
        <v>5252</v>
      </c>
      <c r="I1929" s="386"/>
    </row>
    <row r="1930" spans="1:9" ht="16.5" customHeight="1">
      <c r="A1930" s="291" t="s">
        <v>356</v>
      </c>
      <c r="B1930" s="291" t="s">
        <v>357</v>
      </c>
      <c r="C1930" s="290" t="s">
        <v>15</v>
      </c>
      <c r="D1930" s="290" t="s">
        <v>5193</v>
      </c>
      <c r="E1930" s="290" t="s">
        <v>5249</v>
      </c>
      <c r="F1930" s="290" t="s">
        <v>5250</v>
      </c>
      <c r="G1930" s="290" t="s">
        <v>1643</v>
      </c>
      <c r="H1930" s="290" t="s">
        <v>5253</v>
      </c>
      <c r="I1930" s="386"/>
    </row>
    <row r="1931" spans="1:9" ht="16.5" customHeight="1">
      <c r="A1931" s="291" t="s">
        <v>356</v>
      </c>
      <c r="B1931" s="291" t="s">
        <v>357</v>
      </c>
      <c r="C1931" s="290" t="s">
        <v>15</v>
      </c>
      <c r="D1931" s="290" t="s">
        <v>5193</v>
      </c>
      <c r="E1931" s="290" t="s">
        <v>5249</v>
      </c>
      <c r="F1931" s="290" t="s">
        <v>5250</v>
      </c>
      <c r="G1931" s="290" t="s">
        <v>1648</v>
      </c>
      <c r="H1931" s="290" t="s">
        <v>5254</v>
      </c>
      <c r="I1931" s="386"/>
    </row>
    <row r="1932" spans="1:9" ht="16.5" customHeight="1">
      <c r="A1932" s="291" t="s">
        <v>356</v>
      </c>
      <c r="B1932" s="291" t="s">
        <v>357</v>
      </c>
      <c r="C1932" s="290" t="s">
        <v>15</v>
      </c>
      <c r="D1932" s="290" t="s">
        <v>5193</v>
      </c>
      <c r="E1932" s="290" t="s">
        <v>5249</v>
      </c>
      <c r="F1932" s="290" t="s">
        <v>5250</v>
      </c>
      <c r="G1932" s="290" t="s">
        <v>1647</v>
      </c>
      <c r="H1932" s="290" t="s">
        <v>5255</v>
      </c>
      <c r="I1932" s="386"/>
    </row>
    <row r="1933" spans="1:9" ht="16.5" customHeight="1">
      <c r="A1933" s="291" t="s">
        <v>356</v>
      </c>
      <c r="B1933" s="291" t="s">
        <v>357</v>
      </c>
      <c r="C1933" s="290" t="s">
        <v>15</v>
      </c>
      <c r="D1933" s="290" t="s">
        <v>5193</v>
      </c>
      <c r="E1933" s="290" t="s">
        <v>5249</v>
      </c>
      <c r="F1933" s="290" t="s">
        <v>5250</v>
      </c>
      <c r="G1933" s="290" t="s">
        <v>1649</v>
      </c>
      <c r="H1933" s="290" t="s">
        <v>5256</v>
      </c>
      <c r="I1933" s="386"/>
    </row>
    <row r="1934" spans="1:9" ht="16.5" customHeight="1">
      <c r="A1934" s="291" t="s">
        <v>356</v>
      </c>
      <c r="B1934" s="291" t="s">
        <v>357</v>
      </c>
      <c r="C1934" s="290" t="s">
        <v>15</v>
      </c>
      <c r="D1934" s="290" t="s">
        <v>5193</v>
      </c>
      <c r="E1934" s="290" t="s">
        <v>5249</v>
      </c>
      <c r="F1934" s="290" t="s">
        <v>5250</v>
      </c>
      <c r="G1934" s="290" t="s">
        <v>1646</v>
      </c>
      <c r="H1934" s="290" t="s">
        <v>5257</v>
      </c>
      <c r="I1934" s="386"/>
    </row>
    <row r="1935" spans="1:9" ht="16.5" customHeight="1">
      <c r="A1935" s="291" t="s">
        <v>356</v>
      </c>
      <c r="B1935" s="291" t="s">
        <v>357</v>
      </c>
      <c r="C1935" s="290" t="s">
        <v>15</v>
      </c>
      <c r="D1935" s="290" t="s">
        <v>5193</v>
      </c>
      <c r="E1935" s="290" t="s">
        <v>5249</v>
      </c>
      <c r="F1935" s="290" t="s">
        <v>5250</v>
      </c>
      <c r="G1935" s="290" t="s">
        <v>1650</v>
      </c>
      <c r="H1935" s="290" t="s">
        <v>5258</v>
      </c>
      <c r="I1935" s="386"/>
    </row>
    <row r="1936" spans="1:9" ht="16.5" customHeight="1">
      <c r="A1936" s="291" t="s">
        <v>356</v>
      </c>
      <c r="B1936" s="291" t="s">
        <v>357</v>
      </c>
      <c r="C1936" s="290" t="s">
        <v>15</v>
      </c>
      <c r="D1936" s="290" t="s">
        <v>5193</v>
      </c>
      <c r="E1936" s="290" t="s">
        <v>5259</v>
      </c>
      <c r="F1936" s="290" t="s">
        <v>5260</v>
      </c>
      <c r="G1936" s="290" t="s">
        <v>1653</v>
      </c>
      <c r="H1936" s="290" t="s">
        <v>5261</v>
      </c>
      <c r="I1936" s="386"/>
    </row>
    <row r="1937" spans="1:9" ht="16.5" customHeight="1">
      <c r="A1937" s="291" t="s">
        <v>356</v>
      </c>
      <c r="B1937" s="291" t="s">
        <v>357</v>
      </c>
      <c r="C1937" s="290" t="s">
        <v>15</v>
      </c>
      <c r="D1937" s="290" t="s">
        <v>5193</v>
      </c>
      <c r="E1937" s="290" t="s">
        <v>5259</v>
      </c>
      <c r="F1937" s="290" t="s">
        <v>5260</v>
      </c>
      <c r="G1937" s="290" t="s">
        <v>1652</v>
      </c>
      <c r="H1937" s="290" t="s">
        <v>5262</v>
      </c>
      <c r="I1937" s="386"/>
    </row>
    <row r="1938" spans="1:9" ht="16.5" customHeight="1">
      <c r="A1938" s="291" t="s">
        <v>356</v>
      </c>
      <c r="B1938" s="291" t="s">
        <v>357</v>
      </c>
      <c r="C1938" s="290" t="s">
        <v>15</v>
      </c>
      <c r="D1938" s="290" t="s">
        <v>5193</v>
      </c>
      <c r="E1938" s="290" t="s">
        <v>5259</v>
      </c>
      <c r="F1938" s="290" t="s">
        <v>5260</v>
      </c>
      <c r="G1938" s="290" t="s">
        <v>1654</v>
      </c>
      <c r="H1938" s="290" t="s">
        <v>5263</v>
      </c>
      <c r="I1938" s="386"/>
    </row>
    <row r="1939" spans="1:9" ht="16.5" customHeight="1">
      <c r="A1939" s="291" t="s">
        <v>356</v>
      </c>
      <c r="B1939" s="291" t="s">
        <v>357</v>
      </c>
      <c r="C1939" s="290" t="s">
        <v>15</v>
      </c>
      <c r="D1939" s="290" t="s">
        <v>5193</v>
      </c>
      <c r="E1939" s="290" t="s">
        <v>5259</v>
      </c>
      <c r="F1939" s="290" t="s">
        <v>5260</v>
      </c>
      <c r="G1939" s="290" t="s">
        <v>5264</v>
      </c>
      <c r="H1939" s="290" t="s">
        <v>5265</v>
      </c>
      <c r="I1939" s="386"/>
    </row>
    <row r="1940" spans="1:9" ht="16.5" customHeight="1">
      <c r="A1940" s="291" t="s">
        <v>356</v>
      </c>
      <c r="B1940" s="291" t="s">
        <v>357</v>
      </c>
      <c r="C1940" s="290" t="s">
        <v>15</v>
      </c>
      <c r="D1940" s="290" t="s">
        <v>5193</v>
      </c>
      <c r="E1940" s="290" t="s">
        <v>5259</v>
      </c>
      <c r="F1940" s="290" t="s">
        <v>5260</v>
      </c>
      <c r="G1940" s="290" t="s">
        <v>5266</v>
      </c>
      <c r="H1940" s="290" t="s">
        <v>5267</v>
      </c>
      <c r="I1940" s="386"/>
    </row>
    <row r="1941" spans="1:9" ht="16.5" customHeight="1">
      <c r="A1941" s="291" t="s">
        <v>356</v>
      </c>
      <c r="B1941" s="291" t="s">
        <v>357</v>
      </c>
      <c r="C1941" s="290" t="s">
        <v>15</v>
      </c>
      <c r="D1941" s="290" t="s">
        <v>5193</v>
      </c>
      <c r="E1941" s="290" t="s">
        <v>5259</v>
      </c>
      <c r="F1941" s="290" t="s">
        <v>5260</v>
      </c>
      <c r="G1941" s="290" t="s">
        <v>5268</v>
      </c>
      <c r="H1941" s="290" t="s">
        <v>5269</v>
      </c>
      <c r="I1941" s="386"/>
    </row>
    <row r="1942" spans="1:9" ht="16.5" customHeight="1">
      <c r="A1942" s="291" t="s">
        <v>356</v>
      </c>
      <c r="B1942" s="291" t="s">
        <v>357</v>
      </c>
      <c r="C1942" s="290" t="s">
        <v>15</v>
      </c>
      <c r="D1942" s="290" t="s">
        <v>5193</v>
      </c>
      <c r="E1942" s="290" t="s">
        <v>5259</v>
      </c>
      <c r="F1942" s="290" t="s">
        <v>5260</v>
      </c>
      <c r="G1942" s="290" t="s">
        <v>5270</v>
      </c>
      <c r="H1942" s="290" t="s">
        <v>5271</v>
      </c>
      <c r="I1942" s="386"/>
    </row>
    <row r="1943" spans="1:9" ht="16.5" customHeight="1">
      <c r="A1943" s="291" t="s">
        <v>356</v>
      </c>
      <c r="B1943" s="291" t="s">
        <v>357</v>
      </c>
      <c r="C1943" s="290" t="s">
        <v>15</v>
      </c>
      <c r="D1943" s="290" t="s">
        <v>5193</v>
      </c>
      <c r="E1943" s="290" t="s">
        <v>5259</v>
      </c>
      <c r="F1943" s="290" t="s">
        <v>5260</v>
      </c>
      <c r="G1943" s="290" t="s">
        <v>1651</v>
      </c>
      <c r="H1943" s="290" t="s">
        <v>5272</v>
      </c>
      <c r="I1943" s="386"/>
    </row>
    <row r="1944" spans="1:9" ht="16.5" customHeight="1">
      <c r="A1944" s="291" t="s">
        <v>356</v>
      </c>
      <c r="B1944" s="291" t="s">
        <v>357</v>
      </c>
      <c r="C1944" s="290" t="s">
        <v>15</v>
      </c>
      <c r="D1944" s="290" t="s">
        <v>5193</v>
      </c>
      <c r="E1944" s="290" t="s">
        <v>5273</v>
      </c>
      <c r="F1944" s="290" t="s">
        <v>5274</v>
      </c>
      <c r="G1944" s="290" t="s">
        <v>1656</v>
      </c>
      <c r="H1944" s="290" t="s">
        <v>5275</v>
      </c>
      <c r="I1944" s="386"/>
    </row>
    <row r="1945" spans="1:9" ht="16.5" customHeight="1">
      <c r="A1945" s="291" t="s">
        <v>356</v>
      </c>
      <c r="B1945" s="291" t="s">
        <v>357</v>
      </c>
      <c r="C1945" s="290" t="s">
        <v>15</v>
      </c>
      <c r="D1945" s="290" t="s">
        <v>5193</v>
      </c>
      <c r="E1945" s="290" t="s">
        <v>5273</v>
      </c>
      <c r="F1945" s="290" t="s">
        <v>5274</v>
      </c>
      <c r="G1945" s="290" t="s">
        <v>1657</v>
      </c>
      <c r="H1945" s="290" t="s">
        <v>5276</v>
      </c>
      <c r="I1945" s="386"/>
    </row>
    <row r="1946" spans="1:9" ht="16.5" customHeight="1">
      <c r="A1946" s="291" t="s">
        <v>356</v>
      </c>
      <c r="B1946" s="291" t="s">
        <v>357</v>
      </c>
      <c r="C1946" s="290" t="s">
        <v>15</v>
      </c>
      <c r="D1946" s="290" t="s">
        <v>5193</v>
      </c>
      <c r="E1946" s="290" t="s">
        <v>5273</v>
      </c>
      <c r="F1946" s="290" t="s">
        <v>5274</v>
      </c>
      <c r="G1946" s="290" t="s">
        <v>1655</v>
      </c>
      <c r="H1946" s="290" t="s">
        <v>5277</v>
      </c>
      <c r="I1946" s="386"/>
    </row>
    <row r="1947" spans="1:9" ht="16.5" customHeight="1">
      <c r="A1947" s="291" t="s">
        <v>356</v>
      </c>
      <c r="B1947" s="291" t="s">
        <v>357</v>
      </c>
      <c r="C1947" s="290" t="s">
        <v>15</v>
      </c>
      <c r="D1947" s="290" t="s">
        <v>5193</v>
      </c>
      <c r="E1947" s="290" t="s">
        <v>5273</v>
      </c>
      <c r="F1947" s="290" t="s">
        <v>5274</v>
      </c>
      <c r="G1947" s="290" t="s">
        <v>1659</v>
      </c>
      <c r="H1947" s="290" t="s">
        <v>5278</v>
      </c>
      <c r="I1947" s="386"/>
    </row>
    <row r="1948" spans="1:9" ht="16.5" customHeight="1">
      <c r="A1948" s="291" t="s">
        <v>356</v>
      </c>
      <c r="B1948" s="291" t="s">
        <v>357</v>
      </c>
      <c r="C1948" s="290" t="s">
        <v>15</v>
      </c>
      <c r="D1948" s="290" t="s">
        <v>5193</v>
      </c>
      <c r="E1948" s="290" t="s">
        <v>5273</v>
      </c>
      <c r="F1948" s="290" t="s">
        <v>5274</v>
      </c>
      <c r="G1948" s="290" t="s">
        <v>1658</v>
      </c>
      <c r="H1948" s="290" t="s">
        <v>5279</v>
      </c>
      <c r="I1948" s="386"/>
    </row>
    <row r="1949" spans="1:9" ht="16.5" customHeight="1">
      <c r="A1949" s="291" t="s">
        <v>356</v>
      </c>
      <c r="B1949" s="291" t="s">
        <v>357</v>
      </c>
      <c r="C1949" s="290" t="s">
        <v>15</v>
      </c>
      <c r="D1949" s="290" t="s">
        <v>5193</v>
      </c>
      <c r="E1949" s="290" t="s">
        <v>5273</v>
      </c>
      <c r="F1949" s="290" t="s">
        <v>5274</v>
      </c>
      <c r="G1949" s="290" t="s">
        <v>1660</v>
      </c>
      <c r="H1949" s="290" t="s">
        <v>5280</v>
      </c>
      <c r="I1949" s="386"/>
    </row>
    <row r="1950" spans="1:9" ht="16.5" customHeight="1">
      <c r="A1950" s="291" t="s">
        <v>356</v>
      </c>
      <c r="B1950" s="291" t="s">
        <v>357</v>
      </c>
      <c r="C1950" s="290" t="s">
        <v>15</v>
      </c>
      <c r="D1950" s="290" t="s">
        <v>5193</v>
      </c>
      <c r="E1950" s="290" t="s">
        <v>5273</v>
      </c>
      <c r="F1950" s="290" t="s">
        <v>5274</v>
      </c>
      <c r="G1950" s="290" t="s">
        <v>5281</v>
      </c>
      <c r="H1950" s="290" t="s">
        <v>5282</v>
      </c>
      <c r="I1950" s="386"/>
    </row>
    <row r="1951" spans="1:9" ht="16.5" customHeight="1">
      <c r="A1951" s="291" t="s">
        <v>356</v>
      </c>
      <c r="B1951" s="291" t="s">
        <v>357</v>
      </c>
      <c r="C1951" s="290" t="s">
        <v>15</v>
      </c>
      <c r="D1951" s="290" t="s">
        <v>5193</v>
      </c>
      <c r="E1951" s="290" t="s">
        <v>5273</v>
      </c>
      <c r="F1951" s="290" t="s">
        <v>5274</v>
      </c>
      <c r="G1951" s="290" t="s">
        <v>5283</v>
      </c>
      <c r="H1951" s="290" t="s">
        <v>5284</v>
      </c>
      <c r="I1951" s="386"/>
    </row>
    <row r="1952" spans="1:9" ht="16.5" customHeight="1">
      <c r="A1952" s="291" t="s">
        <v>356</v>
      </c>
      <c r="B1952" s="291" t="s">
        <v>357</v>
      </c>
      <c r="C1952" s="290" t="s">
        <v>15</v>
      </c>
      <c r="D1952" s="290" t="s">
        <v>5193</v>
      </c>
      <c r="E1952" s="290" t="s">
        <v>5273</v>
      </c>
      <c r="F1952" s="290" t="s">
        <v>5274</v>
      </c>
      <c r="G1952" s="290" t="s">
        <v>1662</v>
      </c>
      <c r="H1952" s="290" t="s">
        <v>5285</v>
      </c>
      <c r="I1952" s="386"/>
    </row>
    <row r="1953" spans="1:9" ht="16.5" customHeight="1">
      <c r="A1953" s="291" t="s">
        <v>356</v>
      </c>
      <c r="B1953" s="291" t="s">
        <v>357</v>
      </c>
      <c r="C1953" s="290" t="s">
        <v>15</v>
      </c>
      <c r="D1953" s="290" t="s">
        <v>5193</v>
      </c>
      <c r="E1953" s="290" t="s">
        <v>5273</v>
      </c>
      <c r="F1953" s="290" t="s">
        <v>5274</v>
      </c>
      <c r="G1953" s="290" t="s">
        <v>1661</v>
      </c>
      <c r="H1953" s="290" t="s">
        <v>5286</v>
      </c>
      <c r="I1953" s="386"/>
    </row>
    <row r="1954" spans="1:9" ht="16.5" customHeight="1">
      <c r="A1954" s="291" t="s">
        <v>356</v>
      </c>
      <c r="B1954" s="291" t="s">
        <v>357</v>
      </c>
      <c r="C1954" s="290" t="s">
        <v>15</v>
      </c>
      <c r="D1954" s="290" t="s">
        <v>5193</v>
      </c>
      <c r="E1954" s="290" t="s">
        <v>5287</v>
      </c>
      <c r="F1954" s="290" t="s">
        <v>5288</v>
      </c>
      <c r="G1954" s="290" t="s">
        <v>1664</v>
      </c>
      <c r="H1954" s="290" t="s">
        <v>5289</v>
      </c>
      <c r="I1954" s="386"/>
    </row>
    <row r="1955" spans="1:9" ht="16.5" customHeight="1">
      <c r="A1955" s="291" t="s">
        <v>356</v>
      </c>
      <c r="B1955" s="291" t="s">
        <v>357</v>
      </c>
      <c r="C1955" s="290" t="s">
        <v>15</v>
      </c>
      <c r="D1955" s="290" t="s">
        <v>5193</v>
      </c>
      <c r="E1955" s="290" t="s">
        <v>5287</v>
      </c>
      <c r="F1955" s="290" t="s">
        <v>5288</v>
      </c>
      <c r="G1955" s="290" t="s">
        <v>1665</v>
      </c>
      <c r="H1955" s="290" t="s">
        <v>5290</v>
      </c>
      <c r="I1955" s="386"/>
    </row>
    <row r="1956" spans="1:9" ht="16.5" customHeight="1">
      <c r="A1956" s="291" t="s">
        <v>356</v>
      </c>
      <c r="B1956" s="291" t="s">
        <v>357</v>
      </c>
      <c r="C1956" s="290" t="s">
        <v>15</v>
      </c>
      <c r="D1956" s="290" t="s">
        <v>5193</v>
      </c>
      <c r="E1956" s="290" t="s">
        <v>5287</v>
      </c>
      <c r="F1956" s="290" t="s">
        <v>5288</v>
      </c>
      <c r="G1956" s="290" t="s">
        <v>1663</v>
      </c>
      <c r="H1956" s="290" t="s">
        <v>5291</v>
      </c>
      <c r="I1956" s="386"/>
    </row>
    <row r="1957" spans="1:9" ht="16.5" customHeight="1">
      <c r="A1957" s="291" t="s">
        <v>356</v>
      </c>
      <c r="B1957" s="291" t="s">
        <v>357</v>
      </c>
      <c r="C1957" s="290" t="s">
        <v>15</v>
      </c>
      <c r="D1957" s="290" t="s">
        <v>5193</v>
      </c>
      <c r="E1957" s="290" t="s">
        <v>5287</v>
      </c>
      <c r="F1957" s="290" t="s">
        <v>5288</v>
      </c>
      <c r="G1957" s="290" t="s">
        <v>1666</v>
      </c>
      <c r="H1957" s="290" t="s">
        <v>5292</v>
      </c>
      <c r="I1957" s="386"/>
    </row>
    <row r="1958" spans="1:9" ht="16.5" customHeight="1">
      <c r="A1958" s="291" t="s">
        <v>356</v>
      </c>
      <c r="B1958" s="291" t="s">
        <v>357</v>
      </c>
      <c r="C1958" s="290" t="s">
        <v>15</v>
      </c>
      <c r="D1958" s="290" t="s">
        <v>5193</v>
      </c>
      <c r="E1958" s="290" t="s">
        <v>5287</v>
      </c>
      <c r="F1958" s="290" t="s">
        <v>5288</v>
      </c>
      <c r="G1958" s="290" t="s">
        <v>5293</v>
      </c>
      <c r="H1958" s="290" t="s">
        <v>5294</v>
      </c>
      <c r="I1958" s="386"/>
    </row>
    <row r="1959" spans="1:9" ht="16.5" customHeight="1">
      <c r="A1959" s="291" t="s">
        <v>356</v>
      </c>
      <c r="B1959" s="291" t="s">
        <v>357</v>
      </c>
      <c r="C1959" s="290" t="s">
        <v>15</v>
      </c>
      <c r="D1959" s="290" t="s">
        <v>5193</v>
      </c>
      <c r="E1959" s="290" t="s">
        <v>5287</v>
      </c>
      <c r="F1959" s="290" t="s">
        <v>5288</v>
      </c>
      <c r="G1959" s="290" t="s">
        <v>5295</v>
      </c>
      <c r="H1959" s="290" t="s">
        <v>5296</v>
      </c>
      <c r="I1959" s="386"/>
    </row>
    <row r="1960" spans="1:9" ht="16.5" customHeight="1">
      <c r="A1960" s="291" t="s">
        <v>356</v>
      </c>
      <c r="B1960" s="291" t="s">
        <v>357</v>
      </c>
      <c r="C1960" s="290" t="s">
        <v>15</v>
      </c>
      <c r="D1960" s="290" t="s">
        <v>5193</v>
      </c>
      <c r="E1960" s="290" t="s">
        <v>5287</v>
      </c>
      <c r="F1960" s="290" t="s">
        <v>5288</v>
      </c>
      <c r="G1960" s="290" t="s">
        <v>1667</v>
      </c>
      <c r="H1960" s="290" t="s">
        <v>5297</v>
      </c>
      <c r="I1960" s="386"/>
    </row>
    <row r="1961" spans="1:9" ht="16.5" customHeight="1">
      <c r="A1961" s="291" t="s">
        <v>356</v>
      </c>
      <c r="B1961" s="291" t="s">
        <v>357</v>
      </c>
      <c r="C1961" s="290" t="s">
        <v>15</v>
      </c>
      <c r="D1961" s="290" t="s">
        <v>5193</v>
      </c>
      <c r="E1961" s="290" t="s">
        <v>5298</v>
      </c>
      <c r="F1961" s="290" t="s">
        <v>5299</v>
      </c>
      <c r="G1961" s="290" t="s">
        <v>5300</v>
      </c>
      <c r="H1961" s="290" t="s">
        <v>5301</v>
      </c>
      <c r="I1961" s="386"/>
    </row>
    <row r="1962" spans="1:9" ht="16.5" customHeight="1">
      <c r="A1962" s="291" t="s">
        <v>356</v>
      </c>
      <c r="B1962" s="291" t="s">
        <v>357</v>
      </c>
      <c r="C1962" s="290" t="s">
        <v>15</v>
      </c>
      <c r="D1962" s="290" t="s">
        <v>5193</v>
      </c>
      <c r="E1962" s="290" t="s">
        <v>5298</v>
      </c>
      <c r="F1962" s="290" t="s">
        <v>5299</v>
      </c>
      <c r="G1962" s="290" t="s">
        <v>5302</v>
      </c>
      <c r="H1962" s="290" t="s">
        <v>5303</v>
      </c>
      <c r="I1962" s="386"/>
    </row>
    <row r="1963" spans="1:9" ht="16.5" customHeight="1">
      <c r="A1963" s="291" t="s">
        <v>356</v>
      </c>
      <c r="B1963" s="291" t="s">
        <v>357</v>
      </c>
      <c r="C1963" s="290" t="s">
        <v>15</v>
      </c>
      <c r="D1963" s="290" t="s">
        <v>5193</v>
      </c>
      <c r="E1963" s="290" t="s">
        <v>5298</v>
      </c>
      <c r="F1963" s="290" t="s">
        <v>5299</v>
      </c>
      <c r="G1963" s="290" t="s">
        <v>1674</v>
      </c>
      <c r="H1963" s="290" t="s">
        <v>5304</v>
      </c>
      <c r="I1963" s="386"/>
    </row>
    <row r="1964" spans="1:9" ht="16.5" customHeight="1">
      <c r="A1964" s="291" t="s">
        <v>356</v>
      </c>
      <c r="B1964" s="291" t="s">
        <v>357</v>
      </c>
      <c r="C1964" s="290" t="s">
        <v>15</v>
      </c>
      <c r="D1964" s="290" t="s">
        <v>5193</v>
      </c>
      <c r="E1964" s="290" t="s">
        <v>5298</v>
      </c>
      <c r="F1964" s="290" t="s">
        <v>5299</v>
      </c>
      <c r="G1964" s="290" t="s">
        <v>1668</v>
      </c>
      <c r="H1964" s="290" t="s">
        <v>5305</v>
      </c>
      <c r="I1964" s="386"/>
    </row>
    <row r="1965" spans="1:9" ht="16.5" customHeight="1">
      <c r="A1965" s="291" t="s">
        <v>356</v>
      </c>
      <c r="B1965" s="291" t="s">
        <v>357</v>
      </c>
      <c r="C1965" s="290" t="s">
        <v>15</v>
      </c>
      <c r="D1965" s="290" t="s">
        <v>5193</v>
      </c>
      <c r="E1965" s="290" t="s">
        <v>5298</v>
      </c>
      <c r="F1965" s="290" t="s">
        <v>5299</v>
      </c>
      <c r="G1965" s="290" t="s">
        <v>5306</v>
      </c>
      <c r="H1965" s="290" t="s">
        <v>5307</v>
      </c>
      <c r="I1965" s="386"/>
    </row>
    <row r="1966" spans="1:9" ht="16.5" customHeight="1">
      <c r="A1966" s="291" t="s">
        <v>356</v>
      </c>
      <c r="B1966" s="291" t="s">
        <v>357</v>
      </c>
      <c r="C1966" s="290" t="s">
        <v>15</v>
      </c>
      <c r="D1966" s="290" t="s">
        <v>5193</v>
      </c>
      <c r="E1966" s="290" t="s">
        <v>5298</v>
      </c>
      <c r="F1966" s="290" t="s">
        <v>5299</v>
      </c>
      <c r="G1966" s="290" t="s">
        <v>5308</v>
      </c>
      <c r="H1966" s="290" t="s">
        <v>5309</v>
      </c>
      <c r="I1966" s="386"/>
    </row>
    <row r="1967" spans="1:9" ht="16.5" customHeight="1">
      <c r="A1967" s="291" t="s">
        <v>356</v>
      </c>
      <c r="B1967" s="291" t="s">
        <v>357</v>
      </c>
      <c r="C1967" s="290" t="s">
        <v>15</v>
      </c>
      <c r="D1967" s="290" t="s">
        <v>5193</v>
      </c>
      <c r="E1967" s="290" t="s">
        <v>5298</v>
      </c>
      <c r="F1967" s="290" t="s">
        <v>5299</v>
      </c>
      <c r="G1967" s="290" t="s">
        <v>1669</v>
      </c>
      <c r="H1967" s="290" t="s">
        <v>5310</v>
      </c>
      <c r="I1967" s="386"/>
    </row>
    <row r="1968" spans="1:9" ht="16.5" customHeight="1">
      <c r="A1968" s="291" t="s">
        <v>356</v>
      </c>
      <c r="B1968" s="291" t="s">
        <v>357</v>
      </c>
      <c r="C1968" s="290" t="s">
        <v>15</v>
      </c>
      <c r="D1968" s="290" t="s">
        <v>5193</v>
      </c>
      <c r="E1968" s="290" t="s">
        <v>5298</v>
      </c>
      <c r="F1968" s="290" t="s">
        <v>5299</v>
      </c>
      <c r="G1968" s="290" t="s">
        <v>1673</v>
      </c>
      <c r="H1968" s="290" t="s">
        <v>5311</v>
      </c>
      <c r="I1968" s="386"/>
    </row>
    <row r="1969" spans="1:9" ht="16.5" customHeight="1">
      <c r="A1969" s="291" t="s">
        <v>356</v>
      </c>
      <c r="B1969" s="291" t="s">
        <v>357</v>
      </c>
      <c r="C1969" s="290" t="s">
        <v>15</v>
      </c>
      <c r="D1969" s="290" t="s">
        <v>5193</v>
      </c>
      <c r="E1969" s="290" t="s">
        <v>5298</v>
      </c>
      <c r="F1969" s="290" t="s">
        <v>5299</v>
      </c>
      <c r="G1969" s="290" t="s">
        <v>1671</v>
      </c>
      <c r="H1969" s="290" t="s">
        <v>5312</v>
      </c>
      <c r="I1969" s="386"/>
    </row>
    <row r="1970" spans="1:9" ht="16.5" customHeight="1">
      <c r="A1970" s="291" t="s">
        <v>356</v>
      </c>
      <c r="B1970" s="291" t="s">
        <v>357</v>
      </c>
      <c r="C1970" s="290" t="s">
        <v>15</v>
      </c>
      <c r="D1970" s="290" t="s">
        <v>5193</v>
      </c>
      <c r="E1970" s="290" t="s">
        <v>5298</v>
      </c>
      <c r="F1970" s="290" t="s">
        <v>5299</v>
      </c>
      <c r="G1970" s="290" t="s">
        <v>1670</v>
      </c>
      <c r="H1970" s="290" t="s">
        <v>5313</v>
      </c>
      <c r="I1970" s="386"/>
    </row>
    <row r="1971" spans="1:9" ht="16.5" customHeight="1">
      <c r="A1971" s="291" t="s">
        <v>356</v>
      </c>
      <c r="B1971" s="291" t="s">
        <v>357</v>
      </c>
      <c r="C1971" s="290" t="s">
        <v>15</v>
      </c>
      <c r="D1971" s="290" t="s">
        <v>5193</v>
      </c>
      <c r="E1971" s="290" t="s">
        <v>5298</v>
      </c>
      <c r="F1971" s="290" t="s">
        <v>5299</v>
      </c>
      <c r="G1971" s="290" t="s">
        <v>1672</v>
      </c>
      <c r="H1971" s="290" t="s">
        <v>5314</v>
      </c>
      <c r="I1971" s="386"/>
    </row>
    <row r="1972" spans="1:9" ht="16.5" customHeight="1">
      <c r="A1972" s="291" t="s">
        <v>356</v>
      </c>
      <c r="B1972" s="291" t="s">
        <v>357</v>
      </c>
      <c r="C1972" s="290" t="s">
        <v>15</v>
      </c>
      <c r="D1972" s="290" t="s">
        <v>5193</v>
      </c>
      <c r="E1972" s="290" t="s">
        <v>5315</v>
      </c>
      <c r="F1972" s="290" t="s">
        <v>5316</v>
      </c>
      <c r="G1972" s="290" t="s">
        <v>5317</v>
      </c>
      <c r="H1972" s="290" t="s">
        <v>5318</v>
      </c>
      <c r="I1972" s="386"/>
    </row>
    <row r="1973" spans="1:9" ht="16.5" customHeight="1">
      <c r="A1973" s="291" t="s">
        <v>356</v>
      </c>
      <c r="B1973" s="291" t="s">
        <v>357</v>
      </c>
      <c r="C1973" s="290" t="s">
        <v>15</v>
      </c>
      <c r="D1973" s="290" t="s">
        <v>5193</v>
      </c>
      <c r="E1973" s="290" t="s">
        <v>5315</v>
      </c>
      <c r="F1973" s="290" t="s">
        <v>5316</v>
      </c>
      <c r="G1973" s="290" t="s">
        <v>5319</v>
      </c>
      <c r="H1973" s="290" t="s">
        <v>5320</v>
      </c>
      <c r="I1973" s="386"/>
    </row>
    <row r="1974" spans="1:9" ht="16.5" customHeight="1">
      <c r="A1974" s="291" t="s">
        <v>356</v>
      </c>
      <c r="B1974" s="291" t="s">
        <v>357</v>
      </c>
      <c r="C1974" s="290" t="s">
        <v>15</v>
      </c>
      <c r="D1974" s="290" t="s">
        <v>5193</v>
      </c>
      <c r="E1974" s="290" t="s">
        <v>5315</v>
      </c>
      <c r="F1974" s="290" t="s">
        <v>5316</v>
      </c>
      <c r="G1974" s="290" t="s">
        <v>1676</v>
      </c>
      <c r="H1974" s="290" t="s">
        <v>5321</v>
      </c>
      <c r="I1974" s="386"/>
    </row>
    <row r="1975" spans="1:9" ht="16.5" customHeight="1">
      <c r="A1975" s="291" t="s">
        <v>356</v>
      </c>
      <c r="B1975" s="291" t="s">
        <v>357</v>
      </c>
      <c r="C1975" s="290" t="s">
        <v>15</v>
      </c>
      <c r="D1975" s="290" t="s">
        <v>5193</v>
      </c>
      <c r="E1975" s="290" t="s">
        <v>5315</v>
      </c>
      <c r="F1975" s="290" t="s">
        <v>5316</v>
      </c>
      <c r="G1975" s="290" t="s">
        <v>1677</v>
      </c>
      <c r="H1975" s="290" t="s">
        <v>5322</v>
      </c>
      <c r="I1975" s="386"/>
    </row>
    <row r="1976" spans="1:9" ht="16.5" customHeight="1">
      <c r="A1976" s="291" t="s">
        <v>356</v>
      </c>
      <c r="B1976" s="291" t="s">
        <v>357</v>
      </c>
      <c r="C1976" s="290" t="s">
        <v>15</v>
      </c>
      <c r="D1976" s="290" t="s">
        <v>5193</v>
      </c>
      <c r="E1976" s="290" t="s">
        <v>5315</v>
      </c>
      <c r="F1976" s="290" t="s">
        <v>5316</v>
      </c>
      <c r="G1976" s="290" t="s">
        <v>5323</v>
      </c>
      <c r="H1976" s="290" t="s">
        <v>5324</v>
      </c>
      <c r="I1976" s="386"/>
    </row>
    <row r="1977" spans="1:9" ht="16.5" customHeight="1">
      <c r="A1977" s="291" t="s">
        <v>356</v>
      </c>
      <c r="B1977" s="291" t="s">
        <v>357</v>
      </c>
      <c r="C1977" s="290" t="s">
        <v>15</v>
      </c>
      <c r="D1977" s="290" t="s">
        <v>5193</v>
      </c>
      <c r="E1977" s="290" t="s">
        <v>5315</v>
      </c>
      <c r="F1977" s="290" t="s">
        <v>5316</v>
      </c>
      <c r="G1977" s="290" t="s">
        <v>5325</v>
      </c>
      <c r="H1977" s="290" t="s">
        <v>5326</v>
      </c>
      <c r="I1977" s="386"/>
    </row>
    <row r="1978" spans="1:9" ht="16.5" customHeight="1">
      <c r="A1978" s="291" t="s">
        <v>356</v>
      </c>
      <c r="B1978" s="291" t="s">
        <v>357</v>
      </c>
      <c r="C1978" s="290" t="s">
        <v>15</v>
      </c>
      <c r="D1978" s="290" t="s">
        <v>5193</v>
      </c>
      <c r="E1978" s="290" t="s">
        <v>5315</v>
      </c>
      <c r="F1978" s="290" t="s">
        <v>5316</v>
      </c>
      <c r="G1978" s="290" t="s">
        <v>1678</v>
      </c>
      <c r="H1978" s="290" t="s">
        <v>5327</v>
      </c>
      <c r="I1978" s="386"/>
    </row>
    <row r="1979" spans="1:9" ht="16.5" customHeight="1">
      <c r="A1979" s="291" t="s">
        <v>356</v>
      </c>
      <c r="B1979" s="291" t="s">
        <v>357</v>
      </c>
      <c r="C1979" s="290" t="s">
        <v>15</v>
      </c>
      <c r="D1979" s="290" t="s">
        <v>5193</v>
      </c>
      <c r="E1979" s="290" t="s">
        <v>5315</v>
      </c>
      <c r="F1979" s="290" t="s">
        <v>5316</v>
      </c>
      <c r="G1979" s="290" t="s">
        <v>5328</v>
      </c>
      <c r="H1979" s="290" t="s">
        <v>5329</v>
      </c>
      <c r="I1979" s="386"/>
    </row>
    <row r="1980" spans="1:9" ht="16.5" customHeight="1">
      <c r="A1980" s="291" t="s">
        <v>356</v>
      </c>
      <c r="B1980" s="291" t="s">
        <v>357</v>
      </c>
      <c r="C1980" s="290" t="s">
        <v>15</v>
      </c>
      <c r="D1980" s="290" t="s">
        <v>5193</v>
      </c>
      <c r="E1980" s="290" t="s">
        <v>5315</v>
      </c>
      <c r="F1980" s="290" t="s">
        <v>5316</v>
      </c>
      <c r="G1980" s="290" t="s">
        <v>5330</v>
      </c>
      <c r="H1980" s="290" t="s">
        <v>5331</v>
      </c>
      <c r="I1980" s="386"/>
    </row>
    <row r="1981" spans="1:9" ht="16.5" customHeight="1">
      <c r="A1981" s="291" t="s">
        <v>356</v>
      </c>
      <c r="B1981" s="291" t="s">
        <v>357</v>
      </c>
      <c r="C1981" s="290" t="s">
        <v>15</v>
      </c>
      <c r="D1981" s="290" t="s">
        <v>5193</v>
      </c>
      <c r="E1981" s="290" t="s">
        <v>5315</v>
      </c>
      <c r="F1981" s="290" t="s">
        <v>5316</v>
      </c>
      <c r="G1981" s="290" t="s">
        <v>1679</v>
      </c>
      <c r="H1981" s="290" t="s">
        <v>5332</v>
      </c>
      <c r="I1981" s="386"/>
    </row>
    <row r="1982" spans="1:9" ht="16.5" customHeight="1">
      <c r="A1982" s="291" t="s">
        <v>356</v>
      </c>
      <c r="B1982" s="291" t="s">
        <v>357</v>
      </c>
      <c r="C1982" s="290" t="s">
        <v>15</v>
      </c>
      <c r="D1982" s="290" t="s">
        <v>5193</v>
      </c>
      <c r="E1982" s="290" t="s">
        <v>5333</v>
      </c>
      <c r="F1982" s="290" t="s">
        <v>5334</v>
      </c>
      <c r="G1982" s="290" t="s">
        <v>1681</v>
      </c>
      <c r="H1982" s="290" t="s">
        <v>5335</v>
      </c>
      <c r="I1982" s="386"/>
    </row>
    <row r="1983" spans="1:9" ht="16.5" customHeight="1">
      <c r="A1983" s="291" t="s">
        <v>356</v>
      </c>
      <c r="B1983" s="291" t="s">
        <v>357</v>
      </c>
      <c r="C1983" s="290" t="s">
        <v>15</v>
      </c>
      <c r="D1983" s="290" t="s">
        <v>5193</v>
      </c>
      <c r="E1983" s="290" t="s">
        <v>5333</v>
      </c>
      <c r="F1983" s="290" t="s">
        <v>5334</v>
      </c>
      <c r="G1983" s="290" t="s">
        <v>1680</v>
      </c>
      <c r="H1983" s="290" t="s">
        <v>5336</v>
      </c>
      <c r="I1983" s="386"/>
    </row>
    <row r="1984" spans="1:9" ht="16.5" customHeight="1">
      <c r="A1984" s="291" t="s">
        <v>356</v>
      </c>
      <c r="B1984" s="291" t="s">
        <v>357</v>
      </c>
      <c r="C1984" s="290" t="s">
        <v>15</v>
      </c>
      <c r="D1984" s="290" t="s">
        <v>5193</v>
      </c>
      <c r="E1984" s="290" t="s">
        <v>5333</v>
      </c>
      <c r="F1984" s="290" t="s">
        <v>5334</v>
      </c>
      <c r="G1984" s="290" t="s">
        <v>1683</v>
      </c>
      <c r="H1984" s="290" t="s">
        <v>5337</v>
      </c>
      <c r="I1984" s="386"/>
    </row>
    <row r="1985" spans="1:9" ht="16.5" customHeight="1">
      <c r="A1985" s="291" t="s">
        <v>356</v>
      </c>
      <c r="B1985" s="291" t="s">
        <v>357</v>
      </c>
      <c r="C1985" s="290" t="s">
        <v>15</v>
      </c>
      <c r="D1985" s="290" t="s">
        <v>5193</v>
      </c>
      <c r="E1985" s="290" t="s">
        <v>5333</v>
      </c>
      <c r="F1985" s="290" t="s">
        <v>5334</v>
      </c>
      <c r="G1985" s="290" t="s">
        <v>1682</v>
      </c>
      <c r="H1985" s="290" t="s">
        <v>5338</v>
      </c>
      <c r="I1985" s="386"/>
    </row>
    <row r="1986" spans="1:9" ht="16.5" customHeight="1">
      <c r="A1986" s="291" t="s">
        <v>356</v>
      </c>
      <c r="B1986" s="291" t="s">
        <v>357</v>
      </c>
      <c r="C1986" s="290" t="s">
        <v>15</v>
      </c>
      <c r="D1986" s="290" t="s">
        <v>5193</v>
      </c>
      <c r="E1986" s="290" t="s">
        <v>5333</v>
      </c>
      <c r="F1986" s="290" t="s">
        <v>5334</v>
      </c>
      <c r="G1986" s="290" t="s">
        <v>1684</v>
      </c>
      <c r="H1986" s="290" t="s">
        <v>5339</v>
      </c>
      <c r="I1986" s="386"/>
    </row>
    <row r="1987" spans="1:9" ht="16.5" customHeight="1">
      <c r="A1987" s="291" t="s">
        <v>356</v>
      </c>
      <c r="B1987" s="291" t="s">
        <v>357</v>
      </c>
      <c r="C1987" s="290" t="s">
        <v>15</v>
      </c>
      <c r="D1987" s="290" t="s">
        <v>5193</v>
      </c>
      <c r="E1987" s="290" t="s">
        <v>5340</v>
      </c>
      <c r="F1987" s="290" t="s">
        <v>5341</v>
      </c>
      <c r="G1987" s="290" t="s">
        <v>1686</v>
      </c>
      <c r="H1987" s="290" t="s">
        <v>5342</v>
      </c>
      <c r="I1987" s="386"/>
    </row>
    <row r="1988" spans="1:9" ht="16.5" customHeight="1">
      <c r="A1988" s="291" t="s">
        <v>356</v>
      </c>
      <c r="B1988" s="291" t="s">
        <v>357</v>
      </c>
      <c r="C1988" s="290" t="s">
        <v>15</v>
      </c>
      <c r="D1988" s="290" t="s">
        <v>5193</v>
      </c>
      <c r="E1988" s="290" t="s">
        <v>5340</v>
      </c>
      <c r="F1988" s="290" t="s">
        <v>5341</v>
      </c>
      <c r="G1988" s="290" t="s">
        <v>5343</v>
      </c>
      <c r="H1988" s="290" t="s">
        <v>5344</v>
      </c>
      <c r="I1988" s="386"/>
    </row>
    <row r="1989" spans="1:9" ht="16.5" customHeight="1">
      <c r="A1989" s="291" t="s">
        <v>356</v>
      </c>
      <c r="B1989" s="291" t="s">
        <v>357</v>
      </c>
      <c r="C1989" s="290" t="s">
        <v>15</v>
      </c>
      <c r="D1989" s="290" t="s">
        <v>5193</v>
      </c>
      <c r="E1989" s="290" t="s">
        <v>5340</v>
      </c>
      <c r="F1989" s="290" t="s">
        <v>5341</v>
      </c>
      <c r="G1989" s="290" t="s">
        <v>5345</v>
      </c>
      <c r="H1989" s="290" t="s">
        <v>5346</v>
      </c>
      <c r="I1989" s="386"/>
    </row>
    <row r="1990" spans="1:9" ht="16.5" customHeight="1">
      <c r="A1990" s="291" t="s">
        <v>356</v>
      </c>
      <c r="B1990" s="291" t="s">
        <v>357</v>
      </c>
      <c r="C1990" s="290" t="s">
        <v>15</v>
      </c>
      <c r="D1990" s="290" t="s">
        <v>5193</v>
      </c>
      <c r="E1990" s="290" t="s">
        <v>5340</v>
      </c>
      <c r="F1990" s="290" t="s">
        <v>5341</v>
      </c>
      <c r="G1990" s="290" t="s">
        <v>1688</v>
      </c>
      <c r="H1990" s="290" t="s">
        <v>5347</v>
      </c>
      <c r="I1990" s="386"/>
    </row>
    <row r="1991" spans="1:9" ht="16.5" customHeight="1">
      <c r="A1991" s="291" t="s">
        <v>356</v>
      </c>
      <c r="B1991" s="291" t="s">
        <v>357</v>
      </c>
      <c r="C1991" s="290" t="s">
        <v>15</v>
      </c>
      <c r="D1991" s="290" t="s">
        <v>5193</v>
      </c>
      <c r="E1991" s="290" t="s">
        <v>5340</v>
      </c>
      <c r="F1991" s="290" t="s">
        <v>5341</v>
      </c>
      <c r="G1991" s="290" t="s">
        <v>1687</v>
      </c>
      <c r="H1991" s="290" t="s">
        <v>5348</v>
      </c>
      <c r="I1991" s="386"/>
    </row>
    <row r="1992" spans="1:9" ht="16.5" customHeight="1">
      <c r="A1992" s="291" t="s">
        <v>356</v>
      </c>
      <c r="B1992" s="291" t="s">
        <v>357</v>
      </c>
      <c r="C1992" s="290" t="s">
        <v>15</v>
      </c>
      <c r="D1992" s="290" t="s">
        <v>5193</v>
      </c>
      <c r="E1992" s="290" t="s">
        <v>5340</v>
      </c>
      <c r="F1992" s="290" t="s">
        <v>5341</v>
      </c>
      <c r="G1992" s="290" t="s">
        <v>1689</v>
      </c>
      <c r="H1992" s="290" t="s">
        <v>5349</v>
      </c>
      <c r="I1992" s="386"/>
    </row>
    <row r="1993" spans="1:9" ht="16.5" customHeight="1">
      <c r="A1993" s="291" t="s">
        <v>356</v>
      </c>
      <c r="B1993" s="291" t="s">
        <v>357</v>
      </c>
      <c r="C1993" s="290" t="s">
        <v>15</v>
      </c>
      <c r="D1993" s="290" t="s">
        <v>5193</v>
      </c>
      <c r="E1993" s="290" t="s">
        <v>5340</v>
      </c>
      <c r="F1993" s="290" t="s">
        <v>5341</v>
      </c>
      <c r="G1993" s="290" t="s">
        <v>1685</v>
      </c>
      <c r="H1993" s="290" t="s">
        <v>5350</v>
      </c>
      <c r="I1993" s="386"/>
    </row>
    <row r="1994" spans="1:9" ht="16.5" customHeight="1">
      <c r="A1994" s="291" t="s">
        <v>356</v>
      </c>
      <c r="B1994" s="291" t="s">
        <v>357</v>
      </c>
      <c r="C1994" s="290" t="s">
        <v>15</v>
      </c>
      <c r="D1994" s="290" t="s">
        <v>5193</v>
      </c>
      <c r="E1994" s="290" t="s">
        <v>5340</v>
      </c>
      <c r="F1994" s="290" t="s">
        <v>5341</v>
      </c>
      <c r="G1994" s="290" t="s">
        <v>1691</v>
      </c>
      <c r="H1994" s="290" t="s">
        <v>5351</v>
      </c>
      <c r="I1994" s="386"/>
    </row>
    <row r="1995" spans="1:9" ht="16.5" customHeight="1">
      <c r="A1995" s="291" t="s">
        <v>356</v>
      </c>
      <c r="B1995" s="291" t="s">
        <v>357</v>
      </c>
      <c r="C1995" s="290" t="s">
        <v>15</v>
      </c>
      <c r="D1995" s="290" t="s">
        <v>5193</v>
      </c>
      <c r="E1995" s="290" t="s">
        <v>5340</v>
      </c>
      <c r="F1995" s="290" t="s">
        <v>5341</v>
      </c>
      <c r="G1995" s="290" t="s">
        <v>1690</v>
      </c>
      <c r="H1995" s="290" t="s">
        <v>5352</v>
      </c>
      <c r="I1995" s="386"/>
    </row>
    <row r="1996" spans="1:9" ht="16.5" customHeight="1">
      <c r="A1996" s="291" t="s">
        <v>356</v>
      </c>
      <c r="B1996" s="291" t="s">
        <v>357</v>
      </c>
      <c r="C1996" s="290" t="s">
        <v>15</v>
      </c>
      <c r="D1996" s="290" t="s">
        <v>5193</v>
      </c>
      <c r="E1996" s="290" t="s">
        <v>5340</v>
      </c>
      <c r="F1996" s="290" t="s">
        <v>5341</v>
      </c>
      <c r="G1996" s="290" t="s">
        <v>1692</v>
      </c>
      <c r="H1996" s="290" t="s">
        <v>5353</v>
      </c>
      <c r="I1996" s="386"/>
    </row>
    <row r="1997" spans="1:9" ht="16.5" customHeight="1">
      <c r="A1997" s="291" t="s">
        <v>356</v>
      </c>
      <c r="B1997" s="291" t="s">
        <v>357</v>
      </c>
      <c r="C1997" s="290" t="s">
        <v>15</v>
      </c>
      <c r="D1997" s="290" t="s">
        <v>5193</v>
      </c>
      <c r="E1997" s="290" t="s">
        <v>5354</v>
      </c>
      <c r="F1997" s="290" t="s">
        <v>5355</v>
      </c>
      <c r="G1997" s="290" t="s">
        <v>5356</v>
      </c>
      <c r="H1997" s="290" t="s">
        <v>5357</v>
      </c>
      <c r="I1997" s="386"/>
    </row>
    <row r="1998" spans="1:9" ht="16.5" customHeight="1">
      <c r="A1998" s="291" t="s">
        <v>356</v>
      </c>
      <c r="B1998" s="291" t="s">
        <v>357</v>
      </c>
      <c r="C1998" s="290" t="s">
        <v>15</v>
      </c>
      <c r="D1998" s="290" t="s">
        <v>5193</v>
      </c>
      <c r="E1998" s="290" t="s">
        <v>5354</v>
      </c>
      <c r="F1998" s="290" t="s">
        <v>5355</v>
      </c>
      <c r="G1998" s="290" t="s">
        <v>5358</v>
      </c>
      <c r="H1998" s="290" t="s">
        <v>5359</v>
      </c>
      <c r="I1998" s="386"/>
    </row>
    <row r="1999" spans="1:9" ht="16.5" customHeight="1">
      <c r="A1999" s="291" t="s">
        <v>356</v>
      </c>
      <c r="B1999" s="291" t="s">
        <v>357</v>
      </c>
      <c r="C1999" s="290" t="s">
        <v>15</v>
      </c>
      <c r="D1999" s="290" t="s">
        <v>5193</v>
      </c>
      <c r="E1999" s="290" t="s">
        <v>5354</v>
      </c>
      <c r="F1999" s="290" t="s">
        <v>5355</v>
      </c>
      <c r="G1999" s="290" t="s">
        <v>1695</v>
      </c>
      <c r="H1999" s="290" t="s">
        <v>5360</v>
      </c>
      <c r="I1999" s="386"/>
    </row>
    <row r="2000" spans="1:9" ht="16.5" customHeight="1">
      <c r="A2000" s="291" t="s">
        <v>356</v>
      </c>
      <c r="B2000" s="291" t="s">
        <v>357</v>
      </c>
      <c r="C2000" s="290" t="s">
        <v>15</v>
      </c>
      <c r="D2000" s="290" t="s">
        <v>5193</v>
      </c>
      <c r="E2000" s="290" t="s">
        <v>5354</v>
      </c>
      <c r="F2000" s="290" t="s">
        <v>5355</v>
      </c>
      <c r="G2000" s="290" t="s">
        <v>1694</v>
      </c>
      <c r="H2000" s="290" t="s">
        <v>5361</v>
      </c>
      <c r="I2000" s="386"/>
    </row>
    <row r="2001" spans="1:9" ht="16.5" customHeight="1">
      <c r="A2001" s="291" t="s">
        <v>356</v>
      </c>
      <c r="B2001" s="291" t="s">
        <v>357</v>
      </c>
      <c r="C2001" s="290" t="s">
        <v>15</v>
      </c>
      <c r="D2001" s="290" t="s">
        <v>5193</v>
      </c>
      <c r="E2001" s="290" t="s">
        <v>5354</v>
      </c>
      <c r="F2001" s="290" t="s">
        <v>5355</v>
      </c>
      <c r="G2001" s="290" t="s">
        <v>5362</v>
      </c>
      <c r="H2001" s="290" t="s">
        <v>5363</v>
      </c>
      <c r="I2001" s="386"/>
    </row>
    <row r="2002" spans="1:9" ht="16.5" customHeight="1">
      <c r="A2002" s="291" t="s">
        <v>356</v>
      </c>
      <c r="B2002" s="291" t="s">
        <v>357</v>
      </c>
      <c r="C2002" s="290" t="s">
        <v>15</v>
      </c>
      <c r="D2002" s="290" t="s">
        <v>5193</v>
      </c>
      <c r="E2002" s="290" t="s">
        <v>5354</v>
      </c>
      <c r="F2002" s="290" t="s">
        <v>5355</v>
      </c>
      <c r="G2002" s="290" t="s">
        <v>5364</v>
      </c>
      <c r="H2002" s="290" t="s">
        <v>5365</v>
      </c>
      <c r="I2002" s="386"/>
    </row>
    <row r="2003" spans="1:9" ht="16.5" customHeight="1">
      <c r="A2003" s="291" t="s">
        <v>356</v>
      </c>
      <c r="B2003" s="291" t="s">
        <v>357</v>
      </c>
      <c r="C2003" s="290" t="s">
        <v>15</v>
      </c>
      <c r="D2003" s="290" t="s">
        <v>5193</v>
      </c>
      <c r="E2003" s="290" t="s">
        <v>5354</v>
      </c>
      <c r="F2003" s="290" t="s">
        <v>5355</v>
      </c>
      <c r="G2003" s="290" t="s">
        <v>1693</v>
      </c>
      <c r="H2003" s="290" t="s">
        <v>5366</v>
      </c>
      <c r="I2003" s="386"/>
    </row>
    <row r="2004" spans="1:9" ht="16.5" customHeight="1">
      <c r="A2004" s="291" t="s">
        <v>356</v>
      </c>
      <c r="B2004" s="291" t="s">
        <v>357</v>
      </c>
      <c r="C2004" s="290" t="s">
        <v>15</v>
      </c>
      <c r="D2004" s="290" t="s">
        <v>5193</v>
      </c>
      <c r="E2004" s="290" t="s">
        <v>5354</v>
      </c>
      <c r="F2004" s="290" t="s">
        <v>5355</v>
      </c>
      <c r="G2004" s="290" t="s">
        <v>1697</v>
      </c>
      <c r="H2004" s="290" t="s">
        <v>5367</v>
      </c>
      <c r="I2004" s="386"/>
    </row>
    <row r="2005" spans="1:9" ht="16.5" customHeight="1">
      <c r="A2005" s="291" t="s">
        <v>356</v>
      </c>
      <c r="B2005" s="291" t="s">
        <v>357</v>
      </c>
      <c r="C2005" s="290" t="s">
        <v>15</v>
      </c>
      <c r="D2005" s="290" t="s">
        <v>5193</v>
      </c>
      <c r="E2005" s="290" t="s">
        <v>5354</v>
      </c>
      <c r="F2005" s="290" t="s">
        <v>5355</v>
      </c>
      <c r="G2005" s="290" t="s">
        <v>1696</v>
      </c>
      <c r="H2005" s="290" t="s">
        <v>5368</v>
      </c>
      <c r="I2005" s="386"/>
    </row>
    <row r="2006" spans="1:9" ht="16.5" customHeight="1">
      <c r="A2006" s="291" t="s">
        <v>356</v>
      </c>
      <c r="B2006" s="291" t="s">
        <v>357</v>
      </c>
      <c r="C2006" s="290" t="s">
        <v>15</v>
      </c>
      <c r="D2006" s="290" t="s">
        <v>5193</v>
      </c>
      <c r="E2006" s="290" t="s">
        <v>5354</v>
      </c>
      <c r="F2006" s="290" t="s">
        <v>5355</v>
      </c>
      <c r="G2006" s="290" t="s">
        <v>5369</v>
      </c>
      <c r="H2006" s="290" t="s">
        <v>5370</v>
      </c>
      <c r="I2006" s="386"/>
    </row>
    <row r="2007" spans="1:9" ht="16.5" customHeight="1">
      <c r="A2007" s="291" t="s">
        <v>356</v>
      </c>
      <c r="B2007" s="291" t="s">
        <v>357</v>
      </c>
      <c r="C2007" s="290" t="s">
        <v>15</v>
      </c>
      <c r="D2007" s="290" t="s">
        <v>5193</v>
      </c>
      <c r="E2007" s="290" t="s">
        <v>5354</v>
      </c>
      <c r="F2007" s="290" t="s">
        <v>5355</v>
      </c>
      <c r="G2007" s="290" t="s">
        <v>5371</v>
      </c>
      <c r="H2007" s="290" t="s">
        <v>5372</v>
      </c>
      <c r="I2007" s="386"/>
    </row>
    <row r="2008" spans="1:9" ht="16.5" customHeight="1">
      <c r="A2008" s="291" t="s">
        <v>356</v>
      </c>
      <c r="B2008" s="291" t="s">
        <v>357</v>
      </c>
      <c r="C2008" s="290" t="s">
        <v>15</v>
      </c>
      <c r="D2008" s="290" t="s">
        <v>5193</v>
      </c>
      <c r="E2008" s="290" t="s">
        <v>5354</v>
      </c>
      <c r="F2008" s="290" t="s">
        <v>5355</v>
      </c>
      <c r="G2008" s="290" t="s">
        <v>5373</v>
      </c>
      <c r="H2008" s="290" t="s">
        <v>5374</v>
      </c>
      <c r="I2008" s="386"/>
    </row>
    <row r="2009" spans="1:9" ht="16.5" customHeight="1">
      <c r="A2009" s="291" t="s">
        <v>356</v>
      </c>
      <c r="B2009" s="291" t="s">
        <v>357</v>
      </c>
      <c r="C2009" s="290" t="s">
        <v>15</v>
      </c>
      <c r="D2009" s="290" t="s">
        <v>5193</v>
      </c>
      <c r="E2009" s="290" t="s">
        <v>5354</v>
      </c>
      <c r="F2009" s="290" t="s">
        <v>5355</v>
      </c>
      <c r="G2009" s="290" t="s">
        <v>5375</v>
      </c>
      <c r="H2009" s="290" t="s">
        <v>5376</v>
      </c>
      <c r="I2009" s="386"/>
    </row>
    <row r="2010" spans="1:9" ht="16.5" customHeight="1">
      <c r="A2010" s="291" t="s">
        <v>356</v>
      </c>
      <c r="B2010" s="291" t="s">
        <v>357</v>
      </c>
      <c r="C2010" s="290" t="s">
        <v>15</v>
      </c>
      <c r="D2010" s="290" t="s">
        <v>5193</v>
      </c>
      <c r="E2010" s="290" t="s">
        <v>5354</v>
      </c>
      <c r="F2010" s="290" t="s">
        <v>5355</v>
      </c>
      <c r="G2010" s="290" t="s">
        <v>1698</v>
      </c>
      <c r="H2010" s="290" t="s">
        <v>5377</v>
      </c>
      <c r="I2010" s="386"/>
    </row>
    <row r="2011" spans="1:9" ht="16.5" customHeight="1">
      <c r="A2011" s="291" t="s">
        <v>356</v>
      </c>
      <c r="B2011" s="291" t="s">
        <v>357</v>
      </c>
      <c r="C2011" s="290" t="s">
        <v>15</v>
      </c>
      <c r="D2011" s="290" t="s">
        <v>5193</v>
      </c>
      <c r="E2011" s="290" t="s">
        <v>5378</v>
      </c>
      <c r="F2011" s="290" t="s">
        <v>5379</v>
      </c>
      <c r="G2011" s="290" t="s">
        <v>1701</v>
      </c>
      <c r="H2011" s="290" t="s">
        <v>5380</v>
      </c>
      <c r="I2011" s="386"/>
    </row>
    <row r="2012" spans="1:9" ht="16.5" customHeight="1">
      <c r="A2012" s="291" t="s">
        <v>356</v>
      </c>
      <c r="B2012" s="291" t="s">
        <v>357</v>
      </c>
      <c r="C2012" s="290" t="s">
        <v>15</v>
      </c>
      <c r="D2012" s="290" t="s">
        <v>5193</v>
      </c>
      <c r="E2012" s="290" t="s">
        <v>5378</v>
      </c>
      <c r="F2012" s="290" t="s">
        <v>5379</v>
      </c>
      <c r="G2012" s="290" t="s">
        <v>1700</v>
      </c>
      <c r="H2012" s="290" t="s">
        <v>5381</v>
      </c>
      <c r="I2012" s="386"/>
    </row>
    <row r="2013" spans="1:9" ht="16.5" customHeight="1">
      <c r="A2013" s="291" t="s">
        <v>356</v>
      </c>
      <c r="B2013" s="291" t="s">
        <v>357</v>
      </c>
      <c r="C2013" s="290" t="s">
        <v>15</v>
      </c>
      <c r="D2013" s="290" t="s">
        <v>5193</v>
      </c>
      <c r="E2013" s="290" t="s">
        <v>5378</v>
      </c>
      <c r="F2013" s="290" t="s">
        <v>5379</v>
      </c>
      <c r="G2013" s="290" t="s">
        <v>1703</v>
      </c>
      <c r="H2013" s="290" t="s">
        <v>5382</v>
      </c>
      <c r="I2013" s="386"/>
    </row>
    <row r="2014" spans="1:9" ht="16.5" customHeight="1">
      <c r="A2014" s="291" t="s">
        <v>356</v>
      </c>
      <c r="B2014" s="291" t="s">
        <v>357</v>
      </c>
      <c r="C2014" s="290" t="s">
        <v>15</v>
      </c>
      <c r="D2014" s="290" t="s">
        <v>5193</v>
      </c>
      <c r="E2014" s="290" t="s">
        <v>5378</v>
      </c>
      <c r="F2014" s="290" t="s">
        <v>5379</v>
      </c>
      <c r="G2014" s="290" t="s">
        <v>1702</v>
      </c>
      <c r="H2014" s="290" t="s">
        <v>5383</v>
      </c>
      <c r="I2014" s="386"/>
    </row>
    <row r="2015" spans="1:9" ht="16.5" customHeight="1">
      <c r="A2015" s="291" t="s">
        <v>356</v>
      </c>
      <c r="B2015" s="291" t="s">
        <v>357</v>
      </c>
      <c r="C2015" s="290" t="s">
        <v>15</v>
      </c>
      <c r="D2015" s="290" t="s">
        <v>5193</v>
      </c>
      <c r="E2015" s="290" t="s">
        <v>5378</v>
      </c>
      <c r="F2015" s="290" t="s">
        <v>5379</v>
      </c>
      <c r="G2015" s="290" t="s">
        <v>1704</v>
      </c>
      <c r="H2015" s="290" t="s">
        <v>5384</v>
      </c>
      <c r="I2015" s="386"/>
    </row>
    <row r="2016" spans="1:9" ht="16.5" customHeight="1">
      <c r="A2016" s="291" t="s">
        <v>356</v>
      </c>
      <c r="B2016" s="291" t="s">
        <v>357</v>
      </c>
      <c r="C2016" s="290" t="s">
        <v>15</v>
      </c>
      <c r="D2016" s="290" t="s">
        <v>5193</v>
      </c>
      <c r="E2016" s="290" t="s">
        <v>5378</v>
      </c>
      <c r="F2016" s="290" t="s">
        <v>5379</v>
      </c>
      <c r="G2016" s="290" t="s">
        <v>1699</v>
      </c>
      <c r="H2016" s="290" t="s">
        <v>5385</v>
      </c>
      <c r="I2016" s="386"/>
    </row>
    <row r="2017" spans="1:9" ht="16.5" customHeight="1">
      <c r="A2017" s="291" t="s">
        <v>356</v>
      </c>
      <c r="B2017" s="291" t="s">
        <v>357</v>
      </c>
      <c r="C2017" s="290" t="s">
        <v>15</v>
      </c>
      <c r="D2017" s="290" t="s">
        <v>5193</v>
      </c>
      <c r="E2017" s="290" t="s">
        <v>5378</v>
      </c>
      <c r="F2017" s="290" t="s">
        <v>5379</v>
      </c>
      <c r="G2017" s="290" t="s">
        <v>1706</v>
      </c>
      <c r="H2017" s="290" t="s">
        <v>5386</v>
      </c>
      <c r="I2017" s="386"/>
    </row>
    <row r="2018" spans="1:9" ht="16.5" customHeight="1">
      <c r="A2018" s="291" t="s">
        <v>356</v>
      </c>
      <c r="B2018" s="291" t="s">
        <v>357</v>
      </c>
      <c r="C2018" s="290" t="s">
        <v>15</v>
      </c>
      <c r="D2018" s="290" t="s">
        <v>5193</v>
      </c>
      <c r="E2018" s="290" t="s">
        <v>5378</v>
      </c>
      <c r="F2018" s="290" t="s">
        <v>5379</v>
      </c>
      <c r="G2018" s="290" t="s">
        <v>1705</v>
      </c>
      <c r="H2018" s="290" t="s">
        <v>5387</v>
      </c>
      <c r="I2018" s="386"/>
    </row>
    <row r="2019" spans="1:9" ht="16.5" customHeight="1">
      <c r="A2019" s="291" t="s">
        <v>356</v>
      </c>
      <c r="B2019" s="291" t="s">
        <v>357</v>
      </c>
      <c r="C2019" s="290" t="s">
        <v>15</v>
      </c>
      <c r="D2019" s="290" t="s">
        <v>5193</v>
      </c>
      <c r="E2019" s="290" t="s">
        <v>5378</v>
      </c>
      <c r="F2019" s="290" t="s">
        <v>5379</v>
      </c>
      <c r="G2019" s="290" t="s">
        <v>1708</v>
      </c>
      <c r="H2019" s="290" t="s">
        <v>5388</v>
      </c>
      <c r="I2019" s="386"/>
    </row>
    <row r="2020" spans="1:9" ht="16.5" customHeight="1">
      <c r="A2020" s="291" t="s">
        <v>356</v>
      </c>
      <c r="B2020" s="291" t="s">
        <v>357</v>
      </c>
      <c r="C2020" s="290" t="s">
        <v>15</v>
      </c>
      <c r="D2020" s="290" t="s">
        <v>5193</v>
      </c>
      <c r="E2020" s="290" t="s">
        <v>5389</v>
      </c>
      <c r="F2020" s="290" t="s">
        <v>5390</v>
      </c>
      <c r="G2020" s="290" t="s">
        <v>1710</v>
      </c>
      <c r="H2020" s="290" t="s">
        <v>5391</v>
      </c>
      <c r="I2020" s="386"/>
    </row>
    <row r="2021" spans="1:9" ht="16.5" customHeight="1">
      <c r="A2021" s="291" t="s">
        <v>356</v>
      </c>
      <c r="B2021" s="291" t="s">
        <v>357</v>
      </c>
      <c r="C2021" s="290" t="s">
        <v>15</v>
      </c>
      <c r="D2021" s="290" t="s">
        <v>5193</v>
      </c>
      <c r="E2021" s="290" t="s">
        <v>5389</v>
      </c>
      <c r="F2021" s="290" t="s">
        <v>5390</v>
      </c>
      <c r="G2021" s="290" t="s">
        <v>5392</v>
      </c>
      <c r="H2021" s="290" t="s">
        <v>5393</v>
      </c>
      <c r="I2021" s="386"/>
    </row>
    <row r="2022" spans="1:9" ht="16.5" customHeight="1">
      <c r="A2022" s="291" t="s">
        <v>356</v>
      </c>
      <c r="B2022" s="291" t="s">
        <v>357</v>
      </c>
      <c r="C2022" s="290" t="s">
        <v>15</v>
      </c>
      <c r="D2022" s="290" t="s">
        <v>5193</v>
      </c>
      <c r="E2022" s="290" t="s">
        <v>5389</v>
      </c>
      <c r="F2022" s="290" t="s">
        <v>5390</v>
      </c>
      <c r="G2022" s="290" t="s">
        <v>5394</v>
      </c>
      <c r="H2022" s="290" t="s">
        <v>5395</v>
      </c>
      <c r="I2022" s="386"/>
    </row>
    <row r="2023" spans="1:9" ht="16.5" customHeight="1">
      <c r="A2023" s="291" t="s">
        <v>356</v>
      </c>
      <c r="B2023" s="291" t="s">
        <v>357</v>
      </c>
      <c r="C2023" s="290" t="s">
        <v>15</v>
      </c>
      <c r="D2023" s="290" t="s">
        <v>5193</v>
      </c>
      <c r="E2023" s="290" t="s">
        <v>5389</v>
      </c>
      <c r="F2023" s="290" t="s">
        <v>5390</v>
      </c>
      <c r="G2023" s="290" t="s">
        <v>5396</v>
      </c>
      <c r="H2023" s="290" t="s">
        <v>5397</v>
      </c>
      <c r="I2023" s="386"/>
    </row>
    <row r="2024" spans="1:9" ht="16.5" customHeight="1">
      <c r="A2024" s="291" t="s">
        <v>356</v>
      </c>
      <c r="B2024" s="291" t="s">
        <v>357</v>
      </c>
      <c r="C2024" s="290" t="s">
        <v>15</v>
      </c>
      <c r="D2024" s="290" t="s">
        <v>5193</v>
      </c>
      <c r="E2024" s="290" t="s">
        <v>5389</v>
      </c>
      <c r="F2024" s="290" t="s">
        <v>5390</v>
      </c>
      <c r="G2024" s="290" t="s">
        <v>5398</v>
      </c>
      <c r="H2024" s="290" t="s">
        <v>5399</v>
      </c>
      <c r="I2024" s="386"/>
    </row>
    <row r="2025" spans="1:9" ht="16.5" customHeight="1">
      <c r="A2025" s="291" t="s">
        <v>356</v>
      </c>
      <c r="B2025" s="291" t="s">
        <v>357</v>
      </c>
      <c r="C2025" s="290" t="s">
        <v>15</v>
      </c>
      <c r="D2025" s="290" t="s">
        <v>5193</v>
      </c>
      <c r="E2025" s="290" t="s">
        <v>5389</v>
      </c>
      <c r="F2025" s="290" t="s">
        <v>5390</v>
      </c>
      <c r="G2025" s="290" t="s">
        <v>1711</v>
      </c>
      <c r="H2025" s="290" t="s">
        <v>5400</v>
      </c>
      <c r="I2025" s="386"/>
    </row>
    <row r="2026" spans="1:9" ht="16.5" customHeight="1">
      <c r="A2026" s="291" t="s">
        <v>356</v>
      </c>
      <c r="B2026" s="291" t="s">
        <v>357</v>
      </c>
      <c r="C2026" s="290" t="s">
        <v>15</v>
      </c>
      <c r="D2026" s="290" t="s">
        <v>5193</v>
      </c>
      <c r="E2026" s="290" t="s">
        <v>5389</v>
      </c>
      <c r="F2026" s="290" t="s">
        <v>5390</v>
      </c>
      <c r="G2026" s="290" t="s">
        <v>1713</v>
      </c>
      <c r="H2026" s="290" t="s">
        <v>5401</v>
      </c>
      <c r="I2026" s="386"/>
    </row>
    <row r="2027" spans="1:9" ht="16.5" customHeight="1">
      <c r="A2027" s="291" t="s">
        <v>356</v>
      </c>
      <c r="B2027" s="291" t="s">
        <v>357</v>
      </c>
      <c r="C2027" s="290" t="s">
        <v>15</v>
      </c>
      <c r="D2027" s="290" t="s">
        <v>5193</v>
      </c>
      <c r="E2027" s="290" t="s">
        <v>5389</v>
      </c>
      <c r="F2027" s="290" t="s">
        <v>5390</v>
      </c>
      <c r="G2027" s="290" t="s">
        <v>1712</v>
      </c>
      <c r="H2027" s="290" t="s">
        <v>5402</v>
      </c>
      <c r="I2027" s="386"/>
    </row>
    <row r="2028" spans="1:9" ht="16.5" customHeight="1">
      <c r="A2028" s="291" t="s">
        <v>356</v>
      </c>
      <c r="B2028" s="291" t="s">
        <v>357</v>
      </c>
      <c r="C2028" s="290" t="s">
        <v>15</v>
      </c>
      <c r="D2028" s="290" t="s">
        <v>5193</v>
      </c>
      <c r="E2028" s="290" t="s">
        <v>5389</v>
      </c>
      <c r="F2028" s="290" t="s">
        <v>5390</v>
      </c>
      <c r="G2028" s="290" t="s">
        <v>1714</v>
      </c>
      <c r="H2028" s="290" t="s">
        <v>5403</v>
      </c>
      <c r="I2028" s="386"/>
    </row>
    <row r="2029" spans="1:9" ht="16.5" customHeight="1">
      <c r="A2029" s="291" t="s">
        <v>356</v>
      </c>
      <c r="B2029" s="291" t="s">
        <v>357</v>
      </c>
      <c r="C2029" s="290" t="s">
        <v>15</v>
      </c>
      <c r="D2029" s="290" t="s">
        <v>5193</v>
      </c>
      <c r="E2029" s="290" t="s">
        <v>5389</v>
      </c>
      <c r="F2029" s="290" t="s">
        <v>5390</v>
      </c>
      <c r="G2029" s="290" t="s">
        <v>1709</v>
      </c>
      <c r="H2029" s="290" t="s">
        <v>5404</v>
      </c>
      <c r="I2029" s="386"/>
    </row>
    <row r="2030" spans="1:9" ht="16.5" customHeight="1">
      <c r="A2030" s="291" t="s">
        <v>356</v>
      </c>
      <c r="B2030" s="291" t="s">
        <v>357</v>
      </c>
      <c r="C2030" s="290" t="s">
        <v>15</v>
      </c>
      <c r="D2030" s="290" t="s">
        <v>5193</v>
      </c>
      <c r="E2030" s="290" t="s">
        <v>5389</v>
      </c>
      <c r="F2030" s="290" t="s">
        <v>5390</v>
      </c>
      <c r="G2030" s="290" t="s">
        <v>5405</v>
      </c>
      <c r="H2030" s="290" t="s">
        <v>5406</v>
      </c>
      <c r="I2030" s="386"/>
    </row>
    <row r="2031" spans="1:9" ht="16.5" customHeight="1">
      <c r="A2031" s="291" t="s">
        <v>356</v>
      </c>
      <c r="B2031" s="291" t="s">
        <v>357</v>
      </c>
      <c r="C2031" s="290" t="s">
        <v>15</v>
      </c>
      <c r="D2031" s="290" t="s">
        <v>5193</v>
      </c>
      <c r="E2031" s="290" t="s">
        <v>5389</v>
      </c>
      <c r="F2031" s="290" t="s">
        <v>5390</v>
      </c>
      <c r="G2031" s="290" t="s">
        <v>5407</v>
      </c>
      <c r="H2031" s="290" t="s">
        <v>5408</v>
      </c>
      <c r="I2031" s="386"/>
    </row>
    <row r="2032" spans="1:9" ht="16.5" customHeight="1">
      <c r="A2032" s="291" t="s">
        <v>356</v>
      </c>
      <c r="B2032" s="291" t="s">
        <v>357</v>
      </c>
      <c r="C2032" s="290" t="s">
        <v>15</v>
      </c>
      <c r="D2032" s="290" t="s">
        <v>5193</v>
      </c>
      <c r="E2032" s="290" t="s">
        <v>5389</v>
      </c>
      <c r="F2032" s="290" t="s">
        <v>5390</v>
      </c>
      <c r="G2032" s="290" t="s">
        <v>1715</v>
      </c>
      <c r="H2032" s="290" t="s">
        <v>5409</v>
      </c>
      <c r="I2032" s="386"/>
    </row>
    <row r="2033" spans="1:9" ht="16.5" customHeight="1">
      <c r="A2033" s="291" t="s">
        <v>356</v>
      </c>
      <c r="B2033" s="291" t="s">
        <v>357</v>
      </c>
      <c r="C2033" s="290" t="s">
        <v>15</v>
      </c>
      <c r="D2033" s="290" t="s">
        <v>5193</v>
      </c>
      <c r="E2033" s="290" t="s">
        <v>5410</v>
      </c>
      <c r="F2033" s="290" t="s">
        <v>5411</v>
      </c>
      <c r="G2033" s="290" t="s">
        <v>1717</v>
      </c>
      <c r="H2033" s="290" t="s">
        <v>5412</v>
      </c>
      <c r="I2033" s="386"/>
    </row>
    <row r="2034" spans="1:9" ht="16.5" customHeight="1">
      <c r="A2034" s="291" t="s">
        <v>356</v>
      </c>
      <c r="B2034" s="291" t="s">
        <v>357</v>
      </c>
      <c r="C2034" s="290" t="s">
        <v>15</v>
      </c>
      <c r="D2034" s="290" t="s">
        <v>5193</v>
      </c>
      <c r="E2034" s="290" t="s">
        <v>5410</v>
      </c>
      <c r="F2034" s="290" t="s">
        <v>5411</v>
      </c>
      <c r="G2034" s="290" t="s">
        <v>1716</v>
      </c>
      <c r="H2034" s="290" t="s">
        <v>5413</v>
      </c>
      <c r="I2034" s="386"/>
    </row>
    <row r="2035" spans="1:9" ht="16.5" customHeight="1">
      <c r="A2035" s="291" t="s">
        <v>356</v>
      </c>
      <c r="B2035" s="291" t="s">
        <v>357</v>
      </c>
      <c r="C2035" s="290" t="s">
        <v>15</v>
      </c>
      <c r="D2035" s="290" t="s">
        <v>5193</v>
      </c>
      <c r="E2035" s="290" t="s">
        <v>5410</v>
      </c>
      <c r="F2035" s="290" t="s">
        <v>5411</v>
      </c>
      <c r="G2035" s="290" t="s">
        <v>1719</v>
      </c>
      <c r="H2035" s="290" t="s">
        <v>5414</v>
      </c>
      <c r="I2035" s="386"/>
    </row>
    <row r="2036" spans="1:9" ht="16.5" customHeight="1">
      <c r="A2036" s="291" t="s">
        <v>356</v>
      </c>
      <c r="B2036" s="291" t="s">
        <v>357</v>
      </c>
      <c r="C2036" s="290" t="s">
        <v>15</v>
      </c>
      <c r="D2036" s="290" t="s">
        <v>5193</v>
      </c>
      <c r="E2036" s="290" t="s">
        <v>5410</v>
      </c>
      <c r="F2036" s="290" t="s">
        <v>5411</v>
      </c>
      <c r="G2036" s="290" t="s">
        <v>1718</v>
      </c>
      <c r="H2036" s="290" t="s">
        <v>5415</v>
      </c>
      <c r="I2036" s="386"/>
    </row>
    <row r="2037" spans="1:9" ht="16.5" customHeight="1">
      <c r="A2037" s="291" t="s">
        <v>356</v>
      </c>
      <c r="B2037" s="291" t="s">
        <v>357</v>
      </c>
      <c r="C2037" s="290" t="s">
        <v>15</v>
      </c>
      <c r="D2037" s="290" t="s">
        <v>5193</v>
      </c>
      <c r="E2037" s="290" t="s">
        <v>5410</v>
      </c>
      <c r="F2037" s="290" t="s">
        <v>5411</v>
      </c>
      <c r="G2037" s="290" t="s">
        <v>1720</v>
      </c>
      <c r="H2037" s="290" t="s">
        <v>5416</v>
      </c>
      <c r="I2037" s="386"/>
    </row>
    <row r="2038" spans="1:9" ht="16.5" customHeight="1">
      <c r="A2038" s="291" t="s">
        <v>356</v>
      </c>
      <c r="B2038" s="291" t="s">
        <v>357</v>
      </c>
      <c r="C2038" s="290" t="s">
        <v>15</v>
      </c>
      <c r="D2038" s="290" t="s">
        <v>5193</v>
      </c>
      <c r="E2038" s="290" t="s">
        <v>5417</v>
      </c>
      <c r="F2038" s="290" t="s">
        <v>1722</v>
      </c>
      <c r="G2038" s="290" t="s">
        <v>1721</v>
      </c>
      <c r="H2038" s="290" t="s">
        <v>5418</v>
      </c>
      <c r="I2038" s="386"/>
    </row>
    <row r="2039" spans="1:9" ht="16.5" customHeight="1">
      <c r="A2039" s="291" t="s">
        <v>356</v>
      </c>
      <c r="B2039" s="291" t="s">
        <v>357</v>
      </c>
      <c r="C2039" s="290" t="s">
        <v>15</v>
      </c>
      <c r="D2039" s="290" t="s">
        <v>5193</v>
      </c>
      <c r="E2039" s="290" t="s">
        <v>5419</v>
      </c>
      <c r="F2039" s="290" t="s">
        <v>1675</v>
      </c>
      <c r="G2039" s="290" t="s">
        <v>1723</v>
      </c>
      <c r="H2039" s="290" t="s">
        <v>5420</v>
      </c>
      <c r="I2039" s="386"/>
    </row>
    <row r="2040" spans="1:9" ht="16.5" customHeight="1">
      <c r="A2040" s="291" t="s">
        <v>356</v>
      </c>
      <c r="B2040" s="291" t="s">
        <v>357</v>
      </c>
      <c r="C2040" s="290" t="s">
        <v>15</v>
      </c>
      <c r="D2040" s="290" t="s">
        <v>5193</v>
      </c>
      <c r="E2040" s="290" t="s">
        <v>5421</v>
      </c>
      <c r="F2040" s="290" t="s">
        <v>1707</v>
      </c>
      <c r="G2040" s="290" t="s">
        <v>1724</v>
      </c>
      <c r="H2040" s="290" t="s">
        <v>5422</v>
      </c>
      <c r="I2040" s="386"/>
    </row>
    <row r="2041" spans="1:9" ht="16.5" customHeight="1">
      <c r="A2041" s="291" t="s">
        <v>356</v>
      </c>
      <c r="B2041" s="291" t="s">
        <v>357</v>
      </c>
      <c r="C2041" s="290" t="s">
        <v>5</v>
      </c>
      <c r="D2041" s="290" t="s">
        <v>5423</v>
      </c>
      <c r="E2041" s="290" t="s">
        <v>5424</v>
      </c>
      <c r="F2041" s="290" t="s">
        <v>5425</v>
      </c>
      <c r="G2041" s="290" t="s">
        <v>1727</v>
      </c>
      <c r="H2041" s="290" t="s">
        <v>5426</v>
      </c>
      <c r="I2041" s="386"/>
    </row>
    <row r="2042" spans="1:9" ht="16.5" customHeight="1">
      <c r="A2042" s="291" t="s">
        <v>356</v>
      </c>
      <c r="B2042" s="291" t="s">
        <v>357</v>
      </c>
      <c r="C2042" s="290" t="s">
        <v>5</v>
      </c>
      <c r="D2042" s="290" t="s">
        <v>5423</v>
      </c>
      <c r="E2042" s="290" t="s">
        <v>5424</v>
      </c>
      <c r="F2042" s="290" t="s">
        <v>5425</v>
      </c>
      <c r="G2042" s="290" t="s">
        <v>5427</v>
      </c>
      <c r="H2042" s="290" t="s">
        <v>5428</v>
      </c>
      <c r="I2042" s="386"/>
    </row>
    <row r="2043" spans="1:9" ht="16.5" customHeight="1">
      <c r="A2043" s="291" t="s">
        <v>356</v>
      </c>
      <c r="B2043" s="291" t="s">
        <v>357</v>
      </c>
      <c r="C2043" s="290" t="s">
        <v>5</v>
      </c>
      <c r="D2043" s="290" t="s">
        <v>5423</v>
      </c>
      <c r="E2043" s="290" t="s">
        <v>5424</v>
      </c>
      <c r="F2043" s="290" t="s">
        <v>5425</v>
      </c>
      <c r="G2043" s="290" t="s">
        <v>5429</v>
      </c>
      <c r="H2043" s="290" t="s">
        <v>5430</v>
      </c>
      <c r="I2043" s="386"/>
    </row>
    <row r="2044" spans="1:9" ht="16.5" customHeight="1">
      <c r="A2044" s="291" t="s">
        <v>356</v>
      </c>
      <c r="B2044" s="291" t="s">
        <v>357</v>
      </c>
      <c r="C2044" s="290" t="s">
        <v>5</v>
      </c>
      <c r="D2044" s="290" t="s">
        <v>5423</v>
      </c>
      <c r="E2044" s="290" t="s">
        <v>5424</v>
      </c>
      <c r="F2044" s="290" t="s">
        <v>5425</v>
      </c>
      <c r="G2044" s="290" t="s">
        <v>1726</v>
      </c>
      <c r="H2044" s="290" t="s">
        <v>5431</v>
      </c>
      <c r="I2044" s="386"/>
    </row>
    <row r="2045" spans="1:9" ht="16.5" customHeight="1">
      <c r="A2045" s="291" t="s">
        <v>356</v>
      </c>
      <c r="B2045" s="291" t="s">
        <v>357</v>
      </c>
      <c r="C2045" s="290" t="s">
        <v>5</v>
      </c>
      <c r="D2045" s="290" t="s">
        <v>5423</v>
      </c>
      <c r="E2045" s="290" t="s">
        <v>5424</v>
      </c>
      <c r="F2045" s="290" t="s">
        <v>5425</v>
      </c>
      <c r="G2045" s="290" t="s">
        <v>1729</v>
      </c>
      <c r="H2045" s="290" t="s">
        <v>5432</v>
      </c>
      <c r="I2045" s="386"/>
    </row>
    <row r="2046" spans="1:9" ht="16.5" customHeight="1">
      <c r="A2046" s="291" t="s">
        <v>356</v>
      </c>
      <c r="B2046" s="291" t="s">
        <v>357</v>
      </c>
      <c r="C2046" s="290" t="s">
        <v>5</v>
      </c>
      <c r="D2046" s="290" t="s">
        <v>5423</v>
      </c>
      <c r="E2046" s="290" t="s">
        <v>5424</v>
      </c>
      <c r="F2046" s="290" t="s">
        <v>5425</v>
      </c>
      <c r="G2046" s="290" t="s">
        <v>1728</v>
      </c>
      <c r="H2046" s="290" t="s">
        <v>5433</v>
      </c>
      <c r="I2046" s="386"/>
    </row>
    <row r="2047" spans="1:9" ht="16.5" customHeight="1">
      <c r="A2047" s="291" t="s">
        <v>356</v>
      </c>
      <c r="B2047" s="291" t="s">
        <v>357</v>
      </c>
      <c r="C2047" s="290" t="s">
        <v>5</v>
      </c>
      <c r="D2047" s="290" t="s">
        <v>5423</v>
      </c>
      <c r="E2047" s="290" t="s">
        <v>5424</v>
      </c>
      <c r="F2047" s="290" t="s">
        <v>5425</v>
      </c>
      <c r="G2047" s="290" t="s">
        <v>5434</v>
      </c>
      <c r="H2047" s="290" t="s">
        <v>5435</v>
      </c>
      <c r="I2047" s="386"/>
    </row>
    <row r="2048" spans="1:9" ht="16.5" customHeight="1">
      <c r="A2048" s="291" t="s">
        <v>356</v>
      </c>
      <c r="B2048" s="291" t="s">
        <v>357</v>
      </c>
      <c r="C2048" s="290" t="s">
        <v>5</v>
      </c>
      <c r="D2048" s="290" t="s">
        <v>5423</v>
      </c>
      <c r="E2048" s="290" t="s">
        <v>5424</v>
      </c>
      <c r="F2048" s="290" t="s">
        <v>5425</v>
      </c>
      <c r="G2048" s="290" t="s">
        <v>5436</v>
      </c>
      <c r="H2048" s="290" t="s">
        <v>5437</v>
      </c>
      <c r="I2048" s="386"/>
    </row>
    <row r="2049" spans="1:9" ht="16.5" customHeight="1">
      <c r="A2049" s="291" t="s">
        <v>356</v>
      </c>
      <c r="B2049" s="291" t="s">
        <v>357</v>
      </c>
      <c r="C2049" s="290" t="s">
        <v>5</v>
      </c>
      <c r="D2049" s="290" t="s">
        <v>5423</v>
      </c>
      <c r="E2049" s="290" t="s">
        <v>5424</v>
      </c>
      <c r="F2049" s="290" t="s">
        <v>5425</v>
      </c>
      <c r="G2049" s="290" t="s">
        <v>1730</v>
      </c>
      <c r="H2049" s="290" t="s">
        <v>5438</v>
      </c>
      <c r="I2049" s="386"/>
    </row>
    <row r="2050" spans="1:9" ht="16.5" customHeight="1">
      <c r="A2050" s="291" t="s">
        <v>356</v>
      </c>
      <c r="B2050" s="291" t="s">
        <v>357</v>
      </c>
      <c r="C2050" s="290" t="s">
        <v>5</v>
      </c>
      <c r="D2050" s="290" t="s">
        <v>5423</v>
      </c>
      <c r="E2050" s="290" t="s">
        <v>5424</v>
      </c>
      <c r="F2050" s="290" t="s">
        <v>5425</v>
      </c>
      <c r="G2050" s="290" t="s">
        <v>1731</v>
      </c>
      <c r="H2050" s="290" t="s">
        <v>5439</v>
      </c>
      <c r="I2050" s="386"/>
    </row>
    <row r="2051" spans="1:9" ht="16.5" customHeight="1">
      <c r="A2051" s="291" t="s">
        <v>356</v>
      </c>
      <c r="B2051" s="291" t="s">
        <v>357</v>
      </c>
      <c r="C2051" s="290" t="s">
        <v>5</v>
      </c>
      <c r="D2051" s="290" t="s">
        <v>5423</v>
      </c>
      <c r="E2051" s="290" t="s">
        <v>5424</v>
      </c>
      <c r="F2051" s="290" t="s">
        <v>5425</v>
      </c>
      <c r="G2051" s="290" t="s">
        <v>1725</v>
      </c>
      <c r="H2051" s="290" t="s">
        <v>5440</v>
      </c>
      <c r="I2051" s="386"/>
    </row>
    <row r="2052" spans="1:9" ht="16.5" customHeight="1">
      <c r="A2052" s="291" t="s">
        <v>356</v>
      </c>
      <c r="B2052" s="291" t="s">
        <v>357</v>
      </c>
      <c r="C2052" s="290" t="s">
        <v>5</v>
      </c>
      <c r="D2052" s="290" t="s">
        <v>5423</v>
      </c>
      <c r="E2052" s="290" t="s">
        <v>5424</v>
      </c>
      <c r="F2052" s="290" t="s">
        <v>5425</v>
      </c>
      <c r="G2052" s="290" t="s">
        <v>1732</v>
      </c>
      <c r="H2052" s="290" t="s">
        <v>5441</v>
      </c>
      <c r="I2052" s="386"/>
    </row>
    <row r="2053" spans="1:9" ht="16.5" customHeight="1">
      <c r="A2053" s="291" t="s">
        <v>356</v>
      </c>
      <c r="B2053" s="291" t="s">
        <v>357</v>
      </c>
      <c r="C2053" s="290" t="s">
        <v>5</v>
      </c>
      <c r="D2053" s="290" t="s">
        <v>5423</v>
      </c>
      <c r="E2053" s="290" t="s">
        <v>5442</v>
      </c>
      <c r="F2053" s="290" t="s">
        <v>5443</v>
      </c>
      <c r="G2053" s="290" t="s">
        <v>1733</v>
      </c>
      <c r="H2053" s="290" t="s">
        <v>5444</v>
      </c>
      <c r="I2053" s="386"/>
    </row>
    <row r="2054" spans="1:9" ht="16.5" customHeight="1">
      <c r="A2054" s="291" t="s">
        <v>356</v>
      </c>
      <c r="B2054" s="291" t="s">
        <v>357</v>
      </c>
      <c r="C2054" s="290" t="s">
        <v>5</v>
      </c>
      <c r="D2054" s="290" t="s">
        <v>5423</v>
      </c>
      <c r="E2054" s="290" t="s">
        <v>5442</v>
      </c>
      <c r="F2054" s="290" t="s">
        <v>5443</v>
      </c>
      <c r="G2054" s="290" t="s">
        <v>5445</v>
      </c>
      <c r="H2054" s="290" t="s">
        <v>5446</v>
      </c>
      <c r="I2054" s="386"/>
    </row>
    <row r="2055" spans="1:9" ht="16.5" customHeight="1">
      <c r="A2055" s="291" t="s">
        <v>356</v>
      </c>
      <c r="B2055" s="291" t="s">
        <v>357</v>
      </c>
      <c r="C2055" s="290" t="s">
        <v>5</v>
      </c>
      <c r="D2055" s="290" t="s">
        <v>5423</v>
      </c>
      <c r="E2055" s="290" t="s">
        <v>5442</v>
      </c>
      <c r="F2055" s="290" t="s">
        <v>5443</v>
      </c>
      <c r="G2055" s="290" t="s">
        <v>5447</v>
      </c>
      <c r="H2055" s="290" t="s">
        <v>5448</v>
      </c>
      <c r="I2055" s="386"/>
    </row>
    <row r="2056" spans="1:9" ht="16.5" customHeight="1">
      <c r="A2056" s="291" t="s">
        <v>356</v>
      </c>
      <c r="B2056" s="291" t="s">
        <v>357</v>
      </c>
      <c r="C2056" s="290" t="s">
        <v>5</v>
      </c>
      <c r="D2056" s="290" t="s">
        <v>5423</v>
      </c>
      <c r="E2056" s="290" t="s">
        <v>5442</v>
      </c>
      <c r="F2056" s="290" t="s">
        <v>5443</v>
      </c>
      <c r="G2056" s="290" t="s">
        <v>1734</v>
      </c>
      <c r="H2056" s="290" t="s">
        <v>5449</v>
      </c>
      <c r="I2056" s="386"/>
    </row>
    <row r="2057" spans="1:9" ht="16.5" customHeight="1">
      <c r="A2057" s="291" t="s">
        <v>356</v>
      </c>
      <c r="B2057" s="291" t="s">
        <v>357</v>
      </c>
      <c r="C2057" s="290" t="s">
        <v>5</v>
      </c>
      <c r="D2057" s="290" t="s">
        <v>5423</v>
      </c>
      <c r="E2057" s="290" t="s">
        <v>5442</v>
      </c>
      <c r="F2057" s="290" t="s">
        <v>5443</v>
      </c>
      <c r="G2057" s="290" t="s">
        <v>5450</v>
      </c>
      <c r="H2057" s="290" t="s">
        <v>5451</v>
      </c>
      <c r="I2057" s="386"/>
    </row>
    <row r="2058" spans="1:9" ht="16.5" customHeight="1">
      <c r="A2058" s="291" t="s">
        <v>356</v>
      </c>
      <c r="B2058" s="291" t="s">
        <v>357</v>
      </c>
      <c r="C2058" s="290" t="s">
        <v>5</v>
      </c>
      <c r="D2058" s="290" t="s">
        <v>5423</v>
      </c>
      <c r="E2058" s="290" t="s">
        <v>5442</v>
      </c>
      <c r="F2058" s="290" t="s">
        <v>5443</v>
      </c>
      <c r="G2058" s="290" t="s">
        <v>5452</v>
      </c>
      <c r="H2058" s="290" t="s">
        <v>5453</v>
      </c>
      <c r="I2058" s="386"/>
    </row>
    <row r="2059" spans="1:9" ht="16.5" customHeight="1">
      <c r="A2059" s="291" t="s">
        <v>356</v>
      </c>
      <c r="B2059" s="291" t="s">
        <v>357</v>
      </c>
      <c r="C2059" s="290" t="s">
        <v>5</v>
      </c>
      <c r="D2059" s="290" t="s">
        <v>5423</v>
      </c>
      <c r="E2059" s="290" t="s">
        <v>5442</v>
      </c>
      <c r="F2059" s="290" t="s">
        <v>5443</v>
      </c>
      <c r="G2059" s="290" t="s">
        <v>1735</v>
      </c>
      <c r="H2059" s="290" t="s">
        <v>5454</v>
      </c>
      <c r="I2059" s="386"/>
    </row>
    <row r="2060" spans="1:9" ht="16.5" customHeight="1">
      <c r="A2060" s="291" t="s">
        <v>356</v>
      </c>
      <c r="B2060" s="291" t="s">
        <v>357</v>
      </c>
      <c r="C2060" s="290" t="s">
        <v>5</v>
      </c>
      <c r="D2060" s="290" t="s">
        <v>5423</v>
      </c>
      <c r="E2060" s="290" t="s">
        <v>5455</v>
      </c>
      <c r="F2060" s="290" t="s">
        <v>5456</v>
      </c>
      <c r="G2060" s="290" t="s">
        <v>1736</v>
      </c>
      <c r="H2060" s="290" t="s">
        <v>5457</v>
      </c>
      <c r="I2060" s="386"/>
    </row>
    <row r="2061" spans="1:9" ht="16.5" customHeight="1">
      <c r="A2061" s="291" t="s">
        <v>356</v>
      </c>
      <c r="B2061" s="291" t="s">
        <v>357</v>
      </c>
      <c r="C2061" s="290" t="s">
        <v>5</v>
      </c>
      <c r="D2061" s="290" t="s">
        <v>5423</v>
      </c>
      <c r="E2061" s="290" t="s">
        <v>5455</v>
      </c>
      <c r="F2061" s="290" t="s">
        <v>5456</v>
      </c>
      <c r="G2061" s="290" t="s">
        <v>5458</v>
      </c>
      <c r="H2061" s="290" t="s">
        <v>5459</v>
      </c>
      <c r="I2061" s="386"/>
    </row>
    <row r="2062" spans="1:9" ht="16.5" customHeight="1">
      <c r="A2062" s="291" t="s">
        <v>356</v>
      </c>
      <c r="B2062" s="291" t="s">
        <v>357</v>
      </c>
      <c r="C2062" s="290" t="s">
        <v>5</v>
      </c>
      <c r="D2062" s="290" t="s">
        <v>5423</v>
      </c>
      <c r="E2062" s="290" t="s">
        <v>5455</v>
      </c>
      <c r="F2062" s="290" t="s">
        <v>5456</v>
      </c>
      <c r="G2062" s="290" t="s">
        <v>5460</v>
      </c>
      <c r="H2062" s="290" t="s">
        <v>5461</v>
      </c>
      <c r="I2062" s="386"/>
    </row>
    <row r="2063" spans="1:9" ht="16.5" customHeight="1">
      <c r="A2063" s="291" t="s">
        <v>356</v>
      </c>
      <c r="B2063" s="291" t="s">
        <v>357</v>
      </c>
      <c r="C2063" s="290" t="s">
        <v>5</v>
      </c>
      <c r="D2063" s="290" t="s">
        <v>5423</v>
      </c>
      <c r="E2063" s="290" t="s">
        <v>5455</v>
      </c>
      <c r="F2063" s="290" t="s">
        <v>5456</v>
      </c>
      <c r="G2063" s="290" t="s">
        <v>1737</v>
      </c>
      <c r="H2063" s="290" t="s">
        <v>5462</v>
      </c>
      <c r="I2063" s="386"/>
    </row>
    <row r="2064" spans="1:9" ht="16.5" customHeight="1">
      <c r="A2064" s="291" t="s">
        <v>356</v>
      </c>
      <c r="B2064" s="291" t="s">
        <v>357</v>
      </c>
      <c r="C2064" s="290" t="s">
        <v>5</v>
      </c>
      <c r="D2064" s="290" t="s">
        <v>5423</v>
      </c>
      <c r="E2064" s="290" t="s">
        <v>5455</v>
      </c>
      <c r="F2064" s="290" t="s">
        <v>5456</v>
      </c>
      <c r="G2064" s="290" t="s">
        <v>5463</v>
      </c>
      <c r="H2064" s="290" t="s">
        <v>5464</v>
      </c>
      <c r="I2064" s="386"/>
    </row>
    <row r="2065" spans="1:9" ht="16.5" customHeight="1">
      <c r="A2065" s="291" t="s">
        <v>356</v>
      </c>
      <c r="B2065" s="291" t="s">
        <v>357</v>
      </c>
      <c r="C2065" s="290" t="s">
        <v>5</v>
      </c>
      <c r="D2065" s="290" t="s">
        <v>5423</v>
      </c>
      <c r="E2065" s="290" t="s">
        <v>5455</v>
      </c>
      <c r="F2065" s="290" t="s">
        <v>5456</v>
      </c>
      <c r="G2065" s="290" t="s">
        <v>5465</v>
      </c>
      <c r="H2065" s="290" t="s">
        <v>5466</v>
      </c>
      <c r="I2065" s="386"/>
    </row>
    <row r="2066" spans="1:9" ht="16.5" customHeight="1">
      <c r="A2066" s="291" t="s">
        <v>356</v>
      </c>
      <c r="B2066" s="291" t="s">
        <v>357</v>
      </c>
      <c r="C2066" s="290" t="s">
        <v>5</v>
      </c>
      <c r="D2066" s="290" t="s">
        <v>5423</v>
      </c>
      <c r="E2066" s="290" t="s">
        <v>5455</v>
      </c>
      <c r="F2066" s="290" t="s">
        <v>5456</v>
      </c>
      <c r="G2066" s="290" t="s">
        <v>1739</v>
      </c>
      <c r="H2066" s="290" t="s">
        <v>5467</v>
      </c>
      <c r="I2066" s="386"/>
    </row>
    <row r="2067" spans="1:9" ht="16.5" customHeight="1">
      <c r="A2067" s="291" t="s">
        <v>356</v>
      </c>
      <c r="B2067" s="291" t="s">
        <v>357</v>
      </c>
      <c r="C2067" s="290" t="s">
        <v>5</v>
      </c>
      <c r="D2067" s="290" t="s">
        <v>5423</v>
      </c>
      <c r="E2067" s="290" t="s">
        <v>5455</v>
      </c>
      <c r="F2067" s="290" t="s">
        <v>5456</v>
      </c>
      <c r="G2067" s="290" t="s">
        <v>1738</v>
      </c>
      <c r="H2067" s="290" t="s">
        <v>5468</v>
      </c>
      <c r="I2067" s="386"/>
    </row>
    <row r="2068" spans="1:9" ht="16.5" customHeight="1">
      <c r="A2068" s="291" t="s">
        <v>356</v>
      </c>
      <c r="B2068" s="291" t="s">
        <v>357</v>
      </c>
      <c r="C2068" s="290" t="s">
        <v>5</v>
      </c>
      <c r="D2068" s="290" t="s">
        <v>5423</v>
      </c>
      <c r="E2068" s="290" t="s">
        <v>5455</v>
      </c>
      <c r="F2068" s="290" t="s">
        <v>5456</v>
      </c>
      <c r="G2068" s="290" t="s">
        <v>1740</v>
      </c>
      <c r="H2068" s="290" t="s">
        <v>5469</v>
      </c>
      <c r="I2068" s="386"/>
    </row>
    <row r="2069" spans="1:9" ht="16.5" customHeight="1">
      <c r="A2069" s="291" t="s">
        <v>356</v>
      </c>
      <c r="B2069" s="291" t="s">
        <v>357</v>
      </c>
      <c r="C2069" s="290" t="s">
        <v>5</v>
      </c>
      <c r="D2069" s="290" t="s">
        <v>5423</v>
      </c>
      <c r="E2069" s="290" t="s">
        <v>5470</v>
      </c>
      <c r="F2069" s="290" t="s">
        <v>5471</v>
      </c>
      <c r="G2069" s="290" t="s">
        <v>1744</v>
      </c>
      <c r="H2069" s="290" t="s">
        <v>5472</v>
      </c>
      <c r="I2069" s="386"/>
    </row>
    <row r="2070" spans="1:9" ht="16.5" customHeight="1">
      <c r="A2070" s="291" t="s">
        <v>356</v>
      </c>
      <c r="B2070" s="291" t="s">
        <v>357</v>
      </c>
      <c r="C2070" s="290" t="s">
        <v>5</v>
      </c>
      <c r="D2070" s="290" t="s">
        <v>5423</v>
      </c>
      <c r="E2070" s="290" t="s">
        <v>5470</v>
      </c>
      <c r="F2070" s="290" t="s">
        <v>5471</v>
      </c>
      <c r="G2070" s="290" t="s">
        <v>1743</v>
      </c>
      <c r="H2070" s="290" t="s">
        <v>5473</v>
      </c>
      <c r="I2070" s="386"/>
    </row>
    <row r="2071" spans="1:9" ht="16.5" customHeight="1">
      <c r="A2071" s="291" t="s">
        <v>356</v>
      </c>
      <c r="B2071" s="291" t="s">
        <v>357</v>
      </c>
      <c r="C2071" s="290" t="s">
        <v>5</v>
      </c>
      <c r="D2071" s="290" t="s">
        <v>5423</v>
      </c>
      <c r="E2071" s="290" t="s">
        <v>5470</v>
      </c>
      <c r="F2071" s="290" t="s">
        <v>5471</v>
      </c>
      <c r="G2071" s="290" t="s">
        <v>1745</v>
      </c>
      <c r="H2071" s="290" t="s">
        <v>5474</v>
      </c>
      <c r="I2071" s="386"/>
    </row>
    <row r="2072" spans="1:9" ht="16.5" customHeight="1">
      <c r="A2072" s="291" t="s">
        <v>356</v>
      </c>
      <c r="B2072" s="291" t="s">
        <v>357</v>
      </c>
      <c r="C2072" s="290" t="s">
        <v>5</v>
      </c>
      <c r="D2072" s="290" t="s">
        <v>5423</v>
      </c>
      <c r="E2072" s="290" t="s">
        <v>5470</v>
      </c>
      <c r="F2072" s="290" t="s">
        <v>5471</v>
      </c>
      <c r="G2072" s="290" t="s">
        <v>1742</v>
      </c>
      <c r="H2072" s="290" t="s">
        <v>5475</v>
      </c>
      <c r="I2072" s="386"/>
    </row>
    <row r="2073" spans="1:9" ht="16.5" customHeight="1">
      <c r="A2073" s="291" t="s">
        <v>356</v>
      </c>
      <c r="B2073" s="291" t="s">
        <v>357</v>
      </c>
      <c r="C2073" s="290" t="s">
        <v>5</v>
      </c>
      <c r="D2073" s="290" t="s">
        <v>5423</v>
      </c>
      <c r="E2073" s="290" t="s">
        <v>5470</v>
      </c>
      <c r="F2073" s="290" t="s">
        <v>5471</v>
      </c>
      <c r="G2073" s="290" t="s">
        <v>1747</v>
      </c>
      <c r="H2073" s="290" t="s">
        <v>5476</v>
      </c>
      <c r="I2073" s="386"/>
    </row>
    <row r="2074" spans="1:9" ht="16.5" customHeight="1">
      <c r="A2074" s="291" t="s">
        <v>356</v>
      </c>
      <c r="B2074" s="291" t="s">
        <v>357</v>
      </c>
      <c r="C2074" s="290" t="s">
        <v>5</v>
      </c>
      <c r="D2074" s="290" t="s">
        <v>5423</v>
      </c>
      <c r="E2074" s="290" t="s">
        <v>5470</v>
      </c>
      <c r="F2074" s="290" t="s">
        <v>5471</v>
      </c>
      <c r="G2074" s="290" t="s">
        <v>1746</v>
      </c>
      <c r="H2074" s="290" t="s">
        <v>5477</v>
      </c>
      <c r="I2074" s="386"/>
    </row>
    <row r="2075" spans="1:9" ht="16.5" customHeight="1">
      <c r="A2075" s="291" t="s">
        <v>356</v>
      </c>
      <c r="B2075" s="291" t="s">
        <v>357</v>
      </c>
      <c r="C2075" s="290" t="s">
        <v>5</v>
      </c>
      <c r="D2075" s="290" t="s">
        <v>5423</v>
      </c>
      <c r="E2075" s="290" t="s">
        <v>5470</v>
      </c>
      <c r="F2075" s="290" t="s">
        <v>5471</v>
      </c>
      <c r="G2075" s="290" t="s">
        <v>1748</v>
      </c>
      <c r="H2075" s="290" t="s">
        <v>5478</v>
      </c>
      <c r="I2075" s="386"/>
    </row>
    <row r="2076" spans="1:9" ht="16.5" customHeight="1">
      <c r="A2076" s="291" t="s">
        <v>356</v>
      </c>
      <c r="B2076" s="291" t="s">
        <v>357</v>
      </c>
      <c r="C2076" s="290" t="s">
        <v>5</v>
      </c>
      <c r="D2076" s="290" t="s">
        <v>5423</v>
      </c>
      <c r="E2076" s="290" t="s">
        <v>5470</v>
      </c>
      <c r="F2076" s="290" t="s">
        <v>5471</v>
      </c>
      <c r="G2076" s="290" t="s">
        <v>1741</v>
      </c>
      <c r="H2076" s="290" t="s">
        <v>5479</v>
      </c>
      <c r="I2076" s="386"/>
    </row>
    <row r="2077" spans="1:9" ht="16.5" customHeight="1">
      <c r="A2077" s="291" t="s">
        <v>356</v>
      </c>
      <c r="B2077" s="291" t="s">
        <v>357</v>
      </c>
      <c r="C2077" s="290" t="s">
        <v>5</v>
      </c>
      <c r="D2077" s="290" t="s">
        <v>5423</v>
      </c>
      <c r="E2077" s="290" t="s">
        <v>5480</v>
      </c>
      <c r="F2077" s="290" t="s">
        <v>5481</v>
      </c>
      <c r="G2077" s="290" t="s">
        <v>1753</v>
      </c>
      <c r="H2077" s="290" t="s">
        <v>5482</v>
      </c>
      <c r="I2077" s="386"/>
    </row>
    <row r="2078" spans="1:9" ht="16.5" customHeight="1">
      <c r="A2078" s="291" t="s">
        <v>356</v>
      </c>
      <c r="B2078" s="291" t="s">
        <v>357</v>
      </c>
      <c r="C2078" s="290" t="s">
        <v>5</v>
      </c>
      <c r="D2078" s="290" t="s">
        <v>5423</v>
      </c>
      <c r="E2078" s="290" t="s">
        <v>5480</v>
      </c>
      <c r="F2078" s="290" t="s">
        <v>5481</v>
      </c>
      <c r="G2078" s="290" t="s">
        <v>5483</v>
      </c>
      <c r="H2078" s="290" t="s">
        <v>5484</v>
      </c>
      <c r="I2078" s="386"/>
    </row>
    <row r="2079" spans="1:9" ht="16.5" customHeight="1">
      <c r="A2079" s="291" t="s">
        <v>356</v>
      </c>
      <c r="B2079" s="291" t="s">
        <v>357</v>
      </c>
      <c r="C2079" s="290" t="s">
        <v>5</v>
      </c>
      <c r="D2079" s="290" t="s">
        <v>5423</v>
      </c>
      <c r="E2079" s="290" t="s">
        <v>5480</v>
      </c>
      <c r="F2079" s="290" t="s">
        <v>5481</v>
      </c>
      <c r="G2079" s="290" t="s">
        <v>5485</v>
      </c>
      <c r="H2079" s="290" t="s">
        <v>5486</v>
      </c>
      <c r="I2079" s="386"/>
    </row>
    <row r="2080" spans="1:9" ht="16.5" customHeight="1">
      <c r="A2080" s="291" t="s">
        <v>356</v>
      </c>
      <c r="B2080" s="291" t="s">
        <v>357</v>
      </c>
      <c r="C2080" s="290" t="s">
        <v>5</v>
      </c>
      <c r="D2080" s="290" t="s">
        <v>5423</v>
      </c>
      <c r="E2080" s="290" t="s">
        <v>5480</v>
      </c>
      <c r="F2080" s="290" t="s">
        <v>5481</v>
      </c>
      <c r="G2080" s="290" t="s">
        <v>1754</v>
      </c>
      <c r="H2080" s="290" t="s">
        <v>5487</v>
      </c>
      <c r="I2080" s="386"/>
    </row>
    <row r="2081" spans="1:9" ht="16.5" customHeight="1">
      <c r="A2081" s="291" t="s">
        <v>356</v>
      </c>
      <c r="B2081" s="291" t="s">
        <v>357</v>
      </c>
      <c r="C2081" s="290" t="s">
        <v>5</v>
      </c>
      <c r="D2081" s="290" t="s">
        <v>5423</v>
      </c>
      <c r="E2081" s="290" t="s">
        <v>5480</v>
      </c>
      <c r="F2081" s="290" t="s">
        <v>5481</v>
      </c>
      <c r="G2081" s="290" t="s">
        <v>1749</v>
      </c>
      <c r="H2081" s="290" t="s">
        <v>5488</v>
      </c>
      <c r="I2081" s="386"/>
    </row>
    <row r="2082" spans="1:9" ht="16.5" customHeight="1">
      <c r="A2082" s="291" t="s">
        <v>356</v>
      </c>
      <c r="B2082" s="291" t="s">
        <v>357</v>
      </c>
      <c r="C2082" s="290" t="s">
        <v>5</v>
      </c>
      <c r="D2082" s="290" t="s">
        <v>5423</v>
      </c>
      <c r="E2082" s="290" t="s">
        <v>5480</v>
      </c>
      <c r="F2082" s="290" t="s">
        <v>5481</v>
      </c>
      <c r="G2082" s="290" t="s">
        <v>1752</v>
      </c>
      <c r="H2082" s="290" t="s">
        <v>5489</v>
      </c>
      <c r="I2082" s="386"/>
    </row>
    <row r="2083" spans="1:9" ht="16.5" customHeight="1">
      <c r="A2083" s="291" t="s">
        <v>356</v>
      </c>
      <c r="B2083" s="291" t="s">
        <v>357</v>
      </c>
      <c r="C2083" s="290" t="s">
        <v>5</v>
      </c>
      <c r="D2083" s="290" t="s">
        <v>5423</v>
      </c>
      <c r="E2083" s="290" t="s">
        <v>5480</v>
      </c>
      <c r="F2083" s="290" t="s">
        <v>5481</v>
      </c>
      <c r="G2083" s="290" t="s">
        <v>1751</v>
      </c>
      <c r="H2083" s="290" t="s">
        <v>3216</v>
      </c>
      <c r="I2083" s="386"/>
    </row>
    <row r="2084" spans="1:9" ht="16.5" customHeight="1">
      <c r="A2084" s="291" t="s">
        <v>356</v>
      </c>
      <c r="B2084" s="291" t="s">
        <v>357</v>
      </c>
      <c r="C2084" s="290" t="s">
        <v>5</v>
      </c>
      <c r="D2084" s="290" t="s">
        <v>5423</v>
      </c>
      <c r="E2084" s="290" t="s">
        <v>5480</v>
      </c>
      <c r="F2084" s="290" t="s">
        <v>5481</v>
      </c>
      <c r="G2084" s="290" t="s">
        <v>1750</v>
      </c>
      <c r="H2084" s="290" t="s">
        <v>5490</v>
      </c>
      <c r="I2084" s="386"/>
    </row>
    <row r="2085" spans="1:9" ht="16.5" customHeight="1">
      <c r="A2085" s="291" t="s">
        <v>356</v>
      </c>
      <c r="B2085" s="291" t="s">
        <v>357</v>
      </c>
      <c r="C2085" s="290" t="s">
        <v>5</v>
      </c>
      <c r="D2085" s="290" t="s">
        <v>5423</v>
      </c>
      <c r="E2085" s="290" t="s">
        <v>5480</v>
      </c>
      <c r="F2085" s="290" t="s">
        <v>5481</v>
      </c>
      <c r="G2085" s="290" t="s">
        <v>5491</v>
      </c>
      <c r="H2085" s="290" t="s">
        <v>5492</v>
      </c>
      <c r="I2085" s="386"/>
    </row>
    <row r="2086" spans="1:9" ht="16.5" customHeight="1">
      <c r="A2086" s="291" t="s">
        <v>356</v>
      </c>
      <c r="B2086" s="291" t="s">
        <v>357</v>
      </c>
      <c r="C2086" s="290" t="s">
        <v>5</v>
      </c>
      <c r="D2086" s="290" t="s">
        <v>5423</v>
      </c>
      <c r="E2086" s="290" t="s">
        <v>5480</v>
      </c>
      <c r="F2086" s="290" t="s">
        <v>5481</v>
      </c>
      <c r="G2086" s="290" t="s">
        <v>5493</v>
      </c>
      <c r="H2086" s="290" t="s">
        <v>5494</v>
      </c>
      <c r="I2086" s="386"/>
    </row>
    <row r="2087" spans="1:9" ht="16.5" customHeight="1">
      <c r="A2087" s="291" t="s">
        <v>356</v>
      </c>
      <c r="B2087" s="291" t="s">
        <v>357</v>
      </c>
      <c r="C2087" s="290" t="s">
        <v>5</v>
      </c>
      <c r="D2087" s="290" t="s">
        <v>5423</v>
      </c>
      <c r="E2087" s="290" t="s">
        <v>5495</v>
      </c>
      <c r="F2087" s="290" t="s">
        <v>5496</v>
      </c>
      <c r="G2087" s="290" t="s">
        <v>1756</v>
      </c>
      <c r="H2087" s="290" t="s">
        <v>5497</v>
      </c>
      <c r="I2087" s="386"/>
    </row>
    <row r="2088" spans="1:9" ht="16.5" customHeight="1">
      <c r="A2088" s="291" t="s">
        <v>356</v>
      </c>
      <c r="B2088" s="291" t="s">
        <v>357</v>
      </c>
      <c r="C2088" s="290" t="s">
        <v>5</v>
      </c>
      <c r="D2088" s="290" t="s">
        <v>5423</v>
      </c>
      <c r="E2088" s="290" t="s">
        <v>5495</v>
      </c>
      <c r="F2088" s="290" t="s">
        <v>5496</v>
      </c>
      <c r="G2088" s="290" t="s">
        <v>1755</v>
      </c>
      <c r="H2088" s="290" t="s">
        <v>5498</v>
      </c>
      <c r="I2088" s="386"/>
    </row>
    <row r="2089" spans="1:9" ht="16.5" customHeight="1">
      <c r="A2089" s="291" t="s">
        <v>356</v>
      </c>
      <c r="B2089" s="291" t="s">
        <v>357</v>
      </c>
      <c r="C2089" s="290" t="s">
        <v>5</v>
      </c>
      <c r="D2089" s="290" t="s">
        <v>5423</v>
      </c>
      <c r="E2089" s="290" t="s">
        <v>5495</v>
      </c>
      <c r="F2089" s="290" t="s">
        <v>5496</v>
      </c>
      <c r="G2089" s="290" t="s">
        <v>1759</v>
      </c>
      <c r="H2089" s="290" t="s">
        <v>5499</v>
      </c>
      <c r="I2089" s="386"/>
    </row>
    <row r="2090" spans="1:9" ht="16.5" customHeight="1">
      <c r="A2090" s="291" t="s">
        <v>356</v>
      </c>
      <c r="B2090" s="291" t="s">
        <v>357</v>
      </c>
      <c r="C2090" s="290" t="s">
        <v>5</v>
      </c>
      <c r="D2090" s="290" t="s">
        <v>5423</v>
      </c>
      <c r="E2090" s="290" t="s">
        <v>5495</v>
      </c>
      <c r="F2090" s="290" t="s">
        <v>5496</v>
      </c>
      <c r="G2090" s="290" t="s">
        <v>1758</v>
      </c>
      <c r="H2090" s="290" t="s">
        <v>5500</v>
      </c>
      <c r="I2090" s="386"/>
    </row>
    <row r="2091" spans="1:9" ht="16.5" customHeight="1">
      <c r="A2091" s="291" t="s">
        <v>356</v>
      </c>
      <c r="B2091" s="291" t="s">
        <v>357</v>
      </c>
      <c r="C2091" s="290" t="s">
        <v>5</v>
      </c>
      <c r="D2091" s="290" t="s">
        <v>5423</v>
      </c>
      <c r="E2091" s="290" t="s">
        <v>5495</v>
      </c>
      <c r="F2091" s="290" t="s">
        <v>5496</v>
      </c>
      <c r="G2091" s="290" t="s">
        <v>1760</v>
      </c>
      <c r="H2091" s="290" t="s">
        <v>5501</v>
      </c>
      <c r="I2091" s="386"/>
    </row>
    <row r="2092" spans="1:9" ht="16.5" customHeight="1">
      <c r="A2092" s="291" t="s">
        <v>356</v>
      </c>
      <c r="B2092" s="291" t="s">
        <v>357</v>
      </c>
      <c r="C2092" s="290" t="s">
        <v>5</v>
      </c>
      <c r="D2092" s="290" t="s">
        <v>5423</v>
      </c>
      <c r="E2092" s="290" t="s">
        <v>5495</v>
      </c>
      <c r="F2092" s="290" t="s">
        <v>5496</v>
      </c>
      <c r="G2092" s="290" t="s">
        <v>1757</v>
      </c>
      <c r="H2092" s="290" t="s">
        <v>5502</v>
      </c>
      <c r="I2092" s="386"/>
    </row>
    <row r="2093" spans="1:9" ht="16.5" customHeight="1">
      <c r="A2093" s="291" t="s">
        <v>356</v>
      </c>
      <c r="B2093" s="291" t="s">
        <v>357</v>
      </c>
      <c r="C2093" s="290" t="s">
        <v>5</v>
      </c>
      <c r="D2093" s="290" t="s">
        <v>5423</v>
      </c>
      <c r="E2093" s="290" t="s">
        <v>5495</v>
      </c>
      <c r="F2093" s="290" t="s">
        <v>5496</v>
      </c>
      <c r="G2093" s="290" t="s">
        <v>1762</v>
      </c>
      <c r="H2093" s="290" t="s">
        <v>5503</v>
      </c>
      <c r="I2093" s="386"/>
    </row>
    <row r="2094" spans="1:9" ht="16.5" customHeight="1">
      <c r="A2094" s="291" t="s">
        <v>356</v>
      </c>
      <c r="B2094" s="291" t="s">
        <v>357</v>
      </c>
      <c r="C2094" s="290" t="s">
        <v>5</v>
      </c>
      <c r="D2094" s="290" t="s">
        <v>5423</v>
      </c>
      <c r="E2094" s="290" t="s">
        <v>5495</v>
      </c>
      <c r="F2094" s="290" t="s">
        <v>5496</v>
      </c>
      <c r="G2094" s="290" t="s">
        <v>1761</v>
      </c>
      <c r="H2094" s="290" t="s">
        <v>5504</v>
      </c>
      <c r="I2094" s="386"/>
    </row>
    <row r="2095" spans="1:9" ht="16.5" customHeight="1">
      <c r="A2095" s="291" t="s">
        <v>356</v>
      </c>
      <c r="B2095" s="291" t="s">
        <v>357</v>
      </c>
      <c r="C2095" s="290" t="s">
        <v>5</v>
      </c>
      <c r="D2095" s="290" t="s">
        <v>5423</v>
      </c>
      <c r="E2095" s="290" t="s">
        <v>5505</v>
      </c>
      <c r="F2095" s="290" t="s">
        <v>5506</v>
      </c>
      <c r="G2095" s="290" t="s">
        <v>1763</v>
      </c>
      <c r="H2095" s="290" t="s">
        <v>5507</v>
      </c>
      <c r="I2095" s="386"/>
    </row>
    <row r="2096" spans="1:9" ht="16.5" customHeight="1">
      <c r="A2096" s="291" t="s">
        <v>356</v>
      </c>
      <c r="B2096" s="291" t="s">
        <v>357</v>
      </c>
      <c r="C2096" s="290" t="s">
        <v>5</v>
      </c>
      <c r="D2096" s="290" t="s">
        <v>5423</v>
      </c>
      <c r="E2096" s="290" t="s">
        <v>5505</v>
      </c>
      <c r="F2096" s="290" t="s">
        <v>5506</v>
      </c>
      <c r="G2096" s="290" t="s">
        <v>1765</v>
      </c>
      <c r="H2096" s="290" t="s">
        <v>5508</v>
      </c>
      <c r="I2096" s="386"/>
    </row>
    <row r="2097" spans="1:9" ht="16.5" customHeight="1">
      <c r="A2097" s="291" t="s">
        <v>356</v>
      </c>
      <c r="B2097" s="291" t="s">
        <v>357</v>
      </c>
      <c r="C2097" s="290" t="s">
        <v>5</v>
      </c>
      <c r="D2097" s="290" t="s">
        <v>5423</v>
      </c>
      <c r="E2097" s="290" t="s">
        <v>5505</v>
      </c>
      <c r="F2097" s="290" t="s">
        <v>5506</v>
      </c>
      <c r="G2097" s="290" t="s">
        <v>1764</v>
      </c>
      <c r="H2097" s="290" t="s">
        <v>5509</v>
      </c>
      <c r="I2097" s="386"/>
    </row>
    <row r="2098" spans="1:9" ht="16.5" customHeight="1">
      <c r="A2098" s="291" t="s">
        <v>356</v>
      </c>
      <c r="B2098" s="291" t="s">
        <v>357</v>
      </c>
      <c r="C2098" s="290" t="s">
        <v>5</v>
      </c>
      <c r="D2098" s="290" t="s">
        <v>5423</v>
      </c>
      <c r="E2098" s="290" t="s">
        <v>5505</v>
      </c>
      <c r="F2098" s="290" t="s">
        <v>5506</v>
      </c>
      <c r="G2098" s="290" t="s">
        <v>5510</v>
      </c>
      <c r="H2098" s="290" t="s">
        <v>5511</v>
      </c>
      <c r="I2098" s="386"/>
    </row>
    <row r="2099" spans="1:9" ht="16.5" customHeight="1">
      <c r="A2099" s="291" t="s">
        <v>356</v>
      </c>
      <c r="B2099" s="291" t="s">
        <v>357</v>
      </c>
      <c r="C2099" s="290" t="s">
        <v>5</v>
      </c>
      <c r="D2099" s="290" t="s">
        <v>5423</v>
      </c>
      <c r="E2099" s="290" t="s">
        <v>5505</v>
      </c>
      <c r="F2099" s="290" t="s">
        <v>5506</v>
      </c>
      <c r="G2099" s="290" t="s">
        <v>5512</v>
      </c>
      <c r="H2099" s="290" t="s">
        <v>5513</v>
      </c>
      <c r="I2099" s="386"/>
    </row>
    <row r="2100" spans="1:9" ht="16.5" customHeight="1">
      <c r="A2100" s="291" t="s">
        <v>356</v>
      </c>
      <c r="B2100" s="291" t="s">
        <v>357</v>
      </c>
      <c r="C2100" s="290" t="s">
        <v>5</v>
      </c>
      <c r="D2100" s="290" t="s">
        <v>5423</v>
      </c>
      <c r="E2100" s="290" t="s">
        <v>5505</v>
      </c>
      <c r="F2100" s="290" t="s">
        <v>5506</v>
      </c>
      <c r="G2100" s="290" t="s">
        <v>1766</v>
      </c>
      <c r="H2100" s="290" t="s">
        <v>5514</v>
      </c>
      <c r="I2100" s="386"/>
    </row>
    <row r="2101" spans="1:9" ht="16.5" customHeight="1">
      <c r="A2101" s="291" t="s">
        <v>356</v>
      </c>
      <c r="B2101" s="291" t="s">
        <v>357</v>
      </c>
      <c r="C2101" s="290" t="s">
        <v>5</v>
      </c>
      <c r="D2101" s="290" t="s">
        <v>5423</v>
      </c>
      <c r="E2101" s="290" t="s">
        <v>5505</v>
      </c>
      <c r="F2101" s="290" t="s">
        <v>5506</v>
      </c>
      <c r="G2101" s="290" t="s">
        <v>1767</v>
      </c>
      <c r="H2101" s="290" t="s">
        <v>5515</v>
      </c>
      <c r="I2101" s="386"/>
    </row>
    <row r="2102" spans="1:9" ht="16.5" customHeight="1">
      <c r="A2102" s="291" t="s">
        <v>356</v>
      </c>
      <c r="B2102" s="291" t="s">
        <v>357</v>
      </c>
      <c r="C2102" s="290" t="s">
        <v>5</v>
      </c>
      <c r="D2102" s="290" t="s">
        <v>5423</v>
      </c>
      <c r="E2102" s="290" t="s">
        <v>5516</v>
      </c>
      <c r="F2102" s="290" t="s">
        <v>5517</v>
      </c>
      <c r="G2102" s="290" t="s">
        <v>1770</v>
      </c>
      <c r="H2102" s="290" t="s">
        <v>5518</v>
      </c>
      <c r="I2102" s="386"/>
    </row>
    <row r="2103" spans="1:9" ht="16.5" customHeight="1">
      <c r="A2103" s="291" t="s">
        <v>356</v>
      </c>
      <c r="B2103" s="291" t="s">
        <v>357</v>
      </c>
      <c r="C2103" s="290" t="s">
        <v>5</v>
      </c>
      <c r="D2103" s="290" t="s">
        <v>5423</v>
      </c>
      <c r="E2103" s="290" t="s">
        <v>5516</v>
      </c>
      <c r="F2103" s="290" t="s">
        <v>5517</v>
      </c>
      <c r="G2103" s="290" t="s">
        <v>1769</v>
      </c>
      <c r="H2103" s="290" t="s">
        <v>5519</v>
      </c>
      <c r="I2103" s="386"/>
    </row>
    <row r="2104" spans="1:9" ht="16.5" customHeight="1">
      <c r="A2104" s="291" t="s">
        <v>356</v>
      </c>
      <c r="B2104" s="291" t="s">
        <v>357</v>
      </c>
      <c r="C2104" s="290" t="s">
        <v>5</v>
      </c>
      <c r="D2104" s="290" t="s">
        <v>5423</v>
      </c>
      <c r="E2104" s="290" t="s">
        <v>5516</v>
      </c>
      <c r="F2104" s="290" t="s">
        <v>5517</v>
      </c>
      <c r="G2104" s="290" t="s">
        <v>1771</v>
      </c>
      <c r="H2104" s="290" t="s">
        <v>5520</v>
      </c>
      <c r="I2104" s="386"/>
    </row>
    <row r="2105" spans="1:9" ht="16.5" customHeight="1">
      <c r="A2105" s="291" t="s">
        <v>356</v>
      </c>
      <c r="B2105" s="291" t="s">
        <v>357</v>
      </c>
      <c r="C2105" s="290" t="s">
        <v>5</v>
      </c>
      <c r="D2105" s="290" t="s">
        <v>5423</v>
      </c>
      <c r="E2105" s="290" t="s">
        <v>5516</v>
      </c>
      <c r="F2105" s="290" t="s">
        <v>5517</v>
      </c>
      <c r="G2105" s="290" t="s">
        <v>1768</v>
      </c>
      <c r="H2105" s="290" t="s">
        <v>5521</v>
      </c>
      <c r="I2105" s="386"/>
    </row>
    <row r="2106" spans="1:9" ht="16.5" customHeight="1">
      <c r="A2106" s="291" t="s">
        <v>356</v>
      </c>
      <c r="B2106" s="291" t="s">
        <v>357</v>
      </c>
      <c r="C2106" s="290" t="s">
        <v>5</v>
      </c>
      <c r="D2106" s="290" t="s">
        <v>5423</v>
      </c>
      <c r="E2106" s="290" t="s">
        <v>5516</v>
      </c>
      <c r="F2106" s="290" t="s">
        <v>5517</v>
      </c>
      <c r="G2106" s="290" t="s">
        <v>1772</v>
      </c>
      <c r="H2106" s="290" t="s">
        <v>5522</v>
      </c>
      <c r="I2106" s="386"/>
    </row>
    <row r="2107" spans="1:9" ht="16.5" customHeight="1">
      <c r="A2107" s="291" t="s">
        <v>356</v>
      </c>
      <c r="B2107" s="291" t="s">
        <v>357</v>
      </c>
      <c r="C2107" s="290" t="s">
        <v>5</v>
      </c>
      <c r="D2107" s="290" t="s">
        <v>5423</v>
      </c>
      <c r="E2107" s="290" t="s">
        <v>5523</v>
      </c>
      <c r="F2107" s="290" t="s">
        <v>5524</v>
      </c>
      <c r="G2107" s="290" t="s">
        <v>1774</v>
      </c>
      <c r="H2107" s="290" t="s">
        <v>5525</v>
      </c>
      <c r="I2107" s="386"/>
    </row>
    <row r="2108" spans="1:9" ht="16.5" customHeight="1">
      <c r="A2108" s="291" t="s">
        <v>356</v>
      </c>
      <c r="B2108" s="291" t="s">
        <v>357</v>
      </c>
      <c r="C2108" s="290" t="s">
        <v>5</v>
      </c>
      <c r="D2108" s="290" t="s">
        <v>5423</v>
      </c>
      <c r="E2108" s="290" t="s">
        <v>5523</v>
      </c>
      <c r="F2108" s="290" t="s">
        <v>5524</v>
      </c>
      <c r="G2108" s="290" t="s">
        <v>1773</v>
      </c>
      <c r="H2108" s="290" t="s">
        <v>5526</v>
      </c>
      <c r="I2108" s="386"/>
    </row>
    <row r="2109" spans="1:9" ht="16.5" customHeight="1">
      <c r="A2109" s="291" t="s">
        <v>356</v>
      </c>
      <c r="B2109" s="291" t="s">
        <v>357</v>
      </c>
      <c r="C2109" s="290" t="s">
        <v>5</v>
      </c>
      <c r="D2109" s="290" t="s">
        <v>5423</v>
      </c>
      <c r="E2109" s="290" t="s">
        <v>5523</v>
      </c>
      <c r="F2109" s="290" t="s">
        <v>5524</v>
      </c>
      <c r="G2109" s="290" t="s">
        <v>1776</v>
      </c>
      <c r="H2109" s="290" t="s">
        <v>5527</v>
      </c>
      <c r="I2109" s="386"/>
    </row>
    <row r="2110" spans="1:9" ht="16.5" customHeight="1">
      <c r="A2110" s="291" t="s">
        <v>356</v>
      </c>
      <c r="B2110" s="291" t="s">
        <v>357</v>
      </c>
      <c r="C2110" s="290" t="s">
        <v>5</v>
      </c>
      <c r="D2110" s="290" t="s">
        <v>5423</v>
      </c>
      <c r="E2110" s="290" t="s">
        <v>5523</v>
      </c>
      <c r="F2110" s="290" t="s">
        <v>5524</v>
      </c>
      <c r="G2110" s="290" t="s">
        <v>1775</v>
      </c>
      <c r="H2110" s="290" t="s">
        <v>5528</v>
      </c>
      <c r="I2110" s="386"/>
    </row>
    <row r="2111" spans="1:9" ht="16.5" customHeight="1">
      <c r="A2111" s="291" t="s">
        <v>356</v>
      </c>
      <c r="B2111" s="291" t="s">
        <v>357</v>
      </c>
      <c r="C2111" s="290" t="s">
        <v>5</v>
      </c>
      <c r="D2111" s="290" t="s">
        <v>5423</v>
      </c>
      <c r="E2111" s="290" t="s">
        <v>5523</v>
      </c>
      <c r="F2111" s="290" t="s">
        <v>5524</v>
      </c>
      <c r="G2111" s="290" t="s">
        <v>5529</v>
      </c>
      <c r="H2111" s="290" t="s">
        <v>5530</v>
      </c>
      <c r="I2111" s="386"/>
    </row>
    <row r="2112" spans="1:9" ht="16.5" customHeight="1">
      <c r="A2112" s="291" t="s">
        <v>356</v>
      </c>
      <c r="B2112" s="291" t="s">
        <v>357</v>
      </c>
      <c r="C2112" s="290" t="s">
        <v>5</v>
      </c>
      <c r="D2112" s="290" t="s">
        <v>5423</v>
      </c>
      <c r="E2112" s="290" t="s">
        <v>5523</v>
      </c>
      <c r="F2112" s="290" t="s">
        <v>5524</v>
      </c>
      <c r="G2112" s="290" t="s">
        <v>5531</v>
      </c>
      <c r="H2112" s="290" t="s">
        <v>5532</v>
      </c>
      <c r="I2112" s="386"/>
    </row>
    <row r="2113" spans="1:9" ht="16.5" customHeight="1">
      <c r="A2113" s="291" t="s">
        <v>356</v>
      </c>
      <c r="B2113" s="291" t="s">
        <v>357</v>
      </c>
      <c r="C2113" s="290" t="s">
        <v>5</v>
      </c>
      <c r="D2113" s="290" t="s">
        <v>5423</v>
      </c>
      <c r="E2113" s="290" t="s">
        <v>5523</v>
      </c>
      <c r="F2113" s="290" t="s">
        <v>5524</v>
      </c>
      <c r="G2113" s="290" t="s">
        <v>1777</v>
      </c>
      <c r="H2113" s="290" t="s">
        <v>5533</v>
      </c>
      <c r="I2113" s="386"/>
    </row>
    <row r="2114" spans="1:9" ht="16.5" customHeight="1">
      <c r="A2114" s="291" t="s">
        <v>356</v>
      </c>
      <c r="B2114" s="291" t="s">
        <v>357</v>
      </c>
      <c r="C2114" s="290" t="s">
        <v>5</v>
      </c>
      <c r="D2114" s="290" t="s">
        <v>5423</v>
      </c>
      <c r="E2114" s="290" t="s">
        <v>5534</v>
      </c>
      <c r="F2114" s="290" t="s">
        <v>4319</v>
      </c>
      <c r="G2114" s="290" t="s">
        <v>1778</v>
      </c>
      <c r="H2114" s="290" t="s">
        <v>5535</v>
      </c>
      <c r="I2114" s="386"/>
    </row>
    <row r="2115" spans="1:9" ht="16.5" customHeight="1">
      <c r="A2115" s="291" t="s">
        <v>356</v>
      </c>
      <c r="B2115" s="291" t="s">
        <v>357</v>
      </c>
      <c r="C2115" s="290" t="s">
        <v>5</v>
      </c>
      <c r="D2115" s="290" t="s">
        <v>5423</v>
      </c>
      <c r="E2115" s="290" t="s">
        <v>5534</v>
      </c>
      <c r="F2115" s="290" t="s">
        <v>4319</v>
      </c>
      <c r="G2115" s="290" t="s">
        <v>5536</v>
      </c>
      <c r="H2115" s="290" t="s">
        <v>5537</v>
      </c>
      <c r="I2115" s="386"/>
    </row>
    <row r="2116" spans="1:9" ht="16.5" customHeight="1">
      <c r="A2116" s="291" t="s">
        <v>356</v>
      </c>
      <c r="B2116" s="291" t="s">
        <v>357</v>
      </c>
      <c r="C2116" s="290" t="s">
        <v>5</v>
      </c>
      <c r="D2116" s="290" t="s">
        <v>5423</v>
      </c>
      <c r="E2116" s="290" t="s">
        <v>5534</v>
      </c>
      <c r="F2116" s="290" t="s">
        <v>4319</v>
      </c>
      <c r="G2116" s="290" t="s">
        <v>5538</v>
      </c>
      <c r="H2116" s="290" t="s">
        <v>5539</v>
      </c>
      <c r="I2116" s="386"/>
    </row>
    <row r="2117" spans="1:9" ht="16.5" customHeight="1">
      <c r="A2117" s="291" t="s">
        <v>356</v>
      </c>
      <c r="B2117" s="291" t="s">
        <v>357</v>
      </c>
      <c r="C2117" s="290" t="s">
        <v>5</v>
      </c>
      <c r="D2117" s="290" t="s">
        <v>5423</v>
      </c>
      <c r="E2117" s="290" t="s">
        <v>5534</v>
      </c>
      <c r="F2117" s="290" t="s">
        <v>4319</v>
      </c>
      <c r="G2117" s="290" t="s">
        <v>1779</v>
      </c>
      <c r="H2117" s="290" t="s">
        <v>5540</v>
      </c>
      <c r="I2117" s="386"/>
    </row>
    <row r="2118" spans="1:9" ht="16.5" customHeight="1">
      <c r="A2118" s="291" t="s">
        <v>356</v>
      </c>
      <c r="B2118" s="291" t="s">
        <v>357</v>
      </c>
      <c r="C2118" s="290" t="s">
        <v>5</v>
      </c>
      <c r="D2118" s="290" t="s">
        <v>5423</v>
      </c>
      <c r="E2118" s="290" t="s">
        <v>5534</v>
      </c>
      <c r="F2118" s="290" t="s">
        <v>4319</v>
      </c>
      <c r="G2118" s="290" t="s">
        <v>1781</v>
      </c>
      <c r="H2118" s="290" t="s">
        <v>5541</v>
      </c>
      <c r="I2118" s="386"/>
    </row>
    <row r="2119" spans="1:9" ht="16.5" customHeight="1">
      <c r="A2119" s="291" t="s">
        <v>356</v>
      </c>
      <c r="B2119" s="291" t="s">
        <v>357</v>
      </c>
      <c r="C2119" s="290" t="s">
        <v>5</v>
      </c>
      <c r="D2119" s="290" t="s">
        <v>5423</v>
      </c>
      <c r="E2119" s="290" t="s">
        <v>5534</v>
      </c>
      <c r="F2119" s="290" t="s">
        <v>4319</v>
      </c>
      <c r="G2119" s="290" t="s">
        <v>1780</v>
      </c>
      <c r="H2119" s="290" t="s">
        <v>5542</v>
      </c>
      <c r="I2119" s="386"/>
    </row>
    <row r="2120" spans="1:9" ht="16.5" customHeight="1">
      <c r="A2120" s="291" t="s">
        <v>356</v>
      </c>
      <c r="B2120" s="291" t="s">
        <v>357</v>
      </c>
      <c r="C2120" s="290" t="s">
        <v>5</v>
      </c>
      <c r="D2120" s="290" t="s">
        <v>5423</v>
      </c>
      <c r="E2120" s="290" t="s">
        <v>5543</v>
      </c>
      <c r="F2120" s="290" t="s">
        <v>5544</v>
      </c>
      <c r="G2120" s="290" t="s">
        <v>1782</v>
      </c>
      <c r="H2120" s="290" t="s">
        <v>5545</v>
      </c>
      <c r="I2120" s="386"/>
    </row>
    <row r="2121" spans="1:9" ht="16.5" customHeight="1">
      <c r="A2121" s="291" t="s">
        <v>356</v>
      </c>
      <c r="B2121" s="291" t="s">
        <v>357</v>
      </c>
      <c r="C2121" s="290" t="s">
        <v>5</v>
      </c>
      <c r="D2121" s="290" t="s">
        <v>5423</v>
      </c>
      <c r="E2121" s="290" t="s">
        <v>5543</v>
      </c>
      <c r="F2121" s="290" t="s">
        <v>5544</v>
      </c>
      <c r="G2121" s="290" t="s">
        <v>5546</v>
      </c>
      <c r="H2121" s="290" t="s">
        <v>5547</v>
      </c>
      <c r="I2121" s="386"/>
    </row>
    <row r="2122" spans="1:9" ht="16.5" customHeight="1">
      <c r="A2122" s="291" t="s">
        <v>356</v>
      </c>
      <c r="B2122" s="291" t="s">
        <v>357</v>
      </c>
      <c r="C2122" s="290" t="s">
        <v>5</v>
      </c>
      <c r="D2122" s="290" t="s">
        <v>5423</v>
      </c>
      <c r="E2122" s="290" t="s">
        <v>5543</v>
      </c>
      <c r="F2122" s="290" t="s">
        <v>5544</v>
      </c>
      <c r="G2122" s="290" t="s">
        <v>5548</v>
      </c>
      <c r="H2122" s="290" t="s">
        <v>5549</v>
      </c>
      <c r="I2122" s="386"/>
    </row>
    <row r="2123" spans="1:9" ht="16.5" customHeight="1">
      <c r="A2123" s="291" t="s">
        <v>356</v>
      </c>
      <c r="B2123" s="291" t="s">
        <v>357</v>
      </c>
      <c r="C2123" s="290" t="s">
        <v>5</v>
      </c>
      <c r="D2123" s="290" t="s">
        <v>5423</v>
      </c>
      <c r="E2123" s="290" t="s">
        <v>5543</v>
      </c>
      <c r="F2123" s="290" t="s">
        <v>5544</v>
      </c>
      <c r="G2123" s="290" t="s">
        <v>1784</v>
      </c>
      <c r="H2123" s="290" t="s">
        <v>5550</v>
      </c>
      <c r="I2123" s="386"/>
    </row>
    <row r="2124" spans="1:9" ht="16.5" customHeight="1">
      <c r="A2124" s="291" t="s">
        <v>356</v>
      </c>
      <c r="B2124" s="291" t="s">
        <v>357</v>
      </c>
      <c r="C2124" s="290" t="s">
        <v>5</v>
      </c>
      <c r="D2124" s="290" t="s">
        <v>5423</v>
      </c>
      <c r="E2124" s="290" t="s">
        <v>5543</v>
      </c>
      <c r="F2124" s="290" t="s">
        <v>5544</v>
      </c>
      <c r="G2124" s="290" t="s">
        <v>5551</v>
      </c>
      <c r="H2124" s="290" t="s">
        <v>5552</v>
      </c>
      <c r="I2124" s="386"/>
    </row>
    <row r="2125" spans="1:9" ht="16.5" customHeight="1">
      <c r="A2125" s="291" t="s">
        <v>356</v>
      </c>
      <c r="B2125" s="291" t="s">
        <v>357</v>
      </c>
      <c r="C2125" s="290" t="s">
        <v>5</v>
      </c>
      <c r="D2125" s="290" t="s">
        <v>5423</v>
      </c>
      <c r="E2125" s="290" t="s">
        <v>5543</v>
      </c>
      <c r="F2125" s="290" t="s">
        <v>5544</v>
      </c>
      <c r="G2125" s="290" t="s">
        <v>5553</v>
      </c>
      <c r="H2125" s="290" t="s">
        <v>5554</v>
      </c>
      <c r="I2125" s="386"/>
    </row>
    <row r="2126" spans="1:9" ht="16.5" customHeight="1">
      <c r="A2126" s="291" t="s">
        <v>356</v>
      </c>
      <c r="B2126" s="291" t="s">
        <v>357</v>
      </c>
      <c r="C2126" s="290" t="s">
        <v>5</v>
      </c>
      <c r="D2126" s="290" t="s">
        <v>5423</v>
      </c>
      <c r="E2126" s="290" t="s">
        <v>5543</v>
      </c>
      <c r="F2126" s="290" t="s">
        <v>5544</v>
      </c>
      <c r="G2126" s="290" t="s">
        <v>1783</v>
      </c>
      <c r="H2126" s="290" t="s">
        <v>5555</v>
      </c>
      <c r="I2126" s="386"/>
    </row>
    <row r="2127" spans="1:9" ht="16.5" customHeight="1">
      <c r="A2127" s="291" t="s">
        <v>356</v>
      </c>
      <c r="B2127" s="291" t="s">
        <v>357</v>
      </c>
      <c r="C2127" s="290" t="s">
        <v>5</v>
      </c>
      <c r="D2127" s="290" t="s">
        <v>5423</v>
      </c>
      <c r="E2127" s="290" t="s">
        <v>5543</v>
      </c>
      <c r="F2127" s="290" t="s">
        <v>5544</v>
      </c>
      <c r="G2127" s="290" t="s">
        <v>1786</v>
      </c>
      <c r="H2127" s="290" t="s">
        <v>5556</v>
      </c>
      <c r="I2127" s="386"/>
    </row>
    <row r="2128" spans="1:9" ht="16.5" customHeight="1">
      <c r="A2128" s="291" t="s">
        <v>356</v>
      </c>
      <c r="B2128" s="291" t="s">
        <v>357</v>
      </c>
      <c r="C2128" s="290" t="s">
        <v>5</v>
      </c>
      <c r="D2128" s="290" t="s">
        <v>5423</v>
      </c>
      <c r="E2128" s="290" t="s">
        <v>5543</v>
      </c>
      <c r="F2128" s="290" t="s">
        <v>5544</v>
      </c>
      <c r="G2128" s="290" t="s">
        <v>1785</v>
      </c>
      <c r="H2128" s="290" t="s">
        <v>5557</v>
      </c>
      <c r="I2128" s="386"/>
    </row>
    <row r="2129" spans="1:9" ht="16.5" customHeight="1">
      <c r="A2129" s="291" t="s">
        <v>356</v>
      </c>
      <c r="B2129" s="291" t="s">
        <v>357</v>
      </c>
      <c r="C2129" s="290" t="s">
        <v>5</v>
      </c>
      <c r="D2129" s="290" t="s">
        <v>5423</v>
      </c>
      <c r="E2129" s="290" t="s">
        <v>5558</v>
      </c>
      <c r="F2129" s="290" t="s">
        <v>5559</v>
      </c>
      <c r="G2129" s="290" t="s">
        <v>1787</v>
      </c>
      <c r="H2129" s="290" t="s">
        <v>5560</v>
      </c>
      <c r="I2129" s="386"/>
    </row>
    <row r="2130" spans="1:9" ht="16.5" customHeight="1">
      <c r="A2130" s="291" t="s">
        <v>356</v>
      </c>
      <c r="B2130" s="291" t="s">
        <v>357</v>
      </c>
      <c r="C2130" s="290" t="s">
        <v>5</v>
      </c>
      <c r="D2130" s="290" t="s">
        <v>5423</v>
      </c>
      <c r="E2130" s="290" t="s">
        <v>5558</v>
      </c>
      <c r="F2130" s="290" t="s">
        <v>5559</v>
      </c>
      <c r="G2130" s="290" t="s">
        <v>1790</v>
      </c>
      <c r="H2130" s="290" t="s">
        <v>5561</v>
      </c>
      <c r="I2130" s="386"/>
    </row>
    <row r="2131" spans="1:9" ht="16.5" customHeight="1">
      <c r="A2131" s="291" t="s">
        <v>356</v>
      </c>
      <c r="B2131" s="291" t="s">
        <v>357</v>
      </c>
      <c r="C2131" s="290" t="s">
        <v>5</v>
      </c>
      <c r="D2131" s="290" t="s">
        <v>5423</v>
      </c>
      <c r="E2131" s="290" t="s">
        <v>5558</v>
      </c>
      <c r="F2131" s="290" t="s">
        <v>5559</v>
      </c>
      <c r="G2131" s="290" t="s">
        <v>1789</v>
      </c>
      <c r="H2131" s="290" t="s">
        <v>5562</v>
      </c>
      <c r="I2131" s="386"/>
    </row>
    <row r="2132" spans="1:9" ht="16.5" customHeight="1">
      <c r="A2132" s="291" t="s">
        <v>356</v>
      </c>
      <c r="B2132" s="291" t="s">
        <v>357</v>
      </c>
      <c r="C2132" s="290" t="s">
        <v>5</v>
      </c>
      <c r="D2132" s="290" t="s">
        <v>5423</v>
      </c>
      <c r="E2132" s="290" t="s">
        <v>5558</v>
      </c>
      <c r="F2132" s="290" t="s">
        <v>5559</v>
      </c>
      <c r="G2132" s="290" t="s">
        <v>1791</v>
      </c>
      <c r="H2132" s="290" t="s">
        <v>5563</v>
      </c>
      <c r="I2132" s="386"/>
    </row>
    <row r="2133" spans="1:9" ht="16.5" customHeight="1">
      <c r="A2133" s="291" t="s">
        <v>356</v>
      </c>
      <c r="B2133" s="291" t="s">
        <v>357</v>
      </c>
      <c r="C2133" s="290" t="s">
        <v>5</v>
      </c>
      <c r="D2133" s="290" t="s">
        <v>5423</v>
      </c>
      <c r="E2133" s="290" t="s">
        <v>5558</v>
      </c>
      <c r="F2133" s="290" t="s">
        <v>5559</v>
      </c>
      <c r="G2133" s="290" t="s">
        <v>5564</v>
      </c>
      <c r="H2133" s="290" t="s">
        <v>5565</v>
      </c>
      <c r="I2133" s="386"/>
    </row>
    <row r="2134" spans="1:9" ht="16.5" customHeight="1">
      <c r="A2134" s="291" t="s">
        <v>356</v>
      </c>
      <c r="B2134" s="291" t="s">
        <v>357</v>
      </c>
      <c r="C2134" s="290" t="s">
        <v>5</v>
      </c>
      <c r="D2134" s="290" t="s">
        <v>5423</v>
      </c>
      <c r="E2134" s="290" t="s">
        <v>5558</v>
      </c>
      <c r="F2134" s="290" t="s">
        <v>5559</v>
      </c>
      <c r="G2134" s="290" t="s">
        <v>5566</v>
      </c>
      <c r="H2134" s="290" t="s">
        <v>5567</v>
      </c>
      <c r="I2134" s="386"/>
    </row>
    <row r="2135" spans="1:9" ht="16.5" customHeight="1">
      <c r="A2135" s="291" t="s">
        <v>356</v>
      </c>
      <c r="B2135" s="291" t="s">
        <v>357</v>
      </c>
      <c r="C2135" s="290" t="s">
        <v>5</v>
      </c>
      <c r="D2135" s="290" t="s">
        <v>5423</v>
      </c>
      <c r="E2135" s="290" t="s">
        <v>5558</v>
      </c>
      <c r="F2135" s="290" t="s">
        <v>5559</v>
      </c>
      <c r="G2135" s="290" t="s">
        <v>1792</v>
      </c>
      <c r="H2135" s="290" t="s">
        <v>5568</v>
      </c>
      <c r="I2135" s="386"/>
    </row>
    <row r="2136" spans="1:9" ht="16.5" customHeight="1">
      <c r="A2136" s="291" t="s">
        <v>356</v>
      </c>
      <c r="B2136" s="291" t="s">
        <v>357</v>
      </c>
      <c r="C2136" s="290" t="s">
        <v>5</v>
      </c>
      <c r="D2136" s="290" t="s">
        <v>5423</v>
      </c>
      <c r="E2136" s="290" t="s">
        <v>5558</v>
      </c>
      <c r="F2136" s="290" t="s">
        <v>5559</v>
      </c>
      <c r="G2136" s="290" t="s">
        <v>1788</v>
      </c>
      <c r="H2136" s="290" t="s">
        <v>5569</v>
      </c>
      <c r="I2136" s="386"/>
    </row>
    <row r="2137" spans="1:9" ht="16.5" customHeight="1">
      <c r="A2137" s="291" t="s">
        <v>356</v>
      </c>
      <c r="B2137" s="291" t="s">
        <v>357</v>
      </c>
      <c r="C2137" s="290" t="s">
        <v>5</v>
      </c>
      <c r="D2137" s="290" t="s">
        <v>5423</v>
      </c>
      <c r="E2137" s="290" t="s">
        <v>5558</v>
      </c>
      <c r="F2137" s="290" t="s">
        <v>5559</v>
      </c>
      <c r="G2137" s="290" t="s">
        <v>1794</v>
      </c>
      <c r="H2137" s="290" t="s">
        <v>5570</v>
      </c>
      <c r="I2137" s="386"/>
    </row>
    <row r="2138" spans="1:9" ht="16.5" customHeight="1">
      <c r="A2138" s="291" t="s">
        <v>356</v>
      </c>
      <c r="B2138" s="291" t="s">
        <v>357</v>
      </c>
      <c r="C2138" s="290" t="s">
        <v>5</v>
      </c>
      <c r="D2138" s="290" t="s">
        <v>5423</v>
      </c>
      <c r="E2138" s="290" t="s">
        <v>5558</v>
      </c>
      <c r="F2138" s="290" t="s">
        <v>5559</v>
      </c>
      <c r="G2138" s="290" t="s">
        <v>1793</v>
      </c>
      <c r="H2138" s="290" t="s">
        <v>5571</v>
      </c>
      <c r="I2138" s="386"/>
    </row>
    <row r="2139" spans="1:9" ht="16.5" customHeight="1">
      <c r="A2139" s="291" t="s">
        <v>356</v>
      </c>
      <c r="B2139" s="291" t="s">
        <v>357</v>
      </c>
      <c r="C2139" s="290" t="s">
        <v>5</v>
      </c>
      <c r="D2139" s="290" t="s">
        <v>5423</v>
      </c>
      <c r="E2139" s="290" t="s">
        <v>5558</v>
      </c>
      <c r="F2139" s="290" t="s">
        <v>5559</v>
      </c>
      <c r="G2139" s="290" t="s">
        <v>1796</v>
      </c>
      <c r="H2139" s="290" t="s">
        <v>5572</v>
      </c>
      <c r="I2139" s="386"/>
    </row>
    <row r="2140" spans="1:9" ht="16.5" customHeight="1">
      <c r="A2140" s="291" t="s">
        <v>356</v>
      </c>
      <c r="B2140" s="291" t="s">
        <v>357</v>
      </c>
      <c r="C2140" s="290" t="s">
        <v>5</v>
      </c>
      <c r="D2140" s="290" t="s">
        <v>5423</v>
      </c>
      <c r="E2140" s="290" t="s">
        <v>5573</v>
      </c>
      <c r="F2140" s="290" t="s">
        <v>5574</v>
      </c>
      <c r="G2140" s="290" t="s">
        <v>5575</v>
      </c>
      <c r="H2140" s="290" t="s">
        <v>5576</v>
      </c>
      <c r="I2140" s="386"/>
    </row>
    <row r="2141" spans="1:9" ht="16.5" customHeight="1">
      <c r="A2141" s="291" t="s">
        <v>356</v>
      </c>
      <c r="B2141" s="291" t="s">
        <v>357</v>
      </c>
      <c r="C2141" s="290" t="s">
        <v>5</v>
      </c>
      <c r="D2141" s="290" t="s">
        <v>5423</v>
      </c>
      <c r="E2141" s="290" t="s">
        <v>5573</v>
      </c>
      <c r="F2141" s="290" t="s">
        <v>5574</v>
      </c>
      <c r="G2141" s="290" t="s">
        <v>5577</v>
      </c>
      <c r="H2141" s="290" t="s">
        <v>5578</v>
      </c>
      <c r="I2141" s="386"/>
    </row>
    <row r="2142" spans="1:9" ht="16.5" customHeight="1">
      <c r="A2142" s="291" t="s">
        <v>356</v>
      </c>
      <c r="B2142" s="291" t="s">
        <v>357</v>
      </c>
      <c r="C2142" s="290" t="s">
        <v>5</v>
      </c>
      <c r="D2142" s="290" t="s">
        <v>5423</v>
      </c>
      <c r="E2142" s="290" t="s">
        <v>5573</v>
      </c>
      <c r="F2142" s="290" t="s">
        <v>5574</v>
      </c>
      <c r="G2142" s="290" t="s">
        <v>1798</v>
      </c>
      <c r="H2142" s="290" t="s">
        <v>5579</v>
      </c>
      <c r="I2142" s="386"/>
    </row>
    <row r="2143" spans="1:9" ht="16.5" customHeight="1">
      <c r="A2143" s="291" t="s">
        <v>356</v>
      </c>
      <c r="B2143" s="291" t="s">
        <v>357</v>
      </c>
      <c r="C2143" s="290" t="s">
        <v>5</v>
      </c>
      <c r="D2143" s="290" t="s">
        <v>5423</v>
      </c>
      <c r="E2143" s="290" t="s">
        <v>5573</v>
      </c>
      <c r="F2143" s="290" t="s">
        <v>5574</v>
      </c>
      <c r="G2143" s="290" t="s">
        <v>1799</v>
      </c>
      <c r="H2143" s="290" t="s">
        <v>5580</v>
      </c>
      <c r="I2143" s="386"/>
    </row>
    <row r="2144" spans="1:9" ht="16.5" customHeight="1">
      <c r="A2144" s="291" t="s">
        <v>356</v>
      </c>
      <c r="B2144" s="291" t="s">
        <v>357</v>
      </c>
      <c r="C2144" s="290" t="s">
        <v>5</v>
      </c>
      <c r="D2144" s="290" t="s">
        <v>5423</v>
      </c>
      <c r="E2144" s="290" t="s">
        <v>5573</v>
      </c>
      <c r="F2144" s="290" t="s">
        <v>5574</v>
      </c>
      <c r="G2144" s="290" t="s">
        <v>1797</v>
      </c>
      <c r="H2144" s="290" t="s">
        <v>5581</v>
      </c>
      <c r="I2144" s="386"/>
    </row>
    <row r="2145" spans="1:9" ht="16.5" customHeight="1">
      <c r="A2145" s="291" t="s">
        <v>356</v>
      </c>
      <c r="B2145" s="291" t="s">
        <v>357</v>
      </c>
      <c r="C2145" s="290" t="s">
        <v>5</v>
      </c>
      <c r="D2145" s="290" t="s">
        <v>5423</v>
      </c>
      <c r="E2145" s="290" t="s">
        <v>5573</v>
      </c>
      <c r="F2145" s="290" t="s">
        <v>5574</v>
      </c>
      <c r="G2145" s="290" t="s">
        <v>1803</v>
      </c>
      <c r="H2145" s="290" t="s">
        <v>5582</v>
      </c>
      <c r="I2145" s="386"/>
    </row>
    <row r="2146" spans="1:9" ht="16.5" customHeight="1">
      <c r="A2146" s="291" t="s">
        <v>356</v>
      </c>
      <c r="B2146" s="291" t="s">
        <v>357</v>
      </c>
      <c r="C2146" s="290" t="s">
        <v>5</v>
      </c>
      <c r="D2146" s="290" t="s">
        <v>5423</v>
      </c>
      <c r="E2146" s="290" t="s">
        <v>5573</v>
      </c>
      <c r="F2146" s="290" t="s">
        <v>5574</v>
      </c>
      <c r="G2146" s="290" t="s">
        <v>1802</v>
      </c>
      <c r="H2146" s="290" t="s">
        <v>5583</v>
      </c>
      <c r="I2146" s="386"/>
    </row>
    <row r="2147" spans="1:9" ht="16.5" customHeight="1">
      <c r="A2147" s="291" t="s">
        <v>356</v>
      </c>
      <c r="B2147" s="291" t="s">
        <v>357</v>
      </c>
      <c r="C2147" s="290" t="s">
        <v>5</v>
      </c>
      <c r="D2147" s="290" t="s">
        <v>5423</v>
      </c>
      <c r="E2147" s="290" t="s">
        <v>5573</v>
      </c>
      <c r="F2147" s="290" t="s">
        <v>5574</v>
      </c>
      <c r="G2147" s="290" t="s">
        <v>1804</v>
      </c>
      <c r="H2147" s="290" t="s">
        <v>5584</v>
      </c>
      <c r="I2147" s="386"/>
    </row>
    <row r="2148" spans="1:9" ht="16.5" customHeight="1">
      <c r="A2148" s="291" t="s">
        <v>356</v>
      </c>
      <c r="B2148" s="291" t="s">
        <v>357</v>
      </c>
      <c r="C2148" s="290" t="s">
        <v>5</v>
      </c>
      <c r="D2148" s="290" t="s">
        <v>5423</v>
      </c>
      <c r="E2148" s="290" t="s">
        <v>5573</v>
      </c>
      <c r="F2148" s="290" t="s">
        <v>5574</v>
      </c>
      <c r="G2148" s="290" t="s">
        <v>1801</v>
      </c>
      <c r="H2148" s="290" t="s">
        <v>2733</v>
      </c>
      <c r="I2148" s="386"/>
    </row>
    <row r="2149" spans="1:9" ht="16.5" customHeight="1">
      <c r="A2149" s="291" t="s">
        <v>356</v>
      </c>
      <c r="B2149" s="291" t="s">
        <v>357</v>
      </c>
      <c r="C2149" s="290" t="s">
        <v>5</v>
      </c>
      <c r="D2149" s="290" t="s">
        <v>5423</v>
      </c>
      <c r="E2149" s="290" t="s">
        <v>5573</v>
      </c>
      <c r="F2149" s="290" t="s">
        <v>5574</v>
      </c>
      <c r="G2149" s="290" t="s">
        <v>5585</v>
      </c>
      <c r="H2149" s="290" t="s">
        <v>5586</v>
      </c>
      <c r="I2149" s="386"/>
    </row>
    <row r="2150" spans="1:9" ht="16.5" customHeight="1">
      <c r="A2150" s="291" t="s">
        <v>356</v>
      </c>
      <c r="B2150" s="291" t="s">
        <v>357</v>
      </c>
      <c r="C2150" s="290" t="s">
        <v>5</v>
      </c>
      <c r="D2150" s="290" t="s">
        <v>5423</v>
      </c>
      <c r="E2150" s="290" t="s">
        <v>5573</v>
      </c>
      <c r="F2150" s="290" t="s">
        <v>5574</v>
      </c>
      <c r="G2150" s="290" t="s">
        <v>5587</v>
      </c>
      <c r="H2150" s="290" t="s">
        <v>5588</v>
      </c>
      <c r="I2150" s="386"/>
    </row>
    <row r="2151" spans="1:9" ht="16.5" customHeight="1">
      <c r="A2151" s="291" t="s">
        <v>356</v>
      </c>
      <c r="B2151" s="291" t="s">
        <v>357</v>
      </c>
      <c r="C2151" s="290" t="s">
        <v>5</v>
      </c>
      <c r="D2151" s="290" t="s">
        <v>5423</v>
      </c>
      <c r="E2151" s="290" t="s">
        <v>5573</v>
      </c>
      <c r="F2151" s="290" t="s">
        <v>5574</v>
      </c>
      <c r="G2151" s="290" t="s">
        <v>1800</v>
      </c>
      <c r="H2151" s="290" t="s">
        <v>5589</v>
      </c>
      <c r="I2151" s="386"/>
    </row>
    <row r="2152" spans="1:9" ht="16.5" customHeight="1">
      <c r="A2152" s="291" t="s">
        <v>356</v>
      </c>
      <c r="B2152" s="291" t="s">
        <v>357</v>
      </c>
      <c r="C2152" s="290" t="s">
        <v>5</v>
      </c>
      <c r="D2152" s="290" t="s">
        <v>5423</v>
      </c>
      <c r="E2152" s="290" t="s">
        <v>5573</v>
      </c>
      <c r="F2152" s="290" t="s">
        <v>5574</v>
      </c>
      <c r="G2152" s="290" t="s">
        <v>1806</v>
      </c>
      <c r="H2152" s="290" t="s">
        <v>5590</v>
      </c>
      <c r="I2152" s="386"/>
    </row>
    <row r="2153" spans="1:9" ht="16.5" customHeight="1">
      <c r="A2153" s="291" t="s">
        <v>356</v>
      </c>
      <c r="B2153" s="291" t="s">
        <v>357</v>
      </c>
      <c r="C2153" s="290" t="s">
        <v>5</v>
      </c>
      <c r="D2153" s="290" t="s">
        <v>5423</v>
      </c>
      <c r="E2153" s="290" t="s">
        <v>5573</v>
      </c>
      <c r="F2153" s="290" t="s">
        <v>5574</v>
      </c>
      <c r="G2153" s="290" t="s">
        <v>1805</v>
      </c>
      <c r="H2153" s="290" t="s">
        <v>5591</v>
      </c>
      <c r="I2153" s="386"/>
    </row>
    <row r="2154" spans="1:9" ht="16.5" customHeight="1">
      <c r="A2154" s="291" t="s">
        <v>356</v>
      </c>
      <c r="B2154" s="291" t="s">
        <v>357</v>
      </c>
      <c r="C2154" s="290" t="s">
        <v>5</v>
      </c>
      <c r="D2154" s="290" t="s">
        <v>5423</v>
      </c>
      <c r="E2154" s="290" t="s">
        <v>5573</v>
      </c>
      <c r="F2154" s="290" t="s">
        <v>5574</v>
      </c>
      <c r="G2154" s="290" t="s">
        <v>1807</v>
      </c>
      <c r="H2154" s="290" t="s">
        <v>5592</v>
      </c>
      <c r="I2154" s="386"/>
    </row>
    <row r="2155" spans="1:9" ht="16.5" customHeight="1">
      <c r="A2155" s="291" t="s">
        <v>356</v>
      </c>
      <c r="B2155" s="291" t="s">
        <v>357</v>
      </c>
      <c r="C2155" s="290" t="s">
        <v>5</v>
      </c>
      <c r="D2155" s="290" t="s">
        <v>5423</v>
      </c>
      <c r="E2155" s="290" t="s">
        <v>5593</v>
      </c>
      <c r="F2155" s="290" t="s">
        <v>5594</v>
      </c>
      <c r="G2155" s="290" t="s">
        <v>1808</v>
      </c>
      <c r="H2155" s="290" t="s">
        <v>5595</v>
      </c>
      <c r="I2155" s="386"/>
    </row>
    <row r="2156" spans="1:9" ht="16.5" customHeight="1">
      <c r="A2156" s="291" t="s">
        <v>356</v>
      </c>
      <c r="B2156" s="291" t="s">
        <v>357</v>
      </c>
      <c r="C2156" s="290" t="s">
        <v>5</v>
      </c>
      <c r="D2156" s="290" t="s">
        <v>5423</v>
      </c>
      <c r="E2156" s="290" t="s">
        <v>5593</v>
      </c>
      <c r="F2156" s="290" t="s">
        <v>5594</v>
      </c>
      <c r="G2156" s="290" t="s">
        <v>5596</v>
      </c>
      <c r="H2156" s="290" t="s">
        <v>5597</v>
      </c>
      <c r="I2156" s="386"/>
    </row>
    <row r="2157" spans="1:9" ht="16.5" customHeight="1">
      <c r="A2157" s="291" t="s">
        <v>356</v>
      </c>
      <c r="B2157" s="291" t="s">
        <v>357</v>
      </c>
      <c r="C2157" s="290" t="s">
        <v>5</v>
      </c>
      <c r="D2157" s="290" t="s">
        <v>5423</v>
      </c>
      <c r="E2157" s="290" t="s">
        <v>5593</v>
      </c>
      <c r="F2157" s="290" t="s">
        <v>5594</v>
      </c>
      <c r="G2157" s="290" t="s">
        <v>5598</v>
      </c>
      <c r="H2157" s="290" t="s">
        <v>5599</v>
      </c>
      <c r="I2157" s="386"/>
    </row>
    <row r="2158" spans="1:9" ht="16.5" customHeight="1">
      <c r="A2158" s="291" t="s">
        <v>356</v>
      </c>
      <c r="B2158" s="291" t="s">
        <v>357</v>
      </c>
      <c r="C2158" s="290" t="s">
        <v>5</v>
      </c>
      <c r="D2158" s="290" t="s">
        <v>5423</v>
      </c>
      <c r="E2158" s="290" t="s">
        <v>5593</v>
      </c>
      <c r="F2158" s="290" t="s">
        <v>5594</v>
      </c>
      <c r="G2158" s="290" t="s">
        <v>1809</v>
      </c>
      <c r="H2158" s="290" t="s">
        <v>5600</v>
      </c>
      <c r="I2158" s="386"/>
    </row>
    <row r="2159" spans="1:9" ht="16.5" customHeight="1">
      <c r="A2159" s="291" t="s">
        <v>356</v>
      </c>
      <c r="B2159" s="291" t="s">
        <v>357</v>
      </c>
      <c r="C2159" s="290" t="s">
        <v>5</v>
      </c>
      <c r="D2159" s="290" t="s">
        <v>5423</v>
      </c>
      <c r="E2159" s="290" t="s">
        <v>5593</v>
      </c>
      <c r="F2159" s="290" t="s">
        <v>5594</v>
      </c>
      <c r="G2159" s="290" t="s">
        <v>5601</v>
      </c>
      <c r="H2159" s="290" t="s">
        <v>5602</v>
      </c>
      <c r="I2159" s="386"/>
    </row>
    <row r="2160" spans="1:9" ht="16.5" customHeight="1">
      <c r="A2160" s="291" t="s">
        <v>356</v>
      </c>
      <c r="B2160" s="291" t="s">
        <v>357</v>
      </c>
      <c r="C2160" s="290" t="s">
        <v>5</v>
      </c>
      <c r="D2160" s="290" t="s">
        <v>5423</v>
      </c>
      <c r="E2160" s="290" t="s">
        <v>5593</v>
      </c>
      <c r="F2160" s="290" t="s">
        <v>5594</v>
      </c>
      <c r="G2160" s="290" t="s">
        <v>5603</v>
      </c>
      <c r="H2160" s="290" t="s">
        <v>5604</v>
      </c>
      <c r="I2160" s="386"/>
    </row>
    <row r="2161" spans="1:9" ht="16.5" customHeight="1">
      <c r="A2161" s="291" t="s">
        <v>356</v>
      </c>
      <c r="B2161" s="291" t="s">
        <v>357</v>
      </c>
      <c r="C2161" s="290" t="s">
        <v>5</v>
      </c>
      <c r="D2161" s="290" t="s">
        <v>5423</v>
      </c>
      <c r="E2161" s="290" t="s">
        <v>5593</v>
      </c>
      <c r="F2161" s="290" t="s">
        <v>5594</v>
      </c>
      <c r="G2161" s="290" t="s">
        <v>1811</v>
      </c>
      <c r="H2161" s="290" t="s">
        <v>5605</v>
      </c>
      <c r="I2161" s="386"/>
    </row>
    <row r="2162" spans="1:9" ht="16.5" customHeight="1">
      <c r="A2162" s="291" t="s">
        <v>356</v>
      </c>
      <c r="B2162" s="291" t="s">
        <v>357</v>
      </c>
      <c r="C2162" s="290" t="s">
        <v>5</v>
      </c>
      <c r="D2162" s="290" t="s">
        <v>5423</v>
      </c>
      <c r="E2162" s="290" t="s">
        <v>5593</v>
      </c>
      <c r="F2162" s="290" t="s">
        <v>5594</v>
      </c>
      <c r="G2162" s="290" t="s">
        <v>1810</v>
      </c>
      <c r="H2162" s="290" t="s">
        <v>5606</v>
      </c>
      <c r="I2162" s="386"/>
    </row>
    <row r="2163" spans="1:9" ht="16.5" customHeight="1">
      <c r="A2163" s="291" t="s">
        <v>356</v>
      </c>
      <c r="B2163" s="291" t="s">
        <v>357</v>
      </c>
      <c r="C2163" s="290" t="s">
        <v>5</v>
      </c>
      <c r="D2163" s="290" t="s">
        <v>5423</v>
      </c>
      <c r="E2163" s="290" t="s">
        <v>5607</v>
      </c>
      <c r="F2163" s="290" t="s">
        <v>5608</v>
      </c>
      <c r="G2163" s="290" t="s">
        <v>1813</v>
      </c>
      <c r="H2163" s="290" t="s">
        <v>5609</v>
      </c>
      <c r="I2163" s="386"/>
    </row>
    <row r="2164" spans="1:9" ht="16.5" customHeight="1">
      <c r="A2164" s="291" t="s">
        <v>356</v>
      </c>
      <c r="B2164" s="291" t="s">
        <v>357</v>
      </c>
      <c r="C2164" s="290" t="s">
        <v>5</v>
      </c>
      <c r="D2164" s="290" t="s">
        <v>5423</v>
      </c>
      <c r="E2164" s="290" t="s">
        <v>5607</v>
      </c>
      <c r="F2164" s="290" t="s">
        <v>5608</v>
      </c>
      <c r="G2164" s="290" t="s">
        <v>1816</v>
      </c>
      <c r="H2164" s="290" t="s">
        <v>5610</v>
      </c>
      <c r="I2164" s="386"/>
    </row>
    <row r="2165" spans="1:9" ht="16.5" customHeight="1">
      <c r="A2165" s="291" t="s">
        <v>356</v>
      </c>
      <c r="B2165" s="291" t="s">
        <v>357</v>
      </c>
      <c r="C2165" s="290" t="s">
        <v>5</v>
      </c>
      <c r="D2165" s="290" t="s">
        <v>5423</v>
      </c>
      <c r="E2165" s="290" t="s">
        <v>5607</v>
      </c>
      <c r="F2165" s="290" t="s">
        <v>5608</v>
      </c>
      <c r="G2165" s="290" t="s">
        <v>1815</v>
      </c>
      <c r="H2165" s="290" t="s">
        <v>5611</v>
      </c>
      <c r="I2165" s="386"/>
    </row>
    <row r="2166" spans="1:9" ht="16.5" customHeight="1">
      <c r="A2166" s="291" t="s">
        <v>356</v>
      </c>
      <c r="B2166" s="291" t="s">
        <v>357</v>
      </c>
      <c r="C2166" s="290" t="s">
        <v>5</v>
      </c>
      <c r="D2166" s="290" t="s">
        <v>5423</v>
      </c>
      <c r="E2166" s="290" t="s">
        <v>5607</v>
      </c>
      <c r="F2166" s="290" t="s">
        <v>5608</v>
      </c>
      <c r="G2166" s="290" t="s">
        <v>1817</v>
      </c>
      <c r="H2166" s="290" t="s">
        <v>5612</v>
      </c>
      <c r="I2166" s="386"/>
    </row>
    <row r="2167" spans="1:9" ht="16.5" customHeight="1">
      <c r="A2167" s="291" t="s">
        <v>356</v>
      </c>
      <c r="B2167" s="291" t="s">
        <v>357</v>
      </c>
      <c r="C2167" s="290" t="s">
        <v>5</v>
      </c>
      <c r="D2167" s="290" t="s">
        <v>5423</v>
      </c>
      <c r="E2167" s="290" t="s">
        <v>5607</v>
      </c>
      <c r="F2167" s="290" t="s">
        <v>5608</v>
      </c>
      <c r="G2167" s="290" t="s">
        <v>1814</v>
      </c>
      <c r="H2167" s="290" t="s">
        <v>5613</v>
      </c>
      <c r="I2167" s="386"/>
    </row>
    <row r="2168" spans="1:9" ht="16.5" customHeight="1">
      <c r="A2168" s="291" t="s">
        <v>356</v>
      </c>
      <c r="B2168" s="291" t="s">
        <v>357</v>
      </c>
      <c r="C2168" s="290" t="s">
        <v>5</v>
      </c>
      <c r="D2168" s="290" t="s">
        <v>5423</v>
      </c>
      <c r="E2168" s="290" t="s">
        <v>5607</v>
      </c>
      <c r="F2168" s="290" t="s">
        <v>5608</v>
      </c>
      <c r="G2168" s="290" t="s">
        <v>1819</v>
      </c>
      <c r="H2168" s="290" t="s">
        <v>5614</v>
      </c>
      <c r="I2168" s="386"/>
    </row>
    <row r="2169" spans="1:9" ht="16.5" customHeight="1">
      <c r="A2169" s="291" t="s">
        <v>356</v>
      </c>
      <c r="B2169" s="291" t="s">
        <v>357</v>
      </c>
      <c r="C2169" s="290" t="s">
        <v>5</v>
      </c>
      <c r="D2169" s="290" t="s">
        <v>5423</v>
      </c>
      <c r="E2169" s="290" t="s">
        <v>5607</v>
      </c>
      <c r="F2169" s="290" t="s">
        <v>5608</v>
      </c>
      <c r="G2169" s="290" t="s">
        <v>1818</v>
      </c>
      <c r="H2169" s="290" t="s">
        <v>5615</v>
      </c>
      <c r="I2169" s="386"/>
    </row>
    <row r="2170" spans="1:9" ht="16.5" customHeight="1">
      <c r="A2170" s="291" t="s">
        <v>356</v>
      </c>
      <c r="B2170" s="291" t="s">
        <v>357</v>
      </c>
      <c r="C2170" s="290" t="s">
        <v>5</v>
      </c>
      <c r="D2170" s="290" t="s">
        <v>5423</v>
      </c>
      <c r="E2170" s="290" t="s">
        <v>5607</v>
      </c>
      <c r="F2170" s="290" t="s">
        <v>5608</v>
      </c>
      <c r="G2170" s="290" t="s">
        <v>1820</v>
      </c>
      <c r="H2170" s="290" t="s">
        <v>5616</v>
      </c>
      <c r="I2170" s="386"/>
    </row>
    <row r="2171" spans="1:9" ht="16.5" customHeight="1">
      <c r="A2171" s="291" t="s">
        <v>356</v>
      </c>
      <c r="B2171" s="291" t="s">
        <v>357</v>
      </c>
      <c r="C2171" s="290" t="s">
        <v>5</v>
      </c>
      <c r="D2171" s="290" t="s">
        <v>5423</v>
      </c>
      <c r="E2171" s="290" t="s">
        <v>5607</v>
      </c>
      <c r="F2171" s="290" t="s">
        <v>5608</v>
      </c>
      <c r="G2171" s="290" t="s">
        <v>1812</v>
      </c>
      <c r="H2171" s="290" t="s">
        <v>5617</v>
      </c>
      <c r="I2171" s="386"/>
    </row>
    <row r="2172" spans="1:9" ht="16.5" customHeight="1">
      <c r="A2172" s="291" t="s">
        <v>356</v>
      </c>
      <c r="B2172" s="291" t="s">
        <v>357</v>
      </c>
      <c r="C2172" s="290" t="s">
        <v>5</v>
      </c>
      <c r="D2172" s="290" t="s">
        <v>5423</v>
      </c>
      <c r="E2172" s="290" t="s">
        <v>5607</v>
      </c>
      <c r="F2172" s="290" t="s">
        <v>5608</v>
      </c>
      <c r="G2172" s="290" t="s">
        <v>1821</v>
      </c>
      <c r="H2172" s="290" t="s">
        <v>5618</v>
      </c>
      <c r="I2172" s="386"/>
    </row>
    <row r="2173" spans="1:9" ht="16.5" customHeight="1">
      <c r="A2173" s="291" t="s">
        <v>356</v>
      </c>
      <c r="B2173" s="291" t="s">
        <v>357</v>
      </c>
      <c r="C2173" s="290" t="s">
        <v>5</v>
      </c>
      <c r="D2173" s="290" t="s">
        <v>5423</v>
      </c>
      <c r="E2173" s="290" t="s">
        <v>5619</v>
      </c>
      <c r="F2173" s="290" t="s">
        <v>5620</v>
      </c>
      <c r="G2173" s="290" t="s">
        <v>5621</v>
      </c>
      <c r="H2173" s="290" t="s">
        <v>5622</v>
      </c>
      <c r="I2173" s="386"/>
    </row>
    <row r="2174" spans="1:9" ht="16.5" customHeight="1">
      <c r="A2174" s="291" t="s">
        <v>356</v>
      </c>
      <c r="B2174" s="291" t="s">
        <v>357</v>
      </c>
      <c r="C2174" s="290" t="s">
        <v>5</v>
      </c>
      <c r="D2174" s="290" t="s">
        <v>5423</v>
      </c>
      <c r="E2174" s="290" t="s">
        <v>5619</v>
      </c>
      <c r="F2174" s="290" t="s">
        <v>5620</v>
      </c>
      <c r="G2174" s="290" t="s">
        <v>5623</v>
      </c>
      <c r="H2174" s="290" t="s">
        <v>5624</v>
      </c>
      <c r="I2174" s="386"/>
    </row>
    <row r="2175" spans="1:9" ht="16.5" customHeight="1">
      <c r="A2175" s="291" t="s">
        <v>356</v>
      </c>
      <c r="B2175" s="291" t="s">
        <v>357</v>
      </c>
      <c r="C2175" s="290" t="s">
        <v>5</v>
      </c>
      <c r="D2175" s="290" t="s">
        <v>5423</v>
      </c>
      <c r="E2175" s="290" t="s">
        <v>5619</v>
      </c>
      <c r="F2175" s="290" t="s">
        <v>5620</v>
      </c>
      <c r="G2175" s="290" t="s">
        <v>1823</v>
      </c>
      <c r="H2175" s="290" t="s">
        <v>5625</v>
      </c>
      <c r="I2175" s="386"/>
    </row>
    <row r="2176" spans="1:9" ht="16.5" customHeight="1">
      <c r="A2176" s="291" t="s">
        <v>356</v>
      </c>
      <c r="B2176" s="291" t="s">
        <v>357</v>
      </c>
      <c r="C2176" s="290" t="s">
        <v>5</v>
      </c>
      <c r="D2176" s="290" t="s">
        <v>5423</v>
      </c>
      <c r="E2176" s="290" t="s">
        <v>5619</v>
      </c>
      <c r="F2176" s="290" t="s">
        <v>5620</v>
      </c>
      <c r="G2176" s="290" t="s">
        <v>1824</v>
      </c>
      <c r="H2176" s="290" t="s">
        <v>5626</v>
      </c>
      <c r="I2176" s="386"/>
    </row>
    <row r="2177" spans="1:9" ht="16.5" customHeight="1">
      <c r="A2177" s="291" t="s">
        <v>356</v>
      </c>
      <c r="B2177" s="291" t="s">
        <v>357</v>
      </c>
      <c r="C2177" s="290" t="s">
        <v>5</v>
      </c>
      <c r="D2177" s="290" t="s">
        <v>5423</v>
      </c>
      <c r="E2177" s="290" t="s">
        <v>5619</v>
      </c>
      <c r="F2177" s="290" t="s">
        <v>5620</v>
      </c>
      <c r="G2177" s="290" t="s">
        <v>1822</v>
      </c>
      <c r="H2177" s="290" t="s">
        <v>5627</v>
      </c>
      <c r="I2177" s="386"/>
    </row>
    <row r="2178" spans="1:9" ht="16.5" customHeight="1">
      <c r="A2178" s="291" t="s">
        <v>356</v>
      </c>
      <c r="B2178" s="291" t="s">
        <v>357</v>
      </c>
      <c r="C2178" s="290" t="s">
        <v>5</v>
      </c>
      <c r="D2178" s="290" t="s">
        <v>5423</v>
      </c>
      <c r="E2178" s="290" t="s">
        <v>5619</v>
      </c>
      <c r="F2178" s="290" t="s">
        <v>5620</v>
      </c>
      <c r="G2178" s="290" t="s">
        <v>5628</v>
      </c>
      <c r="H2178" s="290" t="s">
        <v>5629</v>
      </c>
      <c r="I2178" s="386"/>
    </row>
    <row r="2179" spans="1:9" ht="16.5" customHeight="1">
      <c r="A2179" s="291" t="s">
        <v>356</v>
      </c>
      <c r="B2179" s="291" t="s">
        <v>357</v>
      </c>
      <c r="C2179" s="290" t="s">
        <v>5</v>
      </c>
      <c r="D2179" s="290" t="s">
        <v>5423</v>
      </c>
      <c r="E2179" s="290" t="s">
        <v>5619</v>
      </c>
      <c r="F2179" s="290" t="s">
        <v>5620</v>
      </c>
      <c r="G2179" s="290" t="s">
        <v>5630</v>
      </c>
      <c r="H2179" s="290" t="s">
        <v>5631</v>
      </c>
      <c r="I2179" s="386"/>
    </row>
    <row r="2180" spans="1:9" ht="16.5" customHeight="1">
      <c r="A2180" s="291" t="s">
        <v>356</v>
      </c>
      <c r="B2180" s="291" t="s">
        <v>357</v>
      </c>
      <c r="C2180" s="290" t="s">
        <v>5</v>
      </c>
      <c r="D2180" s="290" t="s">
        <v>5423</v>
      </c>
      <c r="E2180" s="290" t="s">
        <v>5632</v>
      </c>
      <c r="F2180" s="290" t="s">
        <v>1826</v>
      </c>
      <c r="G2180" s="290" t="s">
        <v>1825</v>
      </c>
      <c r="H2180" s="290" t="s">
        <v>5633</v>
      </c>
      <c r="I2180" s="386"/>
    </row>
    <row r="2181" spans="1:9" ht="16.5" customHeight="1">
      <c r="A2181" s="291" t="s">
        <v>356</v>
      </c>
      <c r="B2181" s="291" t="s">
        <v>357</v>
      </c>
      <c r="C2181" s="290" t="s">
        <v>5</v>
      </c>
      <c r="D2181" s="290" t="s">
        <v>5423</v>
      </c>
      <c r="E2181" s="290" t="s">
        <v>5634</v>
      </c>
      <c r="F2181" s="290" t="s">
        <v>1828</v>
      </c>
      <c r="G2181" s="290" t="s">
        <v>1827</v>
      </c>
      <c r="H2181" s="290" t="s">
        <v>5635</v>
      </c>
      <c r="I2181" s="386"/>
    </row>
    <row r="2182" spans="1:9" ht="16.5" customHeight="1">
      <c r="A2182" s="291" t="s">
        <v>356</v>
      </c>
      <c r="B2182" s="291" t="s">
        <v>357</v>
      </c>
      <c r="C2182" s="290" t="s">
        <v>5</v>
      </c>
      <c r="D2182" s="290" t="s">
        <v>5423</v>
      </c>
      <c r="E2182" s="290" t="s">
        <v>5636</v>
      </c>
      <c r="F2182" s="290" t="s">
        <v>1795</v>
      </c>
      <c r="G2182" s="290" t="s">
        <v>1829</v>
      </c>
      <c r="H2182" s="290" t="s">
        <v>5637</v>
      </c>
      <c r="I2182" s="386"/>
    </row>
    <row r="2183" spans="1:9" ht="16.5" customHeight="1">
      <c r="A2183" s="291" t="s">
        <v>356</v>
      </c>
      <c r="B2183" s="291" t="s">
        <v>357</v>
      </c>
      <c r="C2183" s="290" t="s">
        <v>5</v>
      </c>
      <c r="D2183" s="290" t="s">
        <v>5423</v>
      </c>
      <c r="E2183" s="290" t="s">
        <v>5638</v>
      </c>
      <c r="F2183" s="290" t="s">
        <v>1831</v>
      </c>
      <c r="G2183" s="290" t="s">
        <v>1830</v>
      </c>
      <c r="H2183" s="290" t="s">
        <v>5639</v>
      </c>
      <c r="I2183" s="386"/>
    </row>
    <row r="2184" spans="1:9" ht="16.5" customHeight="1">
      <c r="A2184" s="291" t="s">
        <v>356</v>
      </c>
      <c r="B2184" s="291" t="s">
        <v>357</v>
      </c>
      <c r="C2184" s="290" t="s">
        <v>4</v>
      </c>
      <c r="D2184" s="290" t="s">
        <v>5640</v>
      </c>
      <c r="E2184" s="290" t="s">
        <v>5641</v>
      </c>
      <c r="F2184" s="290" t="s">
        <v>5642</v>
      </c>
      <c r="G2184" s="290" t="s">
        <v>1833</v>
      </c>
      <c r="H2184" s="290" t="s">
        <v>5643</v>
      </c>
      <c r="I2184" s="386"/>
    </row>
    <row r="2185" spans="1:9" ht="16.5" customHeight="1">
      <c r="A2185" s="291" t="s">
        <v>356</v>
      </c>
      <c r="B2185" s="291" t="s">
        <v>357</v>
      </c>
      <c r="C2185" s="290" t="s">
        <v>4</v>
      </c>
      <c r="D2185" s="290" t="s">
        <v>5640</v>
      </c>
      <c r="E2185" s="290" t="s">
        <v>5641</v>
      </c>
      <c r="F2185" s="290" t="s">
        <v>5642</v>
      </c>
      <c r="G2185" s="290" t="s">
        <v>1834</v>
      </c>
      <c r="H2185" s="290" t="s">
        <v>5644</v>
      </c>
      <c r="I2185" s="386"/>
    </row>
    <row r="2186" spans="1:9" ht="16.5" customHeight="1">
      <c r="A2186" s="291" t="s">
        <v>356</v>
      </c>
      <c r="B2186" s="291" t="s">
        <v>357</v>
      </c>
      <c r="C2186" s="290" t="s">
        <v>4</v>
      </c>
      <c r="D2186" s="290" t="s">
        <v>5640</v>
      </c>
      <c r="E2186" s="290" t="s">
        <v>5641</v>
      </c>
      <c r="F2186" s="290" t="s">
        <v>5642</v>
      </c>
      <c r="G2186" s="290" t="s">
        <v>1832</v>
      </c>
      <c r="H2186" s="290" t="s">
        <v>5645</v>
      </c>
      <c r="I2186" s="386"/>
    </row>
    <row r="2187" spans="1:9" ht="16.5" customHeight="1">
      <c r="A2187" s="291" t="s">
        <v>356</v>
      </c>
      <c r="B2187" s="291" t="s">
        <v>357</v>
      </c>
      <c r="C2187" s="290" t="s">
        <v>4</v>
      </c>
      <c r="D2187" s="290" t="s">
        <v>5640</v>
      </c>
      <c r="E2187" s="290" t="s">
        <v>5641</v>
      </c>
      <c r="F2187" s="290" t="s">
        <v>5642</v>
      </c>
      <c r="G2187" s="290" t="s">
        <v>1836</v>
      </c>
      <c r="H2187" s="290" t="s">
        <v>2806</v>
      </c>
      <c r="I2187" s="386"/>
    </row>
    <row r="2188" spans="1:9" ht="16.5" customHeight="1">
      <c r="A2188" s="291" t="s">
        <v>356</v>
      </c>
      <c r="B2188" s="291" t="s">
        <v>357</v>
      </c>
      <c r="C2188" s="290" t="s">
        <v>4</v>
      </c>
      <c r="D2188" s="290" t="s">
        <v>5640</v>
      </c>
      <c r="E2188" s="290" t="s">
        <v>5641</v>
      </c>
      <c r="F2188" s="290" t="s">
        <v>5642</v>
      </c>
      <c r="G2188" s="290" t="s">
        <v>1835</v>
      </c>
      <c r="H2188" s="290" t="s">
        <v>5646</v>
      </c>
      <c r="I2188" s="386"/>
    </row>
    <row r="2189" spans="1:9" ht="16.5" customHeight="1">
      <c r="A2189" s="291" t="s">
        <v>356</v>
      </c>
      <c r="B2189" s="291" t="s">
        <v>357</v>
      </c>
      <c r="C2189" s="290" t="s">
        <v>4</v>
      </c>
      <c r="D2189" s="290" t="s">
        <v>5640</v>
      </c>
      <c r="E2189" s="290" t="s">
        <v>5641</v>
      </c>
      <c r="F2189" s="290" t="s">
        <v>5642</v>
      </c>
      <c r="G2189" s="290" t="s">
        <v>1837</v>
      </c>
      <c r="H2189" s="290" t="s">
        <v>5647</v>
      </c>
      <c r="I2189" s="386"/>
    </row>
    <row r="2190" spans="1:9" ht="16.5" customHeight="1">
      <c r="A2190" s="291" t="s">
        <v>356</v>
      </c>
      <c r="B2190" s="291" t="s">
        <v>357</v>
      </c>
      <c r="C2190" s="290" t="s">
        <v>4</v>
      </c>
      <c r="D2190" s="290" t="s">
        <v>5640</v>
      </c>
      <c r="E2190" s="290" t="s">
        <v>5641</v>
      </c>
      <c r="F2190" s="290" t="s">
        <v>5642</v>
      </c>
      <c r="G2190" s="290" t="s">
        <v>5648</v>
      </c>
      <c r="H2190" s="290" t="s">
        <v>5649</v>
      </c>
      <c r="I2190" s="386"/>
    </row>
    <row r="2191" spans="1:9" ht="16.5" customHeight="1">
      <c r="A2191" s="291" t="s">
        <v>356</v>
      </c>
      <c r="B2191" s="291" t="s">
        <v>357</v>
      </c>
      <c r="C2191" s="290" t="s">
        <v>4</v>
      </c>
      <c r="D2191" s="290" t="s">
        <v>5640</v>
      </c>
      <c r="E2191" s="290" t="s">
        <v>5641</v>
      </c>
      <c r="F2191" s="290" t="s">
        <v>5642</v>
      </c>
      <c r="G2191" s="290" t="s">
        <v>5650</v>
      </c>
      <c r="H2191" s="290" t="s">
        <v>5651</v>
      </c>
      <c r="I2191" s="386"/>
    </row>
    <row r="2192" spans="1:9" ht="16.5" customHeight="1">
      <c r="A2192" s="291" t="s">
        <v>356</v>
      </c>
      <c r="B2192" s="291" t="s">
        <v>357</v>
      </c>
      <c r="C2192" s="290" t="s">
        <v>4</v>
      </c>
      <c r="D2192" s="290" t="s">
        <v>5640</v>
      </c>
      <c r="E2192" s="290" t="s">
        <v>5641</v>
      </c>
      <c r="F2192" s="290" t="s">
        <v>5642</v>
      </c>
      <c r="G2192" s="290" t="s">
        <v>1838</v>
      </c>
      <c r="H2192" s="290" t="s">
        <v>5652</v>
      </c>
      <c r="I2192" s="386"/>
    </row>
    <row r="2193" spans="1:9" ht="16.5" customHeight="1">
      <c r="A2193" s="291" t="s">
        <v>356</v>
      </c>
      <c r="B2193" s="291" t="s">
        <v>357</v>
      </c>
      <c r="C2193" s="290" t="s">
        <v>4</v>
      </c>
      <c r="D2193" s="290" t="s">
        <v>5640</v>
      </c>
      <c r="E2193" s="290" t="s">
        <v>5653</v>
      </c>
      <c r="F2193" s="290" t="s">
        <v>5250</v>
      </c>
      <c r="G2193" s="290" t="s">
        <v>1841</v>
      </c>
      <c r="H2193" s="290" t="s">
        <v>5654</v>
      </c>
      <c r="I2193" s="386"/>
    </row>
    <row r="2194" spans="1:9" ht="16.5" customHeight="1">
      <c r="A2194" s="291" t="s">
        <v>356</v>
      </c>
      <c r="B2194" s="291" t="s">
        <v>357</v>
      </c>
      <c r="C2194" s="290" t="s">
        <v>4</v>
      </c>
      <c r="D2194" s="290" t="s">
        <v>5640</v>
      </c>
      <c r="E2194" s="290" t="s">
        <v>5653</v>
      </c>
      <c r="F2194" s="290" t="s">
        <v>5250</v>
      </c>
      <c r="G2194" s="290" t="s">
        <v>1840</v>
      </c>
      <c r="H2194" s="290" t="s">
        <v>5655</v>
      </c>
      <c r="I2194" s="386"/>
    </row>
    <row r="2195" spans="1:9" ht="16.5" customHeight="1">
      <c r="A2195" s="291" t="s">
        <v>356</v>
      </c>
      <c r="B2195" s="291" t="s">
        <v>357</v>
      </c>
      <c r="C2195" s="290" t="s">
        <v>4</v>
      </c>
      <c r="D2195" s="290" t="s">
        <v>5640</v>
      </c>
      <c r="E2195" s="290" t="s">
        <v>5653</v>
      </c>
      <c r="F2195" s="290" t="s">
        <v>5250</v>
      </c>
      <c r="G2195" s="290" t="s">
        <v>1842</v>
      </c>
      <c r="H2195" s="290" t="s">
        <v>5656</v>
      </c>
      <c r="I2195" s="386"/>
    </row>
    <row r="2196" spans="1:9" ht="16.5" customHeight="1">
      <c r="A2196" s="291" t="s">
        <v>356</v>
      </c>
      <c r="B2196" s="291" t="s">
        <v>357</v>
      </c>
      <c r="C2196" s="290" t="s">
        <v>4</v>
      </c>
      <c r="D2196" s="290" t="s">
        <v>5640</v>
      </c>
      <c r="E2196" s="290" t="s">
        <v>5653</v>
      </c>
      <c r="F2196" s="290" t="s">
        <v>5250</v>
      </c>
      <c r="G2196" s="290" t="s">
        <v>5657</v>
      </c>
      <c r="H2196" s="290" t="s">
        <v>5658</v>
      </c>
      <c r="I2196" s="386"/>
    </row>
    <row r="2197" spans="1:9" ht="16.5" customHeight="1">
      <c r="A2197" s="291" t="s">
        <v>356</v>
      </c>
      <c r="B2197" s="291" t="s">
        <v>357</v>
      </c>
      <c r="C2197" s="290" t="s">
        <v>4</v>
      </c>
      <c r="D2197" s="290" t="s">
        <v>5640</v>
      </c>
      <c r="E2197" s="290" t="s">
        <v>5653</v>
      </c>
      <c r="F2197" s="290" t="s">
        <v>5250</v>
      </c>
      <c r="G2197" s="290" t="s">
        <v>5659</v>
      </c>
      <c r="H2197" s="290" t="s">
        <v>5660</v>
      </c>
      <c r="I2197" s="386"/>
    </row>
    <row r="2198" spans="1:9" ht="16.5" customHeight="1">
      <c r="A2198" s="291" t="s">
        <v>356</v>
      </c>
      <c r="B2198" s="291" t="s">
        <v>357</v>
      </c>
      <c r="C2198" s="290" t="s">
        <v>4</v>
      </c>
      <c r="D2198" s="290" t="s">
        <v>5640</v>
      </c>
      <c r="E2198" s="290" t="s">
        <v>5653</v>
      </c>
      <c r="F2198" s="290" t="s">
        <v>5250</v>
      </c>
      <c r="G2198" s="290" t="s">
        <v>1843</v>
      </c>
      <c r="H2198" s="290" t="s">
        <v>5661</v>
      </c>
      <c r="I2198" s="386"/>
    </row>
    <row r="2199" spans="1:9" ht="16.5" customHeight="1">
      <c r="A2199" s="291" t="s">
        <v>356</v>
      </c>
      <c r="B2199" s="291" t="s">
        <v>357</v>
      </c>
      <c r="C2199" s="290" t="s">
        <v>4</v>
      </c>
      <c r="D2199" s="290" t="s">
        <v>5640</v>
      </c>
      <c r="E2199" s="290" t="s">
        <v>5653</v>
      </c>
      <c r="F2199" s="290" t="s">
        <v>5250</v>
      </c>
      <c r="G2199" s="290" t="s">
        <v>1839</v>
      </c>
      <c r="H2199" s="290" t="s">
        <v>5662</v>
      </c>
      <c r="I2199" s="386"/>
    </row>
    <row r="2200" spans="1:9" ht="16.5" customHeight="1">
      <c r="A2200" s="291" t="s">
        <v>356</v>
      </c>
      <c r="B2200" s="291" t="s">
        <v>357</v>
      </c>
      <c r="C2200" s="290" t="s">
        <v>4</v>
      </c>
      <c r="D2200" s="290" t="s">
        <v>5640</v>
      </c>
      <c r="E2200" s="290" t="s">
        <v>5653</v>
      </c>
      <c r="F2200" s="290" t="s">
        <v>5250</v>
      </c>
      <c r="G2200" s="290" t="s">
        <v>1845</v>
      </c>
      <c r="H2200" s="290" t="s">
        <v>5663</v>
      </c>
      <c r="I2200" s="386"/>
    </row>
    <row r="2201" spans="1:9" ht="16.5" customHeight="1">
      <c r="A2201" s="291" t="s">
        <v>356</v>
      </c>
      <c r="B2201" s="291" t="s">
        <v>357</v>
      </c>
      <c r="C2201" s="290" t="s">
        <v>4</v>
      </c>
      <c r="D2201" s="290" t="s">
        <v>5640</v>
      </c>
      <c r="E2201" s="290" t="s">
        <v>5653</v>
      </c>
      <c r="F2201" s="290" t="s">
        <v>5250</v>
      </c>
      <c r="G2201" s="290" t="s">
        <v>1844</v>
      </c>
      <c r="H2201" s="290" t="s">
        <v>5664</v>
      </c>
      <c r="I2201" s="386"/>
    </row>
    <row r="2202" spans="1:9" ht="16.5" customHeight="1">
      <c r="A2202" s="291" t="s">
        <v>356</v>
      </c>
      <c r="B2202" s="291" t="s">
        <v>357</v>
      </c>
      <c r="C2202" s="290" t="s">
        <v>4</v>
      </c>
      <c r="D2202" s="290" t="s">
        <v>5640</v>
      </c>
      <c r="E2202" s="290" t="s">
        <v>5653</v>
      </c>
      <c r="F2202" s="290" t="s">
        <v>5250</v>
      </c>
      <c r="G2202" s="290" t="s">
        <v>5665</v>
      </c>
      <c r="H2202" s="290" t="s">
        <v>5666</v>
      </c>
      <c r="I2202" s="386"/>
    </row>
    <row r="2203" spans="1:9" ht="16.5" customHeight="1">
      <c r="A2203" s="291" t="s">
        <v>356</v>
      </c>
      <c r="B2203" s="291" t="s">
        <v>357</v>
      </c>
      <c r="C2203" s="290" t="s">
        <v>4</v>
      </c>
      <c r="D2203" s="290" t="s">
        <v>5640</v>
      </c>
      <c r="E2203" s="290" t="s">
        <v>5653</v>
      </c>
      <c r="F2203" s="290" t="s">
        <v>5250</v>
      </c>
      <c r="G2203" s="290" t="s">
        <v>5667</v>
      </c>
      <c r="H2203" s="290" t="s">
        <v>5668</v>
      </c>
      <c r="I2203" s="386"/>
    </row>
    <row r="2204" spans="1:9" ht="16.5" customHeight="1">
      <c r="A2204" s="291" t="s">
        <v>356</v>
      </c>
      <c r="B2204" s="291" t="s">
        <v>357</v>
      </c>
      <c r="C2204" s="290" t="s">
        <v>4</v>
      </c>
      <c r="D2204" s="290" t="s">
        <v>5640</v>
      </c>
      <c r="E2204" s="290" t="s">
        <v>5653</v>
      </c>
      <c r="F2204" s="290" t="s">
        <v>5250</v>
      </c>
      <c r="G2204" s="290" t="s">
        <v>1846</v>
      </c>
      <c r="H2204" s="290" t="s">
        <v>5669</v>
      </c>
      <c r="I2204" s="386"/>
    </row>
    <row r="2205" spans="1:9" ht="16.5" customHeight="1">
      <c r="A2205" s="291" t="s">
        <v>356</v>
      </c>
      <c r="B2205" s="291" t="s">
        <v>357</v>
      </c>
      <c r="C2205" s="290" t="s">
        <v>4</v>
      </c>
      <c r="D2205" s="290" t="s">
        <v>5640</v>
      </c>
      <c r="E2205" s="290" t="s">
        <v>5670</v>
      </c>
      <c r="F2205" s="290" t="s">
        <v>5671</v>
      </c>
      <c r="G2205" s="290" t="s">
        <v>1847</v>
      </c>
      <c r="H2205" s="290" t="s">
        <v>5672</v>
      </c>
      <c r="I2205" s="386"/>
    </row>
    <row r="2206" spans="1:9" ht="16.5" customHeight="1">
      <c r="A2206" s="291" t="s">
        <v>356</v>
      </c>
      <c r="B2206" s="291" t="s">
        <v>357</v>
      </c>
      <c r="C2206" s="290" t="s">
        <v>4</v>
      </c>
      <c r="D2206" s="290" t="s">
        <v>5640</v>
      </c>
      <c r="E2206" s="290" t="s">
        <v>5670</v>
      </c>
      <c r="F2206" s="290" t="s">
        <v>5671</v>
      </c>
      <c r="G2206" s="290" t="s">
        <v>1851</v>
      </c>
      <c r="H2206" s="290" t="s">
        <v>5673</v>
      </c>
      <c r="I2206" s="386"/>
    </row>
    <row r="2207" spans="1:9" ht="16.5" customHeight="1">
      <c r="A2207" s="291" t="s">
        <v>356</v>
      </c>
      <c r="B2207" s="291" t="s">
        <v>357</v>
      </c>
      <c r="C2207" s="290" t="s">
        <v>4</v>
      </c>
      <c r="D2207" s="290" t="s">
        <v>5640</v>
      </c>
      <c r="E2207" s="290" t="s">
        <v>5670</v>
      </c>
      <c r="F2207" s="290" t="s">
        <v>5671</v>
      </c>
      <c r="G2207" s="290" t="s">
        <v>1850</v>
      </c>
      <c r="H2207" s="290" t="s">
        <v>5674</v>
      </c>
      <c r="I2207" s="386"/>
    </row>
    <row r="2208" spans="1:9" ht="16.5" customHeight="1">
      <c r="A2208" s="291" t="s">
        <v>356</v>
      </c>
      <c r="B2208" s="291" t="s">
        <v>357</v>
      </c>
      <c r="C2208" s="290" t="s">
        <v>4</v>
      </c>
      <c r="D2208" s="290" t="s">
        <v>5640</v>
      </c>
      <c r="E2208" s="290" t="s">
        <v>5670</v>
      </c>
      <c r="F2208" s="290" t="s">
        <v>5671</v>
      </c>
      <c r="G2208" s="290" t="s">
        <v>1852</v>
      </c>
      <c r="H2208" s="290" t="s">
        <v>5675</v>
      </c>
      <c r="I2208" s="386"/>
    </row>
    <row r="2209" spans="1:9" ht="16.5" customHeight="1">
      <c r="A2209" s="291" t="s">
        <v>356</v>
      </c>
      <c r="B2209" s="291" t="s">
        <v>357</v>
      </c>
      <c r="C2209" s="290" t="s">
        <v>4</v>
      </c>
      <c r="D2209" s="290" t="s">
        <v>5640</v>
      </c>
      <c r="E2209" s="290" t="s">
        <v>5670</v>
      </c>
      <c r="F2209" s="290" t="s">
        <v>5671</v>
      </c>
      <c r="G2209" s="290" t="s">
        <v>1849</v>
      </c>
      <c r="H2209" s="290" t="s">
        <v>5676</v>
      </c>
      <c r="I2209" s="386"/>
    </row>
    <row r="2210" spans="1:9" ht="16.5" customHeight="1">
      <c r="A2210" s="291" t="s">
        <v>356</v>
      </c>
      <c r="B2210" s="291" t="s">
        <v>357</v>
      </c>
      <c r="C2210" s="290" t="s">
        <v>4</v>
      </c>
      <c r="D2210" s="290" t="s">
        <v>5640</v>
      </c>
      <c r="E2210" s="290" t="s">
        <v>5670</v>
      </c>
      <c r="F2210" s="290" t="s">
        <v>5671</v>
      </c>
      <c r="G2210" s="290" t="s">
        <v>1854</v>
      </c>
      <c r="H2210" s="290" t="s">
        <v>4942</v>
      </c>
      <c r="I2210" s="386"/>
    </row>
    <row r="2211" spans="1:9" ht="16.5" customHeight="1">
      <c r="A2211" s="291" t="s">
        <v>356</v>
      </c>
      <c r="B2211" s="291" t="s">
        <v>357</v>
      </c>
      <c r="C2211" s="290" t="s">
        <v>4</v>
      </c>
      <c r="D2211" s="290" t="s">
        <v>5640</v>
      </c>
      <c r="E2211" s="290" t="s">
        <v>5670</v>
      </c>
      <c r="F2211" s="290" t="s">
        <v>5671</v>
      </c>
      <c r="G2211" s="290" t="s">
        <v>1853</v>
      </c>
      <c r="H2211" s="290" t="s">
        <v>5677</v>
      </c>
      <c r="I2211" s="386"/>
    </row>
    <row r="2212" spans="1:9" ht="16.5" customHeight="1">
      <c r="A2212" s="291" t="s">
        <v>356</v>
      </c>
      <c r="B2212" s="291" t="s">
        <v>357</v>
      </c>
      <c r="C2212" s="290" t="s">
        <v>4</v>
      </c>
      <c r="D2212" s="290" t="s">
        <v>5640</v>
      </c>
      <c r="E2212" s="290" t="s">
        <v>5670</v>
      </c>
      <c r="F2212" s="290" t="s">
        <v>5671</v>
      </c>
      <c r="G2212" s="290" t="s">
        <v>1855</v>
      </c>
      <c r="H2212" s="290" t="s">
        <v>5678</v>
      </c>
      <c r="I2212" s="386"/>
    </row>
    <row r="2213" spans="1:9" ht="16.5" customHeight="1">
      <c r="A2213" s="291" t="s">
        <v>356</v>
      </c>
      <c r="B2213" s="291" t="s">
        <v>357</v>
      </c>
      <c r="C2213" s="290" t="s">
        <v>4</v>
      </c>
      <c r="D2213" s="290" t="s">
        <v>5640</v>
      </c>
      <c r="E2213" s="290" t="s">
        <v>5670</v>
      </c>
      <c r="F2213" s="290" t="s">
        <v>5671</v>
      </c>
      <c r="G2213" s="290" t="s">
        <v>1848</v>
      </c>
      <c r="H2213" s="290" t="s">
        <v>5679</v>
      </c>
      <c r="I2213" s="386"/>
    </row>
    <row r="2214" spans="1:9" ht="16.5" customHeight="1">
      <c r="A2214" s="291" t="s">
        <v>356</v>
      </c>
      <c r="B2214" s="291" t="s">
        <v>357</v>
      </c>
      <c r="C2214" s="290" t="s">
        <v>4</v>
      </c>
      <c r="D2214" s="290" t="s">
        <v>5640</v>
      </c>
      <c r="E2214" s="290" t="s">
        <v>5670</v>
      </c>
      <c r="F2214" s="290" t="s">
        <v>5671</v>
      </c>
      <c r="G2214" s="290" t="s">
        <v>5680</v>
      </c>
      <c r="H2214" s="290" t="s">
        <v>5681</v>
      </c>
      <c r="I2214" s="386"/>
    </row>
    <row r="2215" spans="1:9" ht="16.5" customHeight="1">
      <c r="A2215" s="291" t="s">
        <v>356</v>
      </c>
      <c r="B2215" s="291" t="s">
        <v>357</v>
      </c>
      <c r="C2215" s="290" t="s">
        <v>4</v>
      </c>
      <c r="D2215" s="290" t="s">
        <v>5640</v>
      </c>
      <c r="E2215" s="290" t="s">
        <v>5670</v>
      </c>
      <c r="F2215" s="290" t="s">
        <v>5671</v>
      </c>
      <c r="G2215" s="290" t="s">
        <v>5682</v>
      </c>
      <c r="H2215" s="290" t="s">
        <v>5683</v>
      </c>
      <c r="I2215" s="386"/>
    </row>
    <row r="2216" spans="1:9" ht="16.5" customHeight="1">
      <c r="A2216" s="291" t="s">
        <v>356</v>
      </c>
      <c r="B2216" s="291" t="s">
        <v>357</v>
      </c>
      <c r="C2216" s="290" t="s">
        <v>4</v>
      </c>
      <c r="D2216" s="290" t="s">
        <v>5640</v>
      </c>
      <c r="E2216" s="290" t="s">
        <v>5670</v>
      </c>
      <c r="F2216" s="290" t="s">
        <v>5671</v>
      </c>
      <c r="G2216" s="290" t="s">
        <v>5684</v>
      </c>
      <c r="H2216" s="290" t="s">
        <v>5685</v>
      </c>
      <c r="I2216" s="386"/>
    </row>
    <row r="2217" spans="1:9" ht="16.5" customHeight="1">
      <c r="A2217" s="291" t="s">
        <v>356</v>
      </c>
      <c r="B2217" s="291" t="s">
        <v>357</v>
      </c>
      <c r="C2217" s="290" t="s">
        <v>4</v>
      </c>
      <c r="D2217" s="290" t="s">
        <v>5640</v>
      </c>
      <c r="E2217" s="290" t="s">
        <v>5670</v>
      </c>
      <c r="F2217" s="290" t="s">
        <v>5671</v>
      </c>
      <c r="G2217" s="290" t="s">
        <v>5686</v>
      </c>
      <c r="H2217" s="290" t="s">
        <v>5687</v>
      </c>
      <c r="I2217" s="386"/>
    </row>
    <row r="2218" spans="1:9" ht="16.5" customHeight="1">
      <c r="A2218" s="291" t="s">
        <v>356</v>
      </c>
      <c r="B2218" s="291" t="s">
        <v>357</v>
      </c>
      <c r="C2218" s="290" t="s">
        <v>4</v>
      </c>
      <c r="D2218" s="290" t="s">
        <v>5640</v>
      </c>
      <c r="E2218" s="290" t="s">
        <v>5670</v>
      </c>
      <c r="F2218" s="290" t="s">
        <v>5671</v>
      </c>
      <c r="G2218" s="290" t="s">
        <v>1856</v>
      </c>
      <c r="H2218" s="290" t="s">
        <v>5688</v>
      </c>
      <c r="I2218" s="386"/>
    </row>
    <row r="2219" spans="1:9" ht="16.5" customHeight="1">
      <c r="A2219" s="291" t="s">
        <v>356</v>
      </c>
      <c r="B2219" s="291" t="s">
        <v>357</v>
      </c>
      <c r="C2219" s="290" t="s">
        <v>4</v>
      </c>
      <c r="D2219" s="290" t="s">
        <v>5640</v>
      </c>
      <c r="E2219" s="290" t="s">
        <v>5689</v>
      </c>
      <c r="F2219" s="290" t="s">
        <v>5690</v>
      </c>
      <c r="G2219" s="290" t="s">
        <v>5691</v>
      </c>
      <c r="H2219" s="290" t="s">
        <v>5692</v>
      </c>
      <c r="I2219" s="386"/>
    </row>
    <row r="2220" spans="1:9" ht="16.5" customHeight="1">
      <c r="A2220" s="291" t="s">
        <v>356</v>
      </c>
      <c r="B2220" s="291" t="s">
        <v>357</v>
      </c>
      <c r="C2220" s="290" t="s">
        <v>4</v>
      </c>
      <c r="D2220" s="290" t="s">
        <v>5640</v>
      </c>
      <c r="E2220" s="290" t="s">
        <v>5689</v>
      </c>
      <c r="F2220" s="290" t="s">
        <v>5690</v>
      </c>
      <c r="G2220" s="290" t="s">
        <v>5693</v>
      </c>
      <c r="H2220" s="290" t="s">
        <v>5694</v>
      </c>
      <c r="I2220" s="386"/>
    </row>
    <row r="2221" spans="1:9" ht="16.5" customHeight="1">
      <c r="A2221" s="291" t="s">
        <v>356</v>
      </c>
      <c r="B2221" s="291" t="s">
        <v>357</v>
      </c>
      <c r="C2221" s="290" t="s">
        <v>4</v>
      </c>
      <c r="D2221" s="290" t="s">
        <v>5640</v>
      </c>
      <c r="E2221" s="290" t="s">
        <v>5689</v>
      </c>
      <c r="F2221" s="290" t="s">
        <v>5690</v>
      </c>
      <c r="G2221" s="290" t="s">
        <v>1859</v>
      </c>
      <c r="H2221" s="290" t="s">
        <v>5695</v>
      </c>
      <c r="I2221" s="386"/>
    </row>
    <row r="2222" spans="1:9" ht="16.5" customHeight="1">
      <c r="A2222" s="291" t="s">
        <v>356</v>
      </c>
      <c r="B2222" s="291" t="s">
        <v>357</v>
      </c>
      <c r="C2222" s="290" t="s">
        <v>4</v>
      </c>
      <c r="D2222" s="290" t="s">
        <v>5640</v>
      </c>
      <c r="E2222" s="290" t="s">
        <v>5689</v>
      </c>
      <c r="F2222" s="290" t="s">
        <v>5690</v>
      </c>
      <c r="G2222" s="290" t="s">
        <v>1860</v>
      </c>
      <c r="H2222" s="290" t="s">
        <v>5360</v>
      </c>
      <c r="I2222" s="386"/>
    </row>
    <row r="2223" spans="1:9" ht="16.5" customHeight="1">
      <c r="A2223" s="291" t="s">
        <v>356</v>
      </c>
      <c r="B2223" s="291" t="s">
        <v>357</v>
      </c>
      <c r="C2223" s="290" t="s">
        <v>4</v>
      </c>
      <c r="D2223" s="290" t="s">
        <v>5640</v>
      </c>
      <c r="E2223" s="290" t="s">
        <v>5689</v>
      </c>
      <c r="F2223" s="290" t="s">
        <v>5690</v>
      </c>
      <c r="G2223" s="290" t="s">
        <v>1858</v>
      </c>
      <c r="H2223" s="290" t="s">
        <v>5696</v>
      </c>
      <c r="I2223" s="386"/>
    </row>
    <row r="2224" spans="1:9" ht="16.5" customHeight="1">
      <c r="A2224" s="291" t="s">
        <v>356</v>
      </c>
      <c r="B2224" s="291" t="s">
        <v>357</v>
      </c>
      <c r="C2224" s="290" t="s">
        <v>4</v>
      </c>
      <c r="D2224" s="290" t="s">
        <v>5640</v>
      </c>
      <c r="E2224" s="290" t="s">
        <v>5689</v>
      </c>
      <c r="F2224" s="290" t="s">
        <v>5690</v>
      </c>
      <c r="G2224" s="290" t="s">
        <v>1861</v>
      </c>
      <c r="H2224" s="290" t="s">
        <v>5697</v>
      </c>
      <c r="I2224" s="386"/>
    </row>
    <row r="2225" spans="1:9" ht="16.5" customHeight="1">
      <c r="A2225" s="291" t="s">
        <v>356</v>
      </c>
      <c r="B2225" s="291" t="s">
        <v>357</v>
      </c>
      <c r="C2225" s="290" t="s">
        <v>4</v>
      </c>
      <c r="D2225" s="290" t="s">
        <v>5640</v>
      </c>
      <c r="E2225" s="290" t="s">
        <v>5689</v>
      </c>
      <c r="F2225" s="290" t="s">
        <v>5690</v>
      </c>
      <c r="G2225" s="290" t="s">
        <v>5698</v>
      </c>
      <c r="H2225" s="290" t="s">
        <v>5699</v>
      </c>
      <c r="I2225" s="386"/>
    </row>
    <row r="2226" spans="1:9" ht="16.5" customHeight="1">
      <c r="A2226" s="291" t="s">
        <v>356</v>
      </c>
      <c r="B2226" s="291" t="s">
        <v>357</v>
      </c>
      <c r="C2226" s="290" t="s">
        <v>4</v>
      </c>
      <c r="D2226" s="290" t="s">
        <v>5640</v>
      </c>
      <c r="E2226" s="290" t="s">
        <v>5689</v>
      </c>
      <c r="F2226" s="290" t="s">
        <v>5690</v>
      </c>
      <c r="G2226" s="290" t="s">
        <v>5700</v>
      </c>
      <c r="H2226" s="290" t="s">
        <v>5701</v>
      </c>
      <c r="I2226" s="386"/>
    </row>
    <row r="2227" spans="1:9" ht="16.5" customHeight="1">
      <c r="A2227" s="291" t="s">
        <v>356</v>
      </c>
      <c r="B2227" s="291" t="s">
        <v>357</v>
      </c>
      <c r="C2227" s="290" t="s">
        <v>4</v>
      </c>
      <c r="D2227" s="290" t="s">
        <v>5640</v>
      </c>
      <c r="E2227" s="290" t="s">
        <v>5689</v>
      </c>
      <c r="F2227" s="290" t="s">
        <v>5690</v>
      </c>
      <c r="G2227" s="290" t="s">
        <v>1864</v>
      </c>
      <c r="H2227" s="290" t="s">
        <v>5702</v>
      </c>
      <c r="I2227" s="386"/>
    </row>
    <row r="2228" spans="1:9" ht="16.5" customHeight="1">
      <c r="A2228" s="291" t="s">
        <v>356</v>
      </c>
      <c r="B2228" s="291" t="s">
        <v>357</v>
      </c>
      <c r="C2228" s="290" t="s">
        <v>4</v>
      </c>
      <c r="D2228" s="290" t="s">
        <v>5640</v>
      </c>
      <c r="E2228" s="290" t="s">
        <v>5689</v>
      </c>
      <c r="F2228" s="290" t="s">
        <v>5690</v>
      </c>
      <c r="G2228" s="290" t="s">
        <v>1863</v>
      </c>
      <c r="H2228" s="290" t="s">
        <v>5703</v>
      </c>
      <c r="I2228" s="386"/>
    </row>
    <row r="2229" spans="1:9" ht="16.5" customHeight="1">
      <c r="A2229" s="291" t="s">
        <v>356</v>
      </c>
      <c r="B2229" s="291" t="s">
        <v>357</v>
      </c>
      <c r="C2229" s="290" t="s">
        <v>4</v>
      </c>
      <c r="D2229" s="290" t="s">
        <v>5640</v>
      </c>
      <c r="E2229" s="290" t="s">
        <v>5689</v>
      </c>
      <c r="F2229" s="290" t="s">
        <v>5690</v>
      </c>
      <c r="G2229" s="290" t="s">
        <v>1865</v>
      </c>
      <c r="H2229" s="290" t="s">
        <v>5704</v>
      </c>
      <c r="I2229" s="386"/>
    </row>
    <row r="2230" spans="1:9" ht="16.5" customHeight="1">
      <c r="A2230" s="291" t="s">
        <v>356</v>
      </c>
      <c r="B2230" s="291" t="s">
        <v>357</v>
      </c>
      <c r="C2230" s="290" t="s">
        <v>4</v>
      </c>
      <c r="D2230" s="290" t="s">
        <v>5640</v>
      </c>
      <c r="E2230" s="290" t="s">
        <v>5689</v>
      </c>
      <c r="F2230" s="290" t="s">
        <v>5690</v>
      </c>
      <c r="G2230" s="290" t="s">
        <v>1862</v>
      </c>
      <c r="H2230" s="290" t="s">
        <v>5705</v>
      </c>
      <c r="I2230" s="386"/>
    </row>
    <row r="2231" spans="1:9" ht="16.5" customHeight="1">
      <c r="A2231" s="291" t="s">
        <v>356</v>
      </c>
      <c r="B2231" s="291" t="s">
        <v>357</v>
      </c>
      <c r="C2231" s="290" t="s">
        <v>4</v>
      </c>
      <c r="D2231" s="290" t="s">
        <v>5640</v>
      </c>
      <c r="E2231" s="290" t="s">
        <v>5689</v>
      </c>
      <c r="F2231" s="290" t="s">
        <v>5690</v>
      </c>
      <c r="G2231" s="290" t="s">
        <v>1868</v>
      </c>
      <c r="H2231" s="290" t="s">
        <v>5706</v>
      </c>
      <c r="I2231" s="386"/>
    </row>
    <row r="2232" spans="1:9" ht="16.5" customHeight="1">
      <c r="A2232" s="291" t="s">
        <v>356</v>
      </c>
      <c r="B2232" s="291" t="s">
        <v>357</v>
      </c>
      <c r="C2232" s="290" t="s">
        <v>4</v>
      </c>
      <c r="D2232" s="290" t="s">
        <v>5640</v>
      </c>
      <c r="E2232" s="290" t="s">
        <v>5689</v>
      </c>
      <c r="F2232" s="290" t="s">
        <v>5690</v>
      </c>
      <c r="G2232" s="290" t="s">
        <v>1866</v>
      </c>
      <c r="H2232" s="290" t="s">
        <v>5707</v>
      </c>
      <c r="I2232" s="386"/>
    </row>
    <row r="2233" spans="1:9" ht="16.5" customHeight="1">
      <c r="A2233" s="291" t="s">
        <v>356</v>
      </c>
      <c r="B2233" s="291" t="s">
        <v>357</v>
      </c>
      <c r="C2233" s="290" t="s">
        <v>4</v>
      </c>
      <c r="D2233" s="290" t="s">
        <v>5640</v>
      </c>
      <c r="E2233" s="290" t="s">
        <v>5689</v>
      </c>
      <c r="F2233" s="290" t="s">
        <v>5690</v>
      </c>
      <c r="G2233" s="290" t="s">
        <v>1869</v>
      </c>
      <c r="H2233" s="290" t="s">
        <v>5708</v>
      </c>
      <c r="I2233" s="386"/>
    </row>
    <row r="2234" spans="1:9" ht="16.5" customHeight="1">
      <c r="A2234" s="291" t="s">
        <v>356</v>
      </c>
      <c r="B2234" s="291" t="s">
        <v>357</v>
      </c>
      <c r="C2234" s="290" t="s">
        <v>4</v>
      </c>
      <c r="D2234" s="290" t="s">
        <v>5640</v>
      </c>
      <c r="E2234" s="290" t="s">
        <v>5689</v>
      </c>
      <c r="F2234" s="290" t="s">
        <v>5690</v>
      </c>
      <c r="G2234" s="290" t="s">
        <v>1857</v>
      </c>
      <c r="H2234" s="290" t="s">
        <v>5709</v>
      </c>
      <c r="I2234" s="386"/>
    </row>
    <row r="2235" spans="1:9" ht="16.5" customHeight="1">
      <c r="A2235" s="291" t="s">
        <v>356</v>
      </c>
      <c r="B2235" s="291" t="s">
        <v>357</v>
      </c>
      <c r="C2235" s="290" t="s">
        <v>4</v>
      </c>
      <c r="D2235" s="290" t="s">
        <v>5640</v>
      </c>
      <c r="E2235" s="290" t="s">
        <v>5689</v>
      </c>
      <c r="F2235" s="290" t="s">
        <v>5690</v>
      </c>
      <c r="G2235" s="290" t="s">
        <v>1871</v>
      </c>
      <c r="H2235" s="290" t="s">
        <v>5710</v>
      </c>
      <c r="I2235" s="386"/>
    </row>
    <row r="2236" spans="1:9" ht="16.5" customHeight="1">
      <c r="A2236" s="291" t="s">
        <v>356</v>
      </c>
      <c r="B2236" s="291" t="s">
        <v>357</v>
      </c>
      <c r="C2236" s="290" t="s">
        <v>4</v>
      </c>
      <c r="D2236" s="290" t="s">
        <v>5640</v>
      </c>
      <c r="E2236" s="290" t="s">
        <v>5689</v>
      </c>
      <c r="F2236" s="290" t="s">
        <v>5690</v>
      </c>
      <c r="G2236" s="290" t="s">
        <v>1870</v>
      </c>
      <c r="H2236" s="290" t="s">
        <v>5711</v>
      </c>
      <c r="I2236" s="386"/>
    </row>
    <row r="2237" spans="1:9" ht="16.5" customHeight="1">
      <c r="A2237" s="291" t="s">
        <v>356</v>
      </c>
      <c r="B2237" s="291" t="s">
        <v>357</v>
      </c>
      <c r="C2237" s="290" t="s">
        <v>4</v>
      </c>
      <c r="D2237" s="290" t="s">
        <v>5640</v>
      </c>
      <c r="E2237" s="290" t="s">
        <v>5712</v>
      </c>
      <c r="F2237" s="290" t="s">
        <v>5713</v>
      </c>
      <c r="G2237" s="290" t="s">
        <v>1875</v>
      </c>
      <c r="H2237" s="290" t="s">
        <v>5714</v>
      </c>
      <c r="I2237" s="386"/>
    </row>
    <row r="2238" spans="1:9" ht="16.5" customHeight="1">
      <c r="A2238" s="291" t="s">
        <v>356</v>
      </c>
      <c r="B2238" s="291" t="s">
        <v>357</v>
      </c>
      <c r="C2238" s="290" t="s">
        <v>4</v>
      </c>
      <c r="D2238" s="290" t="s">
        <v>5640</v>
      </c>
      <c r="E2238" s="290" t="s">
        <v>5712</v>
      </c>
      <c r="F2238" s="290" t="s">
        <v>5713</v>
      </c>
      <c r="G2238" s="290" t="s">
        <v>1876</v>
      </c>
      <c r="H2238" s="290" t="s">
        <v>5715</v>
      </c>
      <c r="I2238" s="386"/>
    </row>
    <row r="2239" spans="1:9" ht="16.5" customHeight="1">
      <c r="A2239" s="291" t="s">
        <v>356</v>
      </c>
      <c r="B2239" s="291" t="s">
        <v>357</v>
      </c>
      <c r="C2239" s="290" t="s">
        <v>4</v>
      </c>
      <c r="D2239" s="290" t="s">
        <v>5640</v>
      </c>
      <c r="E2239" s="290" t="s">
        <v>5712</v>
      </c>
      <c r="F2239" s="290" t="s">
        <v>5713</v>
      </c>
      <c r="G2239" s="290" t="s">
        <v>1873</v>
      </c>
      <c r="H2239" s="290" t="s">
        <v>5716</v>
      </c>
      <c r="I2239" s="386"/>
    </row>
    <row r="2240" spans="1:9" ht="16.5" customHeight="1">
      <c r="A2240" s="291" t="s">
        <v>356</v>
      </c>
      <c r="B2240" s="291" t="s">
        <v>357</v>
      </c>
      <c r="C2240" s="290" t="s">
        <v>4</v>
      </c>
      <c r="D2240" s="290" t="s">
        <v>5640</v>
      </c>
      <c r="E2240" s="290" t="s">
        <v>5712</v>
      </c>
      <c r="F2240" s="290" t="s">
        <v>5713</v>
      </c>
      <c r="G2240" s="290" t="s">
        <v>1877</v>
      </c>
      <c r="H2240" s="290" t="s">
        <v>5717</v>
      </c>
      <c r="I2240" s="386"/>
    </row>
    <row r="2241" spans="1:9" ht="16.5" customHeight="1">
      <c r="A2241" s="291" t="s">
        <v>356</v>
      </c>
      <c r="B2241" s="291" t="s">
        <v>357</v>
      </c>
      <c r="C2241" s="290" t="s">
        <v>4</v>
      </c>
      <c r="D2241" s="290" t="s">
        <v>5640</v>
      </c>
      <c r="E2241" s="290" t="s">
        <v>5712</v>
      </c>
      <c r="F2241" s="290" t="s">
        <v>5713</v>
      </c>
      <c r="G2241" s="290" t="s">
        <v>1874</v>
      </c>
      <c r="H2241" s="290" t="s">
        <v>5718</v>
      </c>
      <c r="I2241" s="386"/>
    </row>
    <row r="2242" spans="1:9" ht="16.5" customHeight="1">
      <c r="A2242" s="291" t="s">
        <v>356</v>
      </c>
      <c r="B2242" s="291" t="s">
        <v>357</v>
      </c>
      <c r="C2242" s="290" t="s">
        <v>4</v>
      </c>
      <c r="D2242" s="290" t="s">
        <v>5640</v>
      </c>
      <c r="E2242" s="290" t="s">
        <v>5712</v>
      </c>
      <c r="F2242" s="290" t="s">
        <v>5713</v>
      </c>
      <c r="G2242" s="290" t="s">
        <v>5719</v>
      </c>
      <c r="H2242" s="290" t="s">
        <v>5720</v>
      </c>
      <c r="I2242" s="386"/>
    </row>
    <row r="2243" spans="1:9" ht="16.5" customHeight="1">
      <c r="A2243" s="291" t="s">
        <v>356</v>
      </c>
      <c r="B2243" s="291" t="s">
        <v>357</v>
      </c>
      <c r="C2243" s="290" t="s">
        <v>4</v>
      </c>
      <c r="D2243" s="290" t="s">
        <v>5640</v>
      </c>
      <c r="E2243" s="290" t="s">
        <v>5712</v>
      </c>
      <c r="F2243" s="290" t="s">
        <v>5713</v>
      </c>
      <c r="G2243" s="290" t="s">
        <v>5721</v>
      </c>
      <c r="H2243" s="290" t="s">
        <v>5722</v>
      </c>
      <c r="I2243" s="386"/>
    </row>
    <row r="2244" spans="1:9" ht="16.5" customHeight="1">
      <c r="A2244" s="291" t="s">
        <v>356</v>
      </c>
      <c r="B2244" s="291" t="s">
        <v>357</v>
      </c>
      <c r="C2244" s="290" t="s">
        <v>4</v>
      </c>
      <c r="D2244" s="290" t="s">
        <v>5640</v>
      </c>
      <c r="E2244" s="290" t="s">
        <v>5712</v>
      </c>
      <c r="F2244" s="290" t="s">
        <v>5713</v>
      </c>
      <c r="G2244" s="290" t="s">
        <v>5723</v>
      </c>
      <c r="H2244" s="290" t="s">
        <v>5724</v>
      </c>
      <c r="I2244" s="386"/>
    </row>
    <row r="2245" spans="1:9" ht="16.5" customHeight="1">
      <c r="A2245" s="291" t="s">
        <v>356</v>
      </c>
      <c r="B2245" s="291" t="s">
        <v>357</v>
      </c>
      <c r="C2245" s="290" t="s">
        <v>4</v>
      </c>
      <c r="D2245" s="290" t="s">
        <v>5640</v>
      </c>
      <c r="E2245" s="290" t="s">
        <v>5712</v>
      </c>
      <c r="F2245" s="290" t="s">
        <v>5713</v>
      </c>
      <c r="G2245" s="290" t="s">
        <v>5725</v>
      </c>
      <c r="H2245" s="290" t="s">
        <v>5726</v>
      </c>
      <c r="I2245" s="386"/>
    </row>
    <row r="2246" spans="1:9" ht="16.5" customHeight="1">
      <c r="A2246" s="291" t="s">
        <v>356</v>
      </c>
      <c r="B2246" s="291" t="s">
        <v>357</v>
      </c>
      <c r="C2246" s="290" t="s">
        <v>4</v>
      </c>
      <c r="D2246" s="290" t="s">
        <v>5640</v>
      </c>
      <c r="E2246" s="290" t="s">
        <v>5712</v>
      </c>
      <c r="F2246" s="290" t="s">
        <v>5713</v>
      </c>
      <c r="G2246" s="290" t="s">
        <v>1872</v>
      </c>
      <c r="H2246" s="290" t="s">
        <v>5727</v>
      </c>
      <c r="I2246" s="386"/>
    </row>
    <row r="2247" spans="1:9" ht="16.5" customHeight="1">
      <c r="A2247" s="291" t="s">
        <v>356</v>
      </c>
      <c r="B2247" s="291" t="s">
        <v>357</v>
      </c>
      <c r="C2247" s="290" t="s">
        <v>4</v>
      </c>
      <c r="D2247" s="290" t="s">
        <v>5640</v>
      </c>
      <c r="E2247" s="290" t="s">
        <v>5728</v>
      </c>
      <c r="F2247" s="290" t="s">
        <v>5729</v>
      </c>
      <c r="G2247" s="290" t="s">
        <v>5730</v>
      </c>
      <c r="H2247" s="290" t="s">
        <v>5731</v>
      </c>
      <c r="I2247" s="386"/>
    </row>
    <row r="2248" spans="1:9" ht="16.5" customHeight="1">
      <c r="A2248" s="291" t="s">
        <v>356</v>
      </c>
      <c r="B2248" s="291" t="s">
        <v>357</v>
      </c>
      <c r="C2248" s="290" t="s">
        <v>4</v>
      </c>
      <c r="D2248" s="290" t="s">
        <v>5640</v>
      </c>
      <c r="E2248" s="290" t="s">
        <v>5728</v>
      </c>
      <c r="F2248" s="290" t="s">
        <v>5729</v>
      </c>
      <c r="G2248" s="290" t="s">
        <v>5732</v>
      </c>
      <c r="H2248" s="290" t="s">
        <v>5733</v>
      </c>
      <c r="I2248" s="386"/>
    </row>
    <row r="2249" spans="1:9" ht="16.5" customHeight="1">
      <c r="A2249" s="291" t="s">
        <v>356</v>
      </c>
      <c r="B2249" s="291" t="s">
        <v>357</v>
      </c>
      <c r="C2249" s="290" t="s">
        <v>4</v>
      </c>
      <c r="D2249" s="290" t="s">
        <v>5640</v>
      </c>
      <c r="E2249" s="290" t="s">
        <v>5728</v>
      </c>
      <c r="F2249" s="290" t="s">
        <v>5729</v>
      </c>
      <c r="G2249" s="290" t="s">
        <v>5734</v>
      </c>
      <c r="H2249" s="290" t="s">
        <v>5735</v>
      </c>
      <c r="I2249" s="386"/>
    </row>
    <row r="2250" spans="1:9" ht="16.5" customHeight="1">
      <c r="A2250" s="291" t="s">
        <v>356</v>
      </c>
      <c r="B2250" s="291" t="s">
        <v>357</v>
      </c>
      <c r="C2250" s="290" t="s">
        <v>4</v>
      </c>
      <c r="D2250" s="290" t="s">
        <v>5640</v>
      </c>
      <c r="E2250" s="290" t="s">
        <v>5728</v>
      </c>
      <c r="F2250" s="290" t="s">
        <v>5729</v>
      </c>
      <c r="G2250" s="290" t="s">
        <v>5736</v>
      </c>
      <c r="H2250" s="290" t="s">
        <v>5737</v>
      </c>
      <c r="I2250" s="386"/>
    </row>
    <row r="2251" spans="1:9" ht="16.5" customHeight="1">
      <c r="A2251" s="291" t="s">
        <v>356</v>
      </c>
      <c r="B2251" s="291" t="s">
        <v>357</v>
      </c>
      <c r="C2251" s="290" t="s">
        <v>4</v>
      </c>
      <c r="D2251" s="290" t="s">
        <v>5640</v>
      </c>
      <c r="E2251" s="290" t="s">
        <v>5728</v>
      </c>
      <c r="F2251" s="290" t="s">
        <v>5729</v>
      </c>
      <c r="G2251" s="290" t="s">
        <v>1879</v>
      </c>
      <c r="H2251" s="290" t="s">
        <v>5738</v>
      </c>
      <c r="I2251" s="386"/>
    </row>
    <row r="2252" spans="1:9" ht="16.5" customHeight="1">
      <c r="A2252" s="291" t="s">
        <v>356</v>
      </c>
      <c r="B2252" s="291" t="s">
        <v>357</v>
      </c>
      <c r="C2252" s="290" t="s">
        <v>4</v>
      </c>
      <c r="D2252" s="290" t="s">
        <v>5640</v>
      </c>
      <c r="E2252" s="290" t="s">
        <v>5728</v>
      </c>
      <c r="F2252" s="290" t="s">
        <v>5729</v>
      </c>
      <c r="G2252" s="290" t="s">
        <v>1878</v>
      </c>
      <c r="H2252" s="290" t="s">
        <v>5739</v>
      </c>
      <c r="I2252" s="386"/>
    </row>
    <row r="2253" spans="1:9" ht="16.5" customHeight="1">
      <c r="A2253" s="291" t="s">
        <v>356</v>
      </c>
      <c r="B2253" s="291" t="s">
        <v>357</v>
      </c>
      <c r="C2253" s="290" t="s">
        <v>4</v>
      </c>
      <c r="D2253" s="290" t="s">
        <v>5640</v>
      </c>
      <c r="E2253" s="290" t="s">
        <v>5728</v>
      </c>
      <c r="F2253" s="290" t="s">
        <v>5729</v>
      </c>
      <c r="G2253" s="290" t="s">
        <v>1884</v>
      </c>
      <c r="H2253" s="290" t="s">
        <v>5740</v>
      </c>
      <c r="I2253" s="386"/>
    </row>
    <row r="2254" spans="1:9" ht="16.5" customHeight="1">
      <c r="A2254" s="291" t="s">
        <v>356</v>
      </c>
      <c r="B2254" s="291" t="s">
        <v>357</v>
      </c>
      <c r="C2254" s="290" t="s">
        <v>4</v>
      </c>
      <c r="D2254" s="290" t="s">
        <v>5640</v>
      </c>
      <c r="E2254" s="290" t="s">
        <v>5728</v>
      </c>
      <c r="F2254" s="290" t="s">
        <v>5729</v>
      </c>
      <c r="G2254" s="290" t="s">
        <v>1883</v>
      </c>
      <c r="H2254" s="290" t="s">
        <v>5741</v>
      </c>
      <c r="I2254" s="386"/>
    </row>
    <row r="2255" spans="1:9" ht="16.5" customHeight="1">
      <c r="A2255" s="291" t="s">
        <v>356</v>
      </c>
      <c r="B2255" s="291" t="s">
        <v>357</v>
      </c>
      <c r="C2255" s="290" t="s">
        <v>4</v>
      </c>
      <c r="D2255" s="290" t="s">
        <v>5640</v>
      </c>
      <c r="E2255" s="290" t="s">
        <v>5728</v>
      </c>
      <c r="F2255" s="290" t="s">
        <v>5729</v>
      </c>
      <c r="G2255" s="290" t="s">
        <v>1881</v>
      </c>
      <c r="H2255" s="290" t="s">
        <v>5742</v>
      </c>
      <c r="I2255" s="386"/>
    </row>
    <row r="2256" spans="1:9" ht="16.5" customHeight="1">
      <c r="A2256" s="291" t="s">
        <v>356</v>
      </c>
      <c r="B2256" s="291" t="s">
        <v>357</v>
      </c>
      <c r="C2256" s="290" t="s">
        <v>4</v>
      </c>
      <c r="D2256" s="290" t="s">
        <v>5640</v>
      </c>
      <c r="E2256" s="290" t="s">
        <v>5728</v>
      </c>
      <c r="F2256" s="290" t="s">
        <v>5729</v>
      </c>
      <c r="G2256" s="290" t="s">
        <v>1880</v>
      </c>
      <c r="H2256" s="290" t="s">
        <v>5743</v>
      </c>
      <c r="I2256" s="386"/>
    </row>
    <row r="2257" spans="1:9" ht="16.5" customHeight="1">
      <c r="A2257" s="291" t="s">
        <v>356</v>
      </c>
      <c r="B2257" s="291" t="s">
        <v>357</v>
      </c>
      <c r="C2257" s="290" t="s">
        <v>4</v>
      </c>
      <c r="D2257" s="290" t="s">
        <v>5640</v>
      </c>
      <c r="E2257" s="290" t="s">
        <v>5728</v>
      </c>
      <c r="F2257" s="290" t="s">
        <v>5729</v>
      </c>
      <c r="G2257" s="290" t="s">
        <v>1882</v>
      </c>
      <c r="H2257" s="290" t="s">
        <v>5744</v>
      </c>
      <c r="I2257" s="386"/>
    </row>
    <row r="2258" spans="1:9" ht="16.5" customHeight="1">
      <c r="A2258" s="291" t="s">
        <v>356</v>
      </c>
      <c r="B2258" s="291" t="s">
        <v>357</v>
      </c>
      <c r="C2258" s="290" t="s">
        <v>4</v>
      </c>
      <c r="D2258" s="290" t="s">
        <v>5640</v>
      </c>
      <c r="E2258" s="290" t="s">
        <v>5745</v>
      </c>
      <c r="F2258" s="290" t="s">
        <v>5746</v>
      </c>
      <c r="G2258" s="290" t="s">
        <v>1889</v>
      </c>
      <c r="H2258" s="290" t="s">
        <v>5747</v>
      </c>
      <c r="I2258" s="386"/>
    </row>
    <row r="2259" spans="1:9" ht="16.5" customHeight="1">
      <c r="A2259" s="291" t="s">
        <v>356</v>
      </c>
      <c r="B2259" s="291" t="s">
        <v>357</v>
      </c>
      <c r="C2259" s="290" t="s">
        <v>4</v>
      </c>
      <c r="D2259" s="290" t="s">
        <v>5640</v>
      </c>
      <c r="E2259" s="290" t="s">
        <v>5745</v>
      </c>
      <c r="F2259" s="290" t="s">
        <v>5746</v>
      </c>
      <c r="G2259" s="290" t="s">
        <v>1888</v>
      </c>
      <c r="H2259" s="290" t="s">
        <v>5748</v>
      </c>
      <c r="I2259" s="386"/>
    </row>
    <row r="2260" spans="1:9" ht="16.5" customHeight="1">
      <c r="A2260" s="291" t="s">
        <v>356</v>
      </c>
      <c r="B2260" s="291" t="s">
        <v>357</v>
      </c>
      <c r="C2260" s="290" t="s">
        <v>4</v>
      </c>
      <c r="D2260" s="290" t="s">
        <v>5640</v>
      </c>
      <c r="E2260" s="290" t="s">
        <v>5745</v>
      </c>
      <c r="F2260" s="290" t="s">
        <v>5746</v>
      </c>
      <c r="G2260" s="290" t="s">
        <v>1891</v>
      </c>
      <c r="H2260" s="290" t="s">
        <v>5749</v>
      </c>
      <c r="I2260" s="386"/>
    </row>
    <row r="2261" spans="1:9" ht="16.5" customHeight="1">
      <c r="A2261" s="291" t="s">
        <v>356</v>
      </c>
      <c r="B2261" s="291" t="s">
        <v>357</v>
      </c>
      <c r="C2261" s="290" t="s">
        <v>4</v>
      </c>
      <c r="D2261" s="290" t="s">
        <v>5640</v>
      </c>
      <c r="E2261" s="290" t="s">
        <v>5745</v>
      </c>
      <c r="F2261" s="290" t="s">
        <v>5746</v>
      </c>
      <c r="G2261" s="290" t="s">
        <v>1890</v>
      </c>
      <c r="H2261" s="290" t="s">
        <v>5750</v>
      </c>
      <c r="I2261" s="386"/>
    </row>
    <row r="2262" spans="1:9" ht="16.5" customHeight="1">
      <c r="A2262" s="291" t="s">
        <v>356</v>
      </c>
      <c r="B2262" s="291" t="s">
        <v>357</v>
      </c>
      <c r="C2262" s="290" t="s">
        <v>4</v>
      </c>
      <c r="D2262" s="290" t="s">
        <v>5640</v>
      </c>
      <c r="E2262" s="290" t="s">
        <v>5745</v>
      </c>
      <c r="F2262" s="290" t="s">
        <v>5746</v>
      </c>
      <c r="G2262" s="290" t="s">
        <v>1887</v>
      </c>
      <c r="H2262" s="290" t="s">
        <v>5751</v>
      </c>
      <c r="I2262" s="386"/>
    </row>
    <row r="2263" spans="1:9" ht="16.5" customHeight="1">
      <c r="A2263" s="291" t="s">
        <v>356</v>
      </c>
      <c r="B2263" s="291" t="s">
        <v>357</v>
      </c>
      <c r="C2263" s="290" t="s">
        <v>4</v>
      </c>
      <c r="D2263" s="290" t="s">
        <v>5640</v>
      </c>
      <c r="E2263" s="290" t="s">
        <v>5745</v>
      </c>
      <c r="F2263" s="290" t="s">
        <v>5746</v>
      </c>
      <c r="G2263" s="290" t="s">
        <v>1885</v>
      </c>
      <c r="H2263" s="290" t="s">
        <v>5752</v>
      </c>
      <c r="I2263" s="386"/>
    </row>
    <row r="2264" spans="1:9" ht="16.5" customHeight="1">
      <c r="A2264" s="291" t="s">
        <v>356</v>
      </c>
      <c r="B2264" s="291" t="s">
        <v>357</v>
      </c>
      <c r="C2264" s="290" t="s">
        <v>4</v>
      </c>
      <c r="D2264" s="290" t="s">
        <v>5640</v>
      </c>
      <c r="E2264" s="290" t="s">
        <v>5745</v>
      </c>
      <c r="F2264" s="290" t="s">
        <v>5746</v>
      </c>
      <c r="G2264" s="290" t="s">
        <v>1886</v>
      </c>
      <c r="H2264" s="290" t="s">
        <v>5753</v>
      </c>
      <c r="I2264" s="386"/>
    </row>
    <row r="2265" spans="1:9" ht="16.5" customHeight="1">
      <c r="A2265" s="291" t="s">
        <v>356</v>
      </c>
      <c r="B2265" s="291" t="s">
        <v>357</v>
      </c>
      <c r="C2265" s="290" t="s">
        <v>4</v>
      </c>
      <c r="D2265" s="290" t="s">
        <v>5640</v>
      </c>
      <c r="E2265" s="290" t="s">
        <v>5745</v>
      </c>
      <c r="F2265" s="290" t="s">
        <v>5746</v>
      </c>
      <c r="G2265" s="290" t="s">
        <v>5754</v>
      </c>
      <c r="H2265" s="290" t="s">
        <v>5755</v>
      </c>
      <c r="I2265" s="386"/>
    </row>
    <row r="2266" spans="1:9" ht="16.5" customHeight="1">
      <c r="A2266" s="291" t="s">
        <v>356</v>
      </c>
      <c r="B2266" s="291" t="s">
        <v>357</v>
      </c>
      <c r="C2266" s="290" t="s">
        <v>4</v>
      </c>
      <c r="D2266" s="290" t="s">
        <v>5640</v>
      </c>
      <c r="E2266" s="290" t="s">
        <v>5745</v>
      </c>
      <c r="F2266" s="290" t="s">
        <v>5746</v>
      </c>
      <c r="G2266" s="290" t="s">
        <v>5756</v>
      </c>
      <c r="H2266" s="290" t="s">
        <v>5757</v>
      </c>
      <c r="I2266" s="386"/>
    </row>
    <row r="2267" spans="1:9" ht="16.5" customHeight="1">
      <c r="A2267" s="291" t="s">
        <v>356</v>
      </c>
      <c r="B2267" s="291" t="s">
        <v>357</v>
      </c>
      <c r="C2267" s="290" t="s">
        <v>4</v>
      </c>
      <c r="D2267" s="290" t="s">
        <v>5640</v>
      </c>
      <c r="E2267" s="290" t="s">
        <v>1892</v>
      </c>
      <c r="F2267" s="290" t="s">
        <v>5758</v>
      </c>
      <c r="G2267" s="290" t="s">
        <v>1893</v>
      </c>
      <c r="H2267" s="290" t="s">
        <v>5759</v>
      </c>
      <c r="I2267" s="386"/>
    </row>
    <row r="2268" spans="1:9" ht="16.5" customHeight="1">
      <c r="A2268" s="291" t="s">
        <v>356</v>
      </c>
      <c r="B2268" s="291" t="s">
        <v>357</v>
      </c>
      <c r="C2268" s="290" t="s">
        <v>4</v>
      </c>
      <c r="D2268" s="290" t="s">
        <v>5640</v>
      </c>
      <c r="E2268" s="290" t="s">
        <v>1892</v>
      </c>
      <c r="F2268" s="290" t="s">
        <v>5758</v>
      </c>
      <c r="G2268" s="290" t="s">
        <v>1894</v>
      </c>
      <c r="H2268" s="290" t="s">
        <v>5760</v>
      </c>
      <c r="I2268" s="386"/>
    </row>
    <row r="2269" spans="1:9" ht="16.5" customHeight="1">
      <c r="A2269" s="291" t="s">
        <v>356</v>
      </c>
      <c r="B2269" s="291" t="s">
        <v>357</v>
      </c>
      <c r="C2269" s="290" t="s">
        <v>4</v>
      </c>
      <c r="D2269" s="290" t="s">
        <v>5640</v>
      </c>
      <c r="E2269" s="290" t="s">
        <v>1892</v>
      </c>
      <c r="F2269" s="290" t="s">
        <v>5758</v>
      </c>
      <c r="G2269" s="290" t="s">
        <v>1896</v>
      </c>
      <c r="H2269" s="290" t="s">
        <v>5761</v>
      </c>
      <c r="I2269" s="386"/>
    </row>
    <row r="2270" spans="1:9" ht="16.5" customHeight="1">
      <c r="A2270" s="291" t="s">
        <v>356</v>
      </c>
      <c r="B2270" s="291" t="s">
        <v>357</v>
      </c>
      <c r="C2270" s="290" t="s">
        <v>4</v>
      </c>
      <c r="D2270" s="290" t="s">
        <v>5640</v>
      </c>
      <c r="E2270" s="290" t="s">
        <v>1892</v>
      </c>
      <c r="F2270" s="290" t="s">
        <v>5758</v>
      </c>
      <c r="G2270" s="290" t="s">
        <v>1897</v>
      </c>
      <c r="H2270" s="290" t="s">
        <v>5762</v>
      </c>
      <c r="I2270" s="386"/>
    </row>
    <row r="2271" spans="1:9" ht="16.5" customHeight="1">
      <c r="A2271" s="291" t="s">
        <v>356</v>
      </c>
      <c r="B2271" s="291" t="s">
        <v>357</v>
      </c>
      <c r="C2271" s="290" t="s">
        <v>4</v>
      </c>
      <c r="D2271" s="290" t="s">
        <v>5640</v>
      </c>
      <c r="E2271" s="290" t="s">
        <v>1892</v>
      </c>
      <c r="F2271" s="290" t="s">
        <v>5758</v>
      </c>
      <c r="G2271" s="290" t="s">
        <v>1895</v>
      </c>
      <c r="H2271" s="290" t="s">
        <v>5763</v>
      </c>
      <c r="I2271" s="386"/>
    </row>
    <row r="2272" spans="1:9" ht="16.5" customHeight="1">
      <c r="A2272" s="291" t="s">
        <v>356</v>
      </c>
      <c r="B2272" s="291" t="s">
        <v>357</v>
      </c>
      <c r="C2272" s="290" t="s">
        <v>4</v>
      </c>
      <c r="D2272" s="290" t="s">
        <v>5640</v>
      </c>
      <c r="E2272" s="290" t="s">
        <v>5764</v>
      </c>
      <c r="F2272" s="290" t="s">
        <v>5765</v>
      </c>
      <c r="G2272" s="290" t="s">
        <v>1898</v>
      </c>
      <c r="H2272" s="290" t="s">
        <v>5766</v>
      </c>
      <c r="I2272" s="386"/>
    </row>
    <row r="2273" spans="1:9" ht="16.5" customHeight="1">
      <c r="A2273" s="291" t="s">
        <v>356</v>
      </c>
      <c r="B2273" s="291" t="s">
        <v>357</v>
      </c>
      <c r="C2273" s="290" t="s">
        <v>4</v>
      </c>
      <c r="D2273" s="290" t="s">
        <v>5640</v>
      </c>
      <c r="E2273" s="290" t="s">
        <v>5764</v>
      </c>
      <c r="F2273" s="290" t="s">
        <v>5765</v>
      </c>
      <c r="G2273" s="290" t="s">
        <v>5767</v>
      </c>
      <c r="H2273" s="290" t="s">
        <v>5768</v>
      </c>
      <c r="I2273" s="386"/>
    </row>
    <row r="2274" spans="1:9" ht="16.5" customHeight="1">
      <c r="A2274" s="291" t="s">
        <v>356</v>
      </c>
      <c r="B2274" s="291" t="s">
        <v>357</v>
      </c>
      <c r="C2274" s="290" t="s">
        <v>4</v>
      </c>
      <c r="D2274" s="290" t="s">
        <v>5640</v>
      </c>
      <c r="E2274" s="290" t="s">
        <v>5764</v>
      </c>
      <c r="F2274" s="290" t="s">
        <v>5765</v>
      </c>
      <c r="G2274" s="290" t="s">
        <v>5769</v>
      </c>
      <c r="H2274" s="290" t="s">
        <v>5770</v>
      </c>
      <c r="I2274" s="386"/>
    </row>
    <row r="2275" spans="1:9" ht="16.5" customHeight="1">
      <c r="A2275" s="291" t="s">
        <v>356</v>
      </c>
      <c r="B2275" s="291" t="s">
        <v>357</v>
      </c>
      <c r="C2275" s="290" t="s">
        <v>4</v>
      </c>
      <c r="D2275" s="290" t="s">
        <v>5640</v>
      </c>
      <c r="E2275" s="290" t="s">
        <v>5764</v>
      </c>
      <c r="F2275" s="290" t="s">
        <v>5765</v>
      </c>
      <c r="G2275" s="290" t="s">
        <v>1900</v>
      </c>
      <c r="H2275" s="290" t="s">
        <v>5771</v>
      </c>
      <c r="I2275" s="386"/>
    </row>
    <row r="2276" spans="1:9" ht="16.5" customHeight="1">
      <c r="A2276" s="291" t="s">
        <v>356</v>
      </c>
      <c r="B2276" s="291" t="s">
        <v>357</v>
      </c>
      <c r="C2276" s="290" t="s">
        <v>4</v>
      </c>
      <c r="D2276" s="290" t="s">
        <v>5640</v>
      </c>
      <c r="E2276" s="290" t="s">
        <v>5764</v>
      </c>
      <c r="F2276" s="290" t="s">
        <v>5765</v>
      </c>
      <c r="G2276" s="290" t="s">
        <v>1899</v>
      </c>
      <c r="H2276" s="290" t="s">
        <v>5772</v>
      </c>
      <c r="I2276" s="386"/>
    </row>
    <row r="2277" spans="1:9" ht="16.5" customHeight="1">
      <c r="A2277" s="291" t="s">
        <v>356</v>
      </c>
      <c r="B2277" s="291" t="s">
        <v>357</v>
      </c>
      <c r="C2277" s="290" t="s">
        <v>4</v>
      </c>
      <c r="D2277" s="290" t="s">
        <v>5640</v>
      </c>
      <c r="E2277" s="290" t="s">
        <v>5764</v>
      </c>
      <c r="F2277" s="290" t="s">
        <v>5765</v>
      </c>
      <c r="G2277" s="290" t="s">
        <v>5773</v>
      </c>
      <c r="H2277" s="290" t="s">
        <v>5774</v>
      </c>
      <c r="I2277" s="386"/>
    </row>
    <row r="2278" spans="1:9" ht="16.5" customHeight="1">
      <c r="A2278" s="291" t="s">
        <v>356</v>
      </c>
      <c r="B2278" s="291" t="s">
        <v>357</v>
      </c>
      <c r="C2278" s="290" t="s">
        <v>4</v>
      </c>
      <c r="D2278" s="290" t="s">
        <v>5640</v>
      </c>
      <c r="E2278" s="290" t="s">
        <v>5764</v>
      </c>
      <c r="F2278" s="290" t="s">
        <v>5765</v>
      </c>
      <c r="G2278" s="290" t="s">
        <v>5775</v>
      </c>
      <c r="H2278" s="290" t="s">
        <v>5776</v>
      </c>
      <c r="I2278" s="386"/>
    </row>
    <row r="2279" spans="1:9" ht="16.5" customHeight="1">
      <c r="A2279" s="291" t="s">
        <v>356</v>
      </c>
      <c r="B2279" s="291" t="s">
        <v>357</v>
      </c>
      <c r="C2279" s="290" t="s">
        <v>4</v>
      </c>
      <c r="D2279" s="290" t="s">
        <v>5640</v>
      </c>
      <c r="E2279" s="290" t="s">
        <v>1901</v>
      </c>
      <c r="F2279" s="290" t="s">
        <v>5777</v>
      </c>
      <c r="G2279" s="290" t="s">
        <v>1904</v>
      </c>
      <c r="H2279" s="290" t="s">
        <v>5778</v>
      </c>
      <c r="I2279" s="386"/>
    </row>
    <row r="2280" spans="1:9" ht="16.5" customHeight="1">
      <c r="A2280" s="291" t="s">
        <v>356</v>
      </c>
      <c r="B2280" s="291" t="s">
        <v>357</v>
      </c>
      <c r="C2280" s="290" t="s">
        <v>4</v>
      </c>
      <c r="D2280" s="290" t="s">
        <v>5640</v>
      </c>
      <c r="E2280" s="290" t="s">
        <v>1901</v>
      </c>
      <c r="F2280" s="290" t="s">
        <v>5777</v>
      </c>
      <c r="G2280" s="290" t="s">
        <v>1905</v>
      </c>
      <c r="H2280" s="290" t="s">
        <v>5779</v>
      </c>
      <c r="I2280" s="386"/>
    </row>
    <row r="2281" spans="1:9" ht="16.5" customHeight="1">
      <c r="A2281" s="291" t="s">
        <v>356</v>
      </c>
      <c r="B2281" s="291" t="s">
        <v>357</v>
      </c>
      <c r="C2281" s="290" t="s">
        <v>4</v>
      </c>
      <c r="D2281" s="290" t="s">
        <v>5640</v>
      </c>
      <c r="E2281" s="290" t="s">
        <v>1901</v>
      </c>
      <c r="F2281" s="290" t="s">
        <v>5777</v>
      </c>
      <c r="G2281" s="290" t="s">
        <v>1903</v>
      </c>
      <c r="H2281" s="290" t="s">
        <v>5780</v>
      </c>
      <c r="I2281" s="386"/>
    </row>
    <row r="2282" spans="1:9" ht="16.5" customHeight="1">
      <c r="A2282" s="291" t="s">
        <v>356</v>
      </c>
      <c r="B2282" s="291" t="s">
        <v>357</v>
      </c>
      <c r="C2282" s="290" t="s">
        <v>4</v>
      </c>
      <c r="D2282" s="290" t="s">
        <v>5640</v>
      </c>
      <c r="E2282" s="290" t="s">
        <v>1901</v>
      </c>
      <c r="F2282" s="290" t="s">
        <v>5777</v>
      </c>
      <c r="G2282" s="290" t="s">
        <v>1906</v>
      </c>
      <c r="H2282" s="290" t="s">
        <v>5781</v>
      </c>
      <c r="I2282" s="386"/>
    </row>
    <row r="2283" spans="1:9" ht="16.5" customHeight="1">
      <c r="A2283" s="291" t="s">
        <v>356</v>
      </c>
      <c r="B2283" s="291" t="s">
        <v>357</v>
      </c>
      <c r="C2283" s="290" t="s">
        <v>4</v>
      </c>
      <c r="D2283" s="290" t="s">
        <v>5640</v>
      </c>
      <c r="E2283" s="290" t="s">
        <v>1901</v>
      </c>
      <c r="F2283" s="290" t="s">
        <v>5777</v>
      </c>
      <c r="G2283" s="290" t="s">
        <v>5782</v>
      </c>
      <c r="H2283" s="290" t="s">
        <v>5783</v>
      </c>
      <c r="I2283" s="386"/>
    </row>
    <row r="2284" spans="1:9" ht="16.5" customHeight="1">
      <c r="A2284" s="291" t="s">
        <v>356</v>
      </c>
      <c r="B2284" s="291" t="s">
        <v>357</v>
      </c>
      <c r="C2284" s="290" t="s">
        <v>4</v>
      </c>
      <c r="D2284" s="290" t="s">
        <v>5640</v>
      </c>
      <c r="E2284" s="290" t="s">
        <v>1901</v>
      </c>
      <c r="F2284" s="290" t="s">
        <v>5777</v>
      </c>
      <c r="G2284" s="290" t="s">
        <v>5784</v>
      </c>
      <c r="H2284" s="290" t="s">
        <v>5785</v>
      </c>
      <c r="I2284" s="386"/>
    </row>
    <row r="2285" spans="1:9" ht="16.5" customHeight="1">
      <c r="A2285" s="291" t="s">
        <v>356</v>
      </c>
      <c r="B2285" s="291" t="s">
        <v>357</v>
      </c>
      <c r="C2285" s="290" t="s">
        <v>4</v>
      </c>
      <c r="D2285" s="290" t="s">
        <v>5640</v>
      </c>
      <c r="E2285" s="290" t="s">
        <v>1901</v>
      </c>
      <c r="F2285" s="290" t="s">
        <v>5777</v>
      </c>
      <c r="G2285" s="290" t="s">
        <v>1902</v>
      </c>
      <c r="H2285" s="290" t="s">
        <v>5786</v>
      </c>
      <c r="I2285" s="386"/>
    </row>
    <row r="2286" spans="1:9" ht="16.5" customHeight="1">
      <c r="A2286" s="291" t="s">
        <v>356</v>
      </c>
      <c r="B2286" s="291" t="s">
        <v>357</v>
      </c>
      <c r="C2286" s="290" t="s">
        <v>4</v>
      </c>
      <c r="D2286" s="290" t="s">
        <v>5640</v>
      </c>
      <c r="E2286" s="290" t="s">
        <v>5787</v>
      </c>
      <c r="F2286" s="290" t="s">
        <v>5788</v>
      </c>
      <c r="G2286" s="290" t="s">
        <v>1907</v>
      </c>
      <c r="H2286" s="290" t="s">
        <v>5789</v>
      </c>
      <c r="I2286" s="386"/>
    </row>
    <row r="2287" spans="1:9" ht="16.5" customHeight="1">
      <c r="A2287" s="291" t="s">
        <v>356</v>
      </c>
      <c r="B2287" s="291" t="s">
        <v>357</v>
      </c>
      <c r="C2287" s="290" t="s">
        <v>4</v>
      </c>
      <c r="D2287" s="290" t="s">
        <v>5640</v>
      </c>
      <c r="E2287" s="290" t="s">
        <v>5787</v>
      </c>
      <c r="F2287" s="290" t="s">
        <v>5788</v>
      </c>
      <c r="G2287" s="290" t="s">
        <v>1911</v>
      </c>
      <c r="H2287" s="290" t="s">
        <v>5790</v>
      </c>
      <c r="I2287" s="386"/>
    </row>
    <row r="2288" spans="1:9" ht="16.5" customHeight="1">
      <c r="A2288" s="291" t="s">
        <v>356</v>
      </c>
      <c r="B2288" s="291" t="s">
        <v>357</v>
      </c>
      <c r="C2288" s="290" t="s">
        <v>4</v>
      </c>
      <c r="D2288" s="290" t="s">
        <v>5640</v>
      </c>
      <c r="E2288" s="290" t="s">
        <v>5787</v>
      </c>
      <c r="F2288" s="290" t="s">
        <v>5788</v>
      </c>
      <c r="G2288" s="290" t="s">
        <v>5791</v>
      </c>
      <c r="H2288" s="290" t="s">
        <v>5792</v>
      </c>
      <c r="I2288" s="386"/>
    </row>
    <row r="2289" spans="1:9" ht="16.5" customHeight="1">
      <c r="A2289" s="291" t="s">
        <v>356</v>
      </c>
      <c r="B2289" s="291" t="s">
        <v>357</v>
      </c>
      <c r="C2289" s="290" t="s">
        <v>4</v>
      </c>
      <c r="D2289" s="290" t="s">
        <v>5640</v>
      </c>
      <c r="E2289" s="290" t="s">
        <v>5787</v>
      </c>
      <c r="F2289" s="290" t="s">
        <v>5788</v>
      </c>
      <c r="G2289" s="290" t="s">
        <v>5793</v>
      </c>
      <c r="H2289" s="290" t="s">
        <v>5794</v>
      </c>
      <c r="I2289" s="386"/>
    </row>
    <row r="2290" spans="1:9" ht="16.5" customHeight="1">
      <c r="A2290" s="291" t="s">
        <v>356</v>
      </c>
      <c r="B2290" s="291" t="s">
        <v>357</v>
      </c>
      <c r="C2290" s="290" t="s">
        <v>4</v>
      </c>
      <c r="D2290" s="290" t="s">
        <v>5640</v>
      </c>
      <c r="E2290" s="290" t="s">
        <v>5787</v>
      </c>
      <c r="F2290" s="290" t="s">
        <v>5788</v>
      </c>
      <c r="G2290" s="290" t="s">
        <v>1910</v>
      </c>
      <c r="H2290" s="290" t="s">
        <v>5795</v>
      </c>
      <c r="I2290" s="386"/>
    </row>
    <row r="2291" spans="1:9" ht="16.5" customHeight="1">
      <c r="A2291" s="291" t="s">
        <v>356</v>
      </c>
      <c r="B2291" s="291" t="s">
        <v>357</v>
      </c>
      <c r="C2291" s="290" t="s">
        <v>4</v>
      </c>
      <c r="D2291" s="290" t="s">
        <v>5640</v>
      </c>
      <c r="E2291" s="290" t="s">
        <v>5787</v>
      </c>
      <c r="F2291" s="290" t="s">
        <v>5788</v>
      </c>
      <c r="G2291" s="290" t="s">
        <v>5796</v>
      </c>
      <c r="H2291" s="290" t="s">
        <v>5797</v>
      </c>
      <c r="I2291" s="386"/>
    </row>
    <row r="2292" spans="1:9" ht="16.5" customHeight="1">
      <c r="A2292" s="291" t="s">
        <v>356</v>
      </c>
      <c r="B2292" s="291" t="s">
        <v>357</v>
      </c>
      <c r="C2292" s="290" t="s">
        <v>4</v>
      </c>
      <c r="D2292" s="290" t="s">
        <v>5640</v>
      </c>
      <c r="E2292" s="290" t="s">
        <v>5787</v>
      </c>
      <c r="F2292" s="290" t="s">
        <v>5788</v>
      </c>
      <c r="G2292" s="290" t="s">
        <v>5798</v>
      </c>
      <c r="H2292" s="290" t="s">
        <v>5799</v>
      </c>
      <c r="I2292" s="386"/>
    </row>
    <row r="2293" spans="1:9" ht="16.5" customHeight="1">
      <c r="A2293" s="291" t="s">
        <v>356</v>
      </c>
      <c r="B2293" s="291" t="s">
        <v>357</v>
      </c>
      <c r="C2293" s="290" t="s">
        <v>4</v>
      </c>
      <c r="D2293" s="290" t="s">
        <v>5640</v>
      </c>
      <c r="E2293" s="290" t="s">
        <v>5787</v>
      </c>
      <c r="F2293" s="290" t="s">
        <v>5788</v>
      </c>
      <c r="G2293" s="290" t="s">
        <v>1912</v>
      </c>
      <c r="H2293" s="290" t="s">
        <v>5800</v>
      </c>
      <c r="I2293" s="386"/>
    </row>
    <row r="2294" spans="1:9" ht="16.5" customHeight="1">
      <c r="A2294" s="291" t="s">
        <v>356</v>
      </c>
      <c r="B2294" s="291" t="s">
        <v>357</v>
      </c>
      <c r="C2294" s="290" t="s">
        <v>4</v>
      </c>
      <c r="D2294" s="290" t="s">
        <v>5640</v>
      </c>
      <c r="E2294" s="290" t="s">
        <v>5787</v>
      </c>
      <c r="F2294" s="290" t="s">
        <v>5788</v>
      </c>
      <c r="G2294" s="290" t="s">
        <v>1909</v>
      </c>
      <c r="H2294" s="290" t="s">
        <v>5801</v>
      </c>
      <c r="I2294" s="386"/>
    </row>
    <row r="2295" spans="1:9" ht="16.5" customHeight="1">
      <c r="A2295" s="291" t="s">
        <v>356</v>
      </c>
      <c r="B2295" s="291" t="s">
        <v>357</v>
      </c>
      <c r="C2295" s="290" t="s">
        <v>4</v>
      </c>
      <c r="D2295" s="290" t="s">
        <v>5640</v>
      </c>
      <c r="E2295" s="290" t="s">
        <v>5787</v>
      </c>
      <c r="F2295" s="290" t="s">
        <v>5788</v>
      </c>
      <c r="G2295" s="290" t="s">
        <v>1908</v>
      </c>
      <c r="H2295" s="290" t="s">
        <v>3073</v>
      </c>
      <c r="I2295" s="386"/>
    </row>
    <row r="2296" spans="1:9" ht="16.5" customHeight="1">
      <c r="A2296" s="291" t="s">
        <v>356</v>
      </c>
      <c r="B2296" s="291" t="s">
        <v>357</v>
      </c>
      <c r="C2296" s="290" t="s">
        <v>4</v>
      </c>
      <c r="D2296" s="290" t="s">
        <v>5640</v>
      </c>
      <c r="E2296" s="290" t="s">
        <v>5802</v>
      </c>
      <c r="F2296" s="290" t="s">
        <v>5803</v>
      </c>
      <c r="G2296" s="290" t="s">
        <v>5804</v>
      </c>
      <c r="H2296" s="290" t="s">
        <v>5805</v>
      </c>
      <c r="I2296" s="386"/>
    </row>
    <row r="2297" spans="1:9" ht="16.5" customHeight="1">
      <c r="A2297" s="291" t="s">
        <v>356</v>
      </c>
      <c r="B2297" s="291" t="s">
        <v>357</v>
      </c>
      <c r="C2297" s="290" t="s">
        <v>4</v>
      </c>
      <c r="D2297" s="290" t="s">
        <v>5640</v>
      </c>
      <c r="E2297" s="290" t="s">
        <v>5802</v>
      </c>
      <c r="F2297" s="290" t="s">
        <v>5803</v>
      </c>
      <c r="G2297" s="290" t="s">
        <v>5806</v>
      </c>
      <c r="H2297" s="290" t="s">
        <v>5807</v>
      </c>
      <c r="I2297" s="386"/>
    </row>
    <row r="2298" spans="1:9" ht="16.5" customHeight="1">
      <c r="A2298" s="291" t="s">
        <v>356</v>
      </c>
      <c r="B2298" s="291" t="s">
        <v>357</v>
      </c>
      <c r="C2298" s="290" t="s">
        <v>4</v>
      </c>
      <c r="D2298" s="290" t="s">
        <v>5640</v>
      </c>
      <c r="E2298" s="290" t="s">
        <v>5802</v>
      </c>
      <c r="F2298" s="290" t="s">
        <v>5803</v>
      </c>
      <c r="G2298" s="290" t="s">
        <v>1913</v>
      </c>
      <c r="H2298" s="290" t="s">
        <v>5808</v>
      </c>
      <c r="I2298" s="386"/>
    </row>
    <row r="2299" spans="1:9" ht="16.5" customHeight="1">
      <c r="A2299" s="291" t="s">
        <v>356</v>
      </c>
      <c r="B2299" s="291" t="s">
        <v>357</v>
      </c>
      <c r="C2299" s="290" t="s">
        <v>4</v>
      </c>
      <c r="D2299" s="290" t="s">
        <v>5640</v>
      </c>
      <c r="E2299" s="290" t="s">
        <v>5802</v>
      </c>
      <c r="F2299" s="290" t="s">
        <v>5803</v>
      </c>
      <c r="G2299" s="290" t="s">
        <v>1914</v>
      </c>
      <c r="H2299" s="290" t="s">
        <v>5809</v>
      </c>
      <c r="I2299" s="386"/>
    </row>
    <row r="2300" spans="1:9" ht="16.5" customHeight="1">
      <c r="A2300" s="291" t="s">
        <v>356</v>
      </c>
      <c r="B2300" s="291" t="s">
        <v>357</v>
      </c>
      <c r="C2300" s="290" t="s">
        <v>4</v>
      </c>
      <c r="D2300" s="290" t="s">
        <v>5640</v>
      </c>
      <c r="E2300" s="290" t="s">
        <v>5802</v>
      </c>
      <c r="F2300" s="290" t="s">
        <v>5803</v>
      </c>
      <c r="G2300" s="290" t="s">
        <v>1916</v>
      </c>
      <c r="H2300" s="290" t="s">
        <v>5810</v>
      </c>
      <c r="I2300" s="386"/>
    </row>
    <row r="2301" spans="1:9" ht="16.5" customHeight="1">
      <c r="A2301" s="291" t="s">
        <v>356</v>
      </c>
      <c r="B2301" s="291" t="s">
        <v>357</v>
      </c>
      <c r="C2301" s="290" t="s">
        <v>4</v>
      </c>
      <c r="D2301" s="290" t="s">
        <v>5640</v>
      </c>
      <c r="E2301" s="290" t="s">
        <v>5802</v>
      </c>
      <c r="F2301" s="290" t="s">
        <v>5803</v>
      </c>
      <c r="G2301" s="290" t="s">
        <v>1915</v>
      </c>
      <c r="H2301" s="290" t="s">
        <v>5811</v>
      </c>
      <c r="I2301" s="386"/>
    </row>
    <row r="2302" spans="1:9" ht="16.5" customHeight="1">
      <c r="A2302" s="291" t="s">
        <v>356</v>
      </c>
      <c r="B2302" s="291" t="s">
        <v>357</v>
      </c>
      <c r="C2302" s="290" t="s">
        <v>4</v>
      </c>
      <c r="D2302" s="290" t="s">
        <v>5640</v>
      </c>
      <c r="E2302" s="290" t="s">
        <v>5812</v>
      </c>
      <c r="F2302" s="290" t="s">
        <v>5813</v>
      </c>
      <c r="G2302" s="290" t="s">
        <v>1919</v>
      </c>
      <c r="H2302" s="290" t="s">
        <v>5814</v>
      </c>
      <c r="I2302" s="386"/>
    </row>
    <row r="2303" spans="1:9" ht="16.5" customHeight="1">
      <c r="A2303" s="291" t="s">
        <v>356</v>
      </c>
      <c r="B2303" s="291" t="s">
        <v>357</v>
      </c>
      <c r="C2303" s="290" t="s">
        <v>4</v>
      </c>
      <c r="D2303" s="290" t="s">
        <v>5640</v>
      </c>
      <c r="E2303" s="290" t="s">
        <v>5812</v>
      </c>
      <c r="F2303" s="290" t="s">
        <v>5813</v>
      </c>
      <c r="G2303" s="290" t="s">
        <v>1922</v>
      </c>
      <c r="H2303" s="290" t="s">
        <v>5815</v>
      </c>
      <c r="I2303" s="386"/>
    </row>
    <row r="2304" spans="1:9" ht="16.5" customHeight="1">
      <c r="A2304" s="291" t="s">
        <v>356</v>
      </c>
      <c r="B2304" s="291" t="s">
        <v>357</v>
      </c>
      <c r="C2304" s="290" t="s">
        <v>4</v>
      </c>
      <c r="D2304" s="290" t="s">
        <v>5640</v>
      </c>
      <c r="E2304" s="290" t="s">
        <v>5812</v>
      </c>
      <c r="F2304" s="290" t="s">
        <v>5813</v>
      </c>
      <c r="G2304" s="290" t="s">
        <v>1924</v>
      </c>
      <c r="H2304" s="290" t="s">
        <v>5816</v>
      </c>
      <c r="I2304" s="386"/>
    </row>
    <row r="2305" spans="1:9" ht="16.5" customHeight="1">
      <c r="A2305" s="291" t="s">
        <v>356</v>
      </c>
      <c r="B2305" s="291" t="s">
        <v>357</v>
      </c>
      <c r="C2305" s="290" t="s">
        <v>4</v>
      </c>
      <c r="D2305" s="290" t="s">
        <v>5640</v>
      </c>
      <c r="E2305" s="290" t="s">
        <v>5812</v>
      </c>
      <c r="F2305" s="290" t="s">
        <v>5813</v>
      </c>
      <c r="G2305" s="290" t="s">
        <v>1923</v>
      </c>
      <c r="H2305" s="290" t="s">
        <v>5817</v>
      </c>
      <c r="I2305" s="386"/>
    </row>
    <row r="2306" spans="1:9" ht="16.5" customHeight="1">
      <c r="A2306" s="291" t="s">
        <v>356</v>
      </c>
      <c r="B2306" s="291" t="s">
        <v>357</v>
      </c>
      <c r="C2306" s="290" t="s">
        <v>4</v>
      </c>
      <c r="D2306" s="290" t="s">
        <v>5640</v>
      </c>
      <c r="E2306" s="290" t="s">
        <v>5812</v>
      </c>
      <c r="F2306" s="290" t="s">
        <v>5813</v>
      </c>
      <c r="G2306" s="290" t="s">
        <v>1918</v>
      </c>
      <c r="H2306" s="290" t="s">
        <v>5818</v>
      </c>
      <c r="I2306" s="386"/>
    </row>
    <row r="2307" spans="1:9" ht="16.5" customHeight="1">
      <c r="A2307" s="291" t="s">
        <v>356</v>
      </c>
      <c r="B2307" s="291" t="s">
        <v>357</v>
      </c>
      <c r="C2307" s="290" t="s">
        <v>4</v>
      </c>
      <c r="D2307" s="290" t="s">
        <v>5640</v>
      </c>
      <c r="E2307" s="290" t="s">
        <v>5812</v>
      </c>
      <c r="F2307" s="290" t="s">
        <v>5813</v>
      </c>
      <c r="G2307" s="290" t="s">
        <v>1921</v>
      </c>
      <c r="H2307" s="290" t="s">
        <v>5819</v>
      </c>
      <c r="I2307" s="386"/>
    </row>
    <row r="2308" spans="1:9" ht="16.5" customHeight="1">
      <c r="A2308" s="291" t="s">
        <v>356</v>
      </c>
      <c r="B2308" s="291" t="s">
        <v>357</v>
      </c>
      <c r="C2308" s="290" t="s">
        <v>4</v>
      </c>
      <c r="D2308" s="290" t="s">
        <v>5640</v>
      </c>
      <c r="E2308" s="290" t="s">
        <v>5812</v>
      </c>
      <c r="F2308" s="290" t="s">
        <v>5813</v>
      </c>
      <c r="G2308" s="290" t="s">
        <v>1920</v>
      </c>
      <c r="H2308" s="290" t="s">
        <v>5820</v>
      </c>
      <c r="I2308" s="386"/>
    </row>
    <row r="2309" spans="1:9" ht="16.5" customHeight="1">
      <c r="A2309" s="291" t="s">
        <v>356</v>
      </c>
      <c r="B2309" s="291" t="s">
        <v>357</v>
      </c>
      <c r="C2309" s="290" t="s">
        <v>4</v>
      </c>
      <c r="D2309" s="290" t="s">
        <v>5640</v>
      </c>
      <c r="E2309" s="290" t="s">
        <v>5812</v>
      </c>
      <c r="F2309" s="290" t="s">
        <v>5813</v>
      </c>
      <c r="G2309" s="290" t="s">
        <v>1925</v>
      </c>
      <c r="H2309" s="290" t="s">
        <v>5821</v>
      </c>
      <c r="I2309" s="386"/>
    </row>
    <row r="2310" spans="1:9" ht="16.5" customHeight="1">
      <c r="A2310" s="291" t="s">
        <v>356</v>
      </c>
      <c r="B2310" s="291" t="s">
        <v>357</v>
      </c>
      <c r="C2310" s="290" t="s">
        <v>4</v>
      </c>
      <c r="D2310" s="290" t="s">
        <v>5640</v>
      </c>
      <c r="E2310" s="290" t="s">
        <v>5812</v>
      </c>
      <c r="F2310" s="290" t="s">
        <v>5813</v>
      </c>
      <c r="G2310" s="290" t="s">
        <v>1917</v>
      </c>
      <c r="H2310" s="290" t="s">
        <v>5822</v>
      </c>
      <c r="I2310" s="386"/>
    </row>
    <row r="2311" spans="1:9" ht="16.5" customHeight="1">
      <c r="A2311" s="291" t="s">
        <v>356</v>
      </c>
      <c r="B2311" s="291" t="s">
        <v>357</v>
      </c>
      <c r="C2311" s="290" t="s">
        <v>4</v>
      </c>
      <c r="D2311" s="290" t="s">
        <v>5640</v>
      </c>
      <c r="E2311" s="290" t="s">
        <v>5823</v>
      </c>
      <c r="F2311" s="290" t="s">
        <v>5824</v>
      </c>
      <c r="G2311" s="290" t="s">
        <v>1927</v>
      </c>
      <c r="H2311" s="290" t="s">
        <v>5825</v>
      </c>
      <c r="I2311" s="386"/>
    </row>
    <row r="2312" spans="1:9" ht="16.5" customHeight="1">
      <c r="A2312" s="291" t="s">
        <v>356</v>
      </c>
      <c r="B2312" s="291" t="s">
        <v>357</v>
      </c>
      <c r="C2312" s="290" t="s">
        <v>4</v>
      </c>
      <c r="D2312" s="290" t="s">
        <v>5640</v>
      </c>
      <c r="E2312" s="290" t="s">
        <v>5823</v>
      </c>
      <c r="F2312" s="290" t="s">
        <v>5824</v>
      </c>
      <c r="G2312" s="290" t="s">
        <v>1928</v>
      </c>
      <c r="H2312" s="290" t="s">
        <v>5826</v>
      </c>
      <c r="I2312" s="386"/>
    </row>
    <row r="2313" spans="1:9" ht="16.5" customHeight="1">
      <c r="A2313" s="291" t="s">
        <v>356</v>
      </c>
      <c r="B2313" s="291" t="s">
        <v>357</v>
      </c>
      <c r="C2313" s="290" t="s">
        <v>4</v>
      </c>
      <c r="D2313" s="290" t="s">
        <v>5640</v>
      </c>
      <c r="E2313" s="290" t="s">
        <v>5823</v>
      </c>
      <c r="F2313" s="290" t="s">
        <v>5824</v>
      </c>
      <c r="G2313" s="290" t="s">
        <v>1930</v>
      </c>
      <c r="H2313" s="290" t="s">
        <v>5827</v>
      </c>
      <c r="I2313" s="386"/>
    </row>
    <row r="2314" spans="1:9" ht="16.5" customHeight="1">
      <c r="A2314" s="291" t="s">
        <v>356</v>
      </c>
      <c r="B2314" s="291" t="s">
        <v>357</v>
      </c>
      <c r="C2314" s="290" t="s">
        <v>4</v>
      </c>
      <c r="D2314" s="290" t="s">
        <v>5640</v>
      </c>
      <c r="E2314" s="290" t="s">
        <v>5823</v>
      </c>
      <c r="F2314" s="290" t="s">
        <v>5824</v>
      </c>
      <c r="G2314" s="290" t="s">
        <v>1926</v>
      </c>
      <c r="H2314" s="290" t="s">
        <v>5828</v>
      </c>
      <c r="I2314" s="386"/>
    </row>
    <row r="2315" spans="1:9" ht="16.5" customHeight="1">
      <c r="A2315" s="291" t="s">
        <v>356</v>
      </c>
      <c r="B2315" s="291" t="s">
        <v>357</v>
      </c>
      <c r="C2315" s="290" t="s">
        <v>4</v>
      </c>
      <c r="D2315" s="290" t="s">
        <v>5640</v>
      </c>
      <c r="E2315" s="290" t="s">
        <v>5823</v>
      </c>
      <c r="F2315" s="290" t="s">
        <v>5824</v>
      </c>
      <c r="G2315" s="290" t="s">
        <v>1929</v>
      </c>
      <c r="H2315" s="290" t="s">
        <v>5829</v>
      </c>
      <c r="I2315" s="386"/>
    </row>
    <row r="2316" spans="1:9" ht="16.5" customHeight="1">
      <c r="A2316" s="291" t="s">
        <v>356</v>
      </c>
      <c r="B2316" s="291" t="s">
        <v>357</v>
      </c>
      <c r="C2316" s="290" t="s">
        <v>4</v>
      </c>
      <c r="D2316" s="290" t="s">
        <v>5640</v>
      </c>
      <c r="E2316" s="290" t="s">
        <v>5830</v>
      </c>
      <c r="F2316" s="290" t="s">
        <v>5831</v>
      </c>
      <c r="G2316" s="290" t="s">
        <v>1933</v>
      </c>
      <c r="H2316" s="290" t="s">
        <v>5832</v>
      </c>
      <c r="I2316" s="386"/>
    </row>
    <row r="2317" spans="1:9" ht="16.5" customHeight="1">
      <c r="A2317" s="291" t="s">
        <v>356</v>
      </c>
      <c r="B2317" s="291" t="s">
        <v>357</v>
      </c>
      <c r="C2317" s="290" t="s">
        <v>4</v>
      </c>
      <c r="D2317" s="290" t="s">
        <v>5640</v>
      </c>
      <c r="E2317" s="290" t="s">
        <v>5830</v>
      </c>
      <c r="F2317" s="290" t="s">
        <v>5831</v>
      </c>
      <c r="G2317" s="290" t="s">
        <v>1935</v>
      </c>
      <c r="H2317" s="290" t="s">
        <v>5833</v>
      </c>
      <c r="I2317" s="386"/>
    </row>
    <row r="2318" spans="1:9" ht="16.5" customHeight="1">
      <c r="A2318" s="291" t="s">
        <v>356</v>
      </c>
      <c r="B2318" s="291" t="s">
        <v>357</v>
      </c>
      <c r="C2318" s="290" t="s">
        <v>4</v>
      </c>
      <c r="D2318" s="290" t="s">
        <v>5640</v>
      </c>
      <c r="E2318" s="290" t="s">
        <v>5830</v>
      </c>
      <c r="F2318" s="290" t="s">
        <v>5831</v>
      </c>
      <c r="G2318" s="290" t="s">
        <v>1931</v>
      </c>
      <c r="H2318" s="290" t="s">
        <v>5834</v>
      </c>
      <c r="I2318" s="386"/>
    </row>
    <row r="2319" spans="1:9" ht="16.5" customHeight="1">
      <c r="A2319" s="291" t="s">
        <v>356</v>
      </c>
      <c r="B2319" s="291" t="s">
        <v>357</v>
      </c>
      <c r="C2319" s="290" t="s">
        <v>4</v>
      </c>
      <c r="D2319" s="290" t="s">
        <v>5640</v>
      </c>
      <c r="E2319" s="290" t="s">
        <v>5830</v>
      </c>
      <c r="F2319" s="290" t="s">
        <v>5831</v>
      </c>
      <c r="G2319" s="290" t="s">
        <v>1932</v>
      </c>
      <c r="H2319" s="290" t="s">
        <v>5835</v>
      </c>
      <c r="I2319" s="386"/>
    </row>
    <row r="2320" spans="1:9" ht="16.5" customHeight="1">
      <c r="A2320" s="291" t="s">
        <v>356</v>
      </c>
      <c r="B2320" s="291" t="s">
        <v>357</v>
      </c>
      <c r="C2320" s="290" t="s">
        <v>4</v>
      </c>
      <c r="D2320" s="290" t="s">
        <v>5640</v>
      </c>
      <c r="E2320" s="290" t="s">
        <v>5830</v>
      </c>
      <c r="F2320" s="290" t="s">
        <v>5831</v>
      </c>
      <c r="G2320" s="290" t="s">
        <v>1934</v>
      </c>
      <c r="H2320" s="290" t="s">
        <v>5836</v>
      </c>
      <c r="I2320" s="386"/>
    </row>
    <row r="2321" spans="1:9" ht="16.5" customHeight="1">
      <c r="A2321" s="291" t="s">
        <v>356</v>
      </c>
      <c r="B2321" s="291" t="s">
        <v>357</v>
      </c>
      <c r="C2321" s="290" t="s">
        <v>4</v>
      </c>
      <c r="D2321" s="290" t="s">
        <v>5640</v>
      </c>
      <c r="E2321" s="290" t="s">
        <v>5830</v>
      </c>
      <c r="F2321" s="290" t="s">
        <v>5831</v>
      </c>
      <c r="G2321" s="290" t="s">
        <v>1937</v>
      </c>
      <c r="H2321" s="290" t="s">
        <v>5169</v>
      </c>
      <c r="I2321" s="386"/>
    </row>
    <row r="2322" spans="1:9" ht="16.5" customHeight="1">
      <c r="A2322" s="291" t="s">
        <v>356</v>
      </c>
      <c r="B2322" s="291" t="s">
        <v>357</v>
      </c>
      <c r="C2322" s="290" t="s">
        <v>4</v>
      </c>
      <c r="D2322" s="290" t="s">
        <v>5640</v>
      </c>
      <c r="E2322" s="290" t="s">
        <v>5830</v>
      </c>
      <c r="F2322" s="290" t="s">
        <v>5831</v>
      </c>
      <c r="G2322" s="290" t="s">
        <v>1936</v>
      </c>
      <c r="H2322" s="290" t="s">
        <v>5837</v>
      </c>
      <c r="I2322" s="386"/>
    </row>
    <row r="2323" spans="1:9" ht="16.5" customHeight="1">
      <c r="A2323" s="291" t="s">
        <v>356</v>
      </c>
      <c r="B2323" s="291" t="s">
        <v>357</v>
      </c>
      <c r="C2323" s="290" t="s">
        <v>4</v>
      </c>
      <c r="D2323" s="290" t="s">
        <v>5640</v>
      </c>
      <c r="E2323" s="290" t="s">
        <v>5830</v>
      </c>
      <c r="F2323" s="290" t="s">
        <v>5831</v>
      </c>
      <c r="G2323" s="290" t="s">
        <v>1938</v>
      </c>
      <c r="H2323" s="290" t="s">
        <v>5838</v>
      </c>
      <c r="I2323" s="386"/>
    </row>
    <row r="2324" spans="1:9" ht="16.5" customHeight="1">
      <c r="A2324" s="291" t="s">
        <v>356</v>
      </c>
      <c r="B2324" s="291" t="s">
        <v>357</v>
      </c>
      <c r="C2324" s="290" t="s">
        <v>4</v>
      </c>
      <c r="D2324" s="290" t="s">
        <v>5640</v>
      </c>
      <c r="E2324" s="290" t="s">
        <v>5830</v>
      </c>
      <c r="F2324" s="290" t="s">
        <v>5831</v>
      </c>
      <c r="G2324" s="290" t="s">
        <v>1939</v>
      </c>
      <c r="H2324" s="290" t="s">
        <v>5839</v>
      </c>
      <c r="I2324" s="386"/>
    </row>
    <row r="2325" spans="1:9" ht="16.5" customHeight="1">
      <c r="A2325" s="291" t="s">
        <v>356</v>
      </c>
      <c r="B2325" s="291" t="s">
        <v>357</v>
      </c>
      <c r="C2325" s="290" t="s">
        <v>4</v>
      </c>
      <c r="D2325" s="290" t="s">
        <v>5640</v>
      </c>
      <c r="E2325" s="290" t="s">
        <v>5840</v>
      </c>
      <c r="F2325" s="290" t="s">
        <v>5841</v>
      </c>
      <c r="G2325" s="290" t="s">
        <v>1942</v>
      </c>
      <c r="H2325" s="290" t="s">
        <v>5842</v>
      </c>
      <c r="I2325" s="386"/>
    </row>
    <row r="2326" spans="1:9" ht="16.5" customHeight="1">
      <c r="A2326" s="291" t="s">
        <v>356</v>
      </c>
      <c r="B2326" s="291" t="s">
        <v>357</v>
      </c>
      <c r="C2326" s="290" t="s">
        <v>4</v>
      </c>
      <c r="D2326" s="290" t="s">
        <v>5640</v>
      </c>
      <c r="E2326" s="290" t="s">
        <v>5840</v>
      </c>
      <c r="F2326" s="290" t="s">
        <v>5841</v>
      </c>
      <c r="G2326" s="290" t="s">
        <v>1944</v>
      </c>
      <c r="H2326" s="290" t="s">
        <v>5843</v>
      </c>
      <c r="I2326" s="386"/>
    </row>
    <row r="2327" spans="1:9" ht="16.5" customHeight="1">
      <c r="A2327" s="291" t="s">
        <v>356</v>
      </c>
      <c r="B2327" s="291" t="s">
        <v>357</v>
      </c>
      <c r="C2327" s="290" t="s">
        <v>4</v>
      </c>
      <c r="D2327" s="290" t="s">
        <v>5640</v>
      </c>
      <c r="E2327" s="290" t="s">
        <v>5840</v>
      </c>
      <c r="F2327" s="290" t="s">
        <v>5841</v>
      </c>
      <c r="G2327" s="290" t="s">
        <v>1941</v>
      </c>
      <c r="H2327" s="290" t="s">
        <v>5844</v>
      </c>
      <c r="I2327" s="386"/>
    </row>
    <row r="2328" spans="1:9" ht="16.5" customHeight="1">
      <c r="A2328" s="291" t="s">
        <v>356</v>
      </c>
      <c r="B2328" s="291" t="s">
        <v>357</v>
      </c>
      <c r="C2328" s="290" t="s">
        <v>4</v>
      </c>
      <c r="D2328" s="290" t="s">
        <v>5640</v>
      </c>
      <c r="E2328" s="290" t="s">
        <v>5840</v>
      </c>
      <c r="F2328" s="290" t="s">
        <v>5841</v>
      </c>
      <c r="G2328" s="290" t="s">
        <v>1945</v>
      </c>
      <c r="H2328" s="290" t="s">
        <v>5845</v>
      </c>
      <c r="I2328" s="386"/>
    </row>
    <row r="2329" spans="1:9" ht="16.5" customHeight="1">
      <c r="A2329" s="291" t="s">
        <v>356</v>
      </c>
      <c r="B2329" s="291" t="s">
        <v>357</v>
      </c>
      <c r="C2329" s="290" t="s">
        <v>4</v>
      </c>
      <c r="D2329" s="290" t="s">
        <v>5640</v>
      </c>
      <c r="E2329" s="290" t="s">
        <v>5840</v>
      </c>
      <c r="F2329" s="290" t="s">
        <v>5841</v>
      </c>
      <c r="G2329" s="290" t="s">
        <v>5846</v>
      </c>
      <c r="H2329" s="290" t="s">
        <v>5847</v>
      </c>
      <c r="I2329" s="386"/>
    </row>
    <row r="2330" spans="1:9" ht="16.5" customHeight="1">
      <c r="A2330" s="291" t="s">
        <v>356</v>
      </c>
      <c r="B2330" s="291" t="s">
        <v>357</v>
      </c>
      <c r="C2330" s="290" t="s">
        <v>4</v>
      </c>
      <c r="D2330" s="290" t="s">
        <v>5640</v>
      </c>
      <c r="E2330" s="290" t="s">
        <v>5840</v>
      </c>
      <c r="F2330" s="290" t="s">
        <v>5841</v>
      </c>
      <c r="G2330" s="290" t="s">
        <v>5848</v>
      </c>
      <c r="H2330" s="290" t="s">
        <v>5849</v>
      </c>
      <c r="I2330" s="386"/>
    </row>
    <row r="2331" spans="1:9" ht="16.5" customHeight="1">
      <c r="A2331" s="291" t="s">
        <v>356</v>
      </c>
      <c r="B2331" s="291" t="s">
        <v>357</v>
      </c>
      <c r="C2331" s="290" t="s">
        <v>4</v>
      </c>
      <c r="D2331" s="290" t="s">
        <v>5640</v>
      </c>
      <c r="E2331" s="290" t="s">
        <v>5840</v>
      </c>
      <c r="F2331" s="290" t="s">
        <v>5841</v>
      </c>
      <c r="G2331" s="290" t="s">
        <v>5850</v>
      </c>
      <c r="H2331" s="290" t="s">
        <v>5851</v>
      </c>
      <c r="I2331" s="386"/>
    </row>
    <row r="2332" spans="1:9" ht="16.5" customHeight="1">
      <c r="A2332" s="291" t="s">
        <v>356</v>
      </c>
      <c r="B2332" s="291" t="s">
        <v>357</v>
      </c>
      <c r="C2332" s="290" t="s">
        <v>4</v>
      </c>
      <c r="D2332" s="290" t="s">
        <v>5640</v>
      </c>
      <c r="E2332" s="290" t="s">
        <v>5840</v>
      </c>
      <c r="F2332" s="290" t="s">
        <v>5841</v>
      </c>
      <c r="G2332" s="290" t="s">
        <v>5852</v>
      </c>
      <c r="H2332" s="290" t="s">
        <v>5853</v>
      </c>
      <c r="I2332" s="386"/>
    </row>
    <row r="2333" spans="1:9" ht="16.5" customHeight="1">
      <c r="A2333" s="291" t="s">
        <v>356</v>
      </c>
      <c r="B2333" s="291" t="s">
        <v>357</v>
      </c>
      <c r="C2333" s="290" t="s">
        <v>4</v>
      </c>
      <c r="D2333" s="290" t="s">
        <v>5640</v>
      </c>
      <c r="E2333" s="290" t="s">
        <v>5840</v>
      </c>
      <c r="F2333" s="290" t="s">
        <v>5841</v>
      </c>
      <c r="G2333" s="290" t="s">
        <v>5854</v>
      </c>
      <c r="H2333" s="290" t="s">
        <v>5855</v>
      </c>
      <c r="I2333" s="386"/>
    </row>
    <row r="2334" spans="1:9" ht="16.5" customHeight="1">
      <c r="A2334" s="291" t="s">
        <v>356</v>
      </c>
      <c r="B2334" s="291" t="s">
        <v>357</v>
      </c>
      <c r="C2334" s="290" t="s">
        <v>4</v>
      </c>
      <c r="D2334" s="290" t="s">
        <v>5640</v>
      </c>
      <c r="E2334" s="290" t="s">
        <v>5840</v>
      </c>
      <c r="F2334" s="290" t="s">
        <v>5841</v>
      </c>
      <c r="G2334" s="290" t="s">
        <v>5856</v>
      </c>
      <c r="H2334" s="290" t="s">
        <v>5857</v>
      </c>
      <c r="I2334" s="386"/>
    </row>
    <row r="2335" spans="1:9" ht="16.5" customHeight="1">
      <c r="A2335" s="291" t="s">
        <v>356</v>
      </c>
      <c r="B2335" s="291" t="s">
        <v>357</v>
      </c>
      <c r="C2335" s="290" t="s">
        <v>4</v>
      </c>
      <c r="D2335" s="290" t="s">
        <v>5640</v>
      </c>
      <c r="E2335" s="290" t="s">
        <v>5840</v>
      </c>
      <c r="F2335" s="290" t="s">
        <v>5841</v>
      </c>
      <c r="G2335" s="290" t="s">
        <v>5858</v>
      </c>
      <c r="H2335" s="290" t="s">
        <v>5859</v>
      </c>
      <c r="I2335" s="386"/>
    </row>
    <row r="2336" spans="1:9" ht="16.5" customHeight="1">
      <c r="A2336" s="291" t="s">
        <v>356</v>
      </c>
      <c r="B2336" s="291" t="s">
        <v>357</v>
      </c>
      <c r="C2336" s="290" t="s">
        <v>4</v>
      </c>
      <c r="D2336" s="290" t="s">
        <v>5640</v>
      </c>
      <c r="E2336" s="290" t="s">
        <v>5840</v>
      </c>
      <c r="F2336" s="290" t="s">
        <v>5841</v>
      </c>
      <c r="G2336" s="290" t="s">
        <v>5860</v>
      </c>
      <c r="H2336" s="290" t="s">
        <v>5861</v>
      </c>
      <c r="I2336" s="386"/>
    </row>
    <row r="2337" spans="1:9" ht="16.5" customHeight="1">
      <c r="A2337" s="291" t="s">
        <v>356</v>
      </c>
      <c r="B2337" s="291" t="s">
        <v>357</v>
      </c>
      <c r="C2337" s="290" t="s">
        <v>4</v>
      </c>
      <c r="D2337" s="290" t="s">
        <v>5640</v>
      </c>
      <c r="E2337" s="290" t="s">
        <v>5840</v>
      </c>
      <c r="F2337" s="290" t="s">
        <v>5841</v>
      </c>
      <c r="G2337" s="290" t="s">
        <v>1940</v>
      </c>
      <c r="H2337" s="290" t="s">
        <v>5862</v>
      </c>
      <c r="I2337" s="386"/>
    </row>
    <row r="2338" spans="1:9" ht="16.5" customHeight="1">
      <c r="A2338" s="291" t="s">
        <v>356</v>
      </c>
      <c r="B2338" s="291" t="s">
        <v>357</v>
      </c>
      <c r="C2338" s="290" t="s">
        <v>4</v>
      </c>
      <c r="D2338" s="290" t="s">
        <v>5640</v>
      </c>
      <c r="E2338" s="290" t="s">
        <v>5840</v>
      </c>
      <c r="F2338" s="290" t="s">
        <v>5841</v>
      </c>
      <c r="G2338" s="290" t="s">
        <v>1943</v>
      </c>
      <c r="H2338" s="290" t="s">
        <v>5863</v>
      </c>
      <c r="I2338" s="386"/>
    </row>
    <row r="2339" spans="1:9" ht="16.5" customHeight="1">
      <c r="A2339" s="291" t="s">
        <v>356</v>
      </c>
      <c r="B2339" s="291" t="s">
        <v>357</v>
      </c>
      <c r="C2339" s="290" t="s">
        <v>4</v>
      </c>
      <c r="D2339" s="290" t="s">
        <v>5640</v>
      </c>
      <c r="E2339" s="290" t="s">
        <v>5864</v>
      </c>
      <c r="F2339" s="290" t="s">
        <v>5865</v>
      </c>
      <c r="G2339" s="290" t="s">
        <v>1958</v>
      </c>
      <c r="H2339" s="290" t="s">
        <v>5866</v>
      </c>
      <c r="I2339" s="386"/>
    </row>
    <row r="2340" spans="1:9" ht="16.5" customHeight="1">
      <c r="A2340" s="291" t="s">
        <v>356</v>
      </c>
      <c r="B2340" s="291" t="s">
        <v>357</v>
      </c>
      <c r="C2340" s="290" t="s">
        <v>4</v>
      </c>
      <c r="D2340" s="290" t="s">
        <v>5640</v>
      </c>
      <c r="E2340" s="290" t="s">
        <v>5864</v>
      </c>
      <c r="F2340" s="290" t="s">
        <v>5865</v>
      </c>
      <c r="G2340" s="290" t="s">
        <v>1947</v>
      </c>
      <c r="H2340" s="290" t="s">
        <v>3855</v>
      </c>
      <c r="I2340" s="386"/>
    </row>
    <row r="2341" spans="1:9" ht="16.5" customHeight="1">
      <c r="A2341" s="291" t="s">
        <v>356</v>
      </c>
      <c r="B2341" s="291" t="s">
        <v>357</v>
      </c>
      <c r="C2341" s="290" t="s">
        <v>4</v>
      </c>
      <c r="D2341" s="290" t="s">
        <v>5640</v>
      </c>
      <c r="E2341" s="290" t="s">
        <v>5864</v>
      </c>
      <c r="F2341" s="290" t="s">
        <v>5865</v>
      </c>
      <c r="G2341" s="290" t="s">
        <v>1952</v>
      </c>
      <c r="H2341" s="290" t="s">
        <v>5867</v>
      </c>
      <c r="I2341" s="386"/>
    </row>
    <row r="2342" spans="1:9" ht="16.5" customHeight="1">
      <c r="A2342" s="291" t="s">
        <v>356</v>
      </c>
      <c r="B2342" s="291" t="s">
        <v>357</v>
      </c>
      <c r="C2342" s="290" t="s">
        <v>4</v>
      </c>
      <c r="D2342" s="290" t="s">
        <v>5640</v>
      </c>
      <c r="E2342" s="290" t="s">
        <v>5864</v>
      </c>
      <c r="F2342" s="290" t="s">
        <v>5865</v>
      </c>
      <c r="G2342" s="290" t="s">
        <v>1946</v>
      </c>
      <c r="H2342" s="290" t="s">
        <v>5868</v>
      </c>
      <c r="I2342" s="386"/>
    </row>
    <row r="2343" spans="1:9" ht="16.5" customHeight="1">
      <c r="A2343" s="291" t="s">
        <v>356</v>
      </c>
      <c r="B2343" s="291" t="s">
        <v>357</v>
      </c>
      <c r="C2343" s="290" t="s">
        <v>4</v>
      </c>
      <c r="D2343" s="290" t="s">
        <v>5640</v>
      </c>
      <c r="E2343" s="290" t="s">
        <v>5864</v>
      </c>
      <c r="F2343" s="290" t="s">
        <v>5865</v>
      </c>
      <c r="G2343" s="290" t="s">
        <v>1959</v>
      </c>
      <c r="H2343" s="290" t="s">
        <v>5869</v>
      </c>
      <c r="I2343" s="386"/>
    </row>
    <row r="2344" spans="1:9" ht="16.5" customHeight="1">
      <c r="A2344" s="291" t="s">
        <v>356</v>
      </c>
      <c r="B2344" s="291" t="s">
        <v>357</v>
      </c>
      <c r="C2344" s="290" t="s">
        <v>4</v>
      </c>
      <c r="D2344" s="290" t="s">
        <v>5640</v>
      </c>
      <c r="E2344" s="290" t="s">
        <v>5864</v>
      </c>
      <c r="F2344" s="290" t="s">
        <v>5865</v>
      </c>
      <c r="G2344" s="290" t="s">
        <v>1954</v>
      </c>
      <c r="H2344" s="290" t="s">
        <v>5870</v>
      </c>
      <c r="I2344" s="386"/>
    </row>
    <row r="2345" spans="1:9" ht="16.5" customHeight="1">
      <c r="A2345" s="291" t="s">
        <v>356</v>
      </c>
      <c r="B2345" s="291" t="s">
        <v>357</v>
      </c>
      <c r="C2345" s="290" t="s">
        <v>4</v>
      </c>
      <c r="D2345" s="290" t="s">
        <v>5640</v>
      </c>
      <c r="E2345" s="290" t="s">
        <v>5864</v>
      </c>
      <c r="F2345" s="290" t="s">
        <v>5865</v>
      </c>
      <c r="G2345" s="290" t="s">
        <v>1960</v>
      </c>
      <c r="H2345" s="290" t="s">
        <v>5871</v>
      </c>
      <c r="I2345" s="386"/>
    </row>
    <row r="2346" spans="1:9" ht="16.5" customHeight="1">
      <c r="A2346" s="291" t="s">
        <v>356</v>
      </c>
      <c r="B2346" s="291" t="s">
        <v>357</v>
      </c>
      <c r="C2346" s="290" t="s">
        <v>4</v>
      </c>
      <c r="D2346" s="290" t="s">
        <v>5640</v>
      </c>
      <c r="E2346" s="290" t="s">
        <v>5864</v>
      </c>
      <c r="F2346" s="290" t="s">
        <v>5865</v>
      </c>
      <c r="G2346" s="290" t="s">
        <v>1953</v>
      </c>
      <c r="H2346" s="290" t="s">
        <v>5872</v>
      </c>
      <c r="I2346" s="386"/>
    </row>
    <row r="2347" spans="1:9" ht="16.5" customHeight="1">
      <c r="A2347" s="291" t="s">
        <v>356</v>
      </c>
      <c r="B2347" s="291" t="s">
        <v>357</v>
      </c>
      <c r="C2347" s="290" t="s">
        <v>4</v>
      </c>
      <c r="D2347" s="290" t="s">
        <v>5640</v>
      </c>
      <c r="E2347" s="290" t="s">
        <v>5864</v>
      </c>
      <c r="F2347" s="290" t="s">
        <v>5865</v>
      </c>
      <c r="G2347" s="290" t="s">
        <v>1955</v>
      </c>
      <c r="H2347" s="290" t="s">
        <v>5873</v>
      </c>
      <c r="I2347" s="386"/>
    </row>
    <row r="2348" spans="1:9" ht="16.5" customHeight="1">
      <c r="A2348" s="291" t="s">
        <v>356</v>
      </c>
      <c r="B2348" s="291" t="s">
        <v>357</v>
      </c>
      <c r="C2348" s="290" t="s">
        <v>4</v>
      </c>
      <c r="D2348" s="290" t="s">
        <v>5640</v>
      </c>
      <c r="E2348" s="290" t="s">
        <v>5864</v>
      </c>
      <c r="F2348" s="290" t="s">
        <v>5865</v>
      </c>
      <c r="G2348" s="290" t="s">
        <v>1949</v>
      </c>
      <c r="H2348" s="290" t="s">
        <v>5874</v>
      </c>
      <c r="I2348" s="386"/>
    </row>
    <row r="2349" spans="1:9" ht="16.5" customHeight="1">
      <c r="A2349" s="291" t="s">
        <v>356</v>
      </c>
      <c r="B2349" s="291" t="s">
        <v>357</v>
      </c>
      <c r="C2349" s="290" t="s">
        <v>4</v>
      </c>
      <c r="D2349" s="290" t="s">
        <v>5640</v>
      </c>
      <c r="E2349" s="290" t="s">
        <v>5864</v>
      </c>
      <c r="F2349" s="290" t="s">
        <v>5865</v>
      </c>
      <c r="G2349" s="290" t="s">
        <v>1956</v>
      </c>
      <c r="H2349" s="290" t="s">
        <v>5875</v>
      </c>
      <c r="I2349" s="386"/>
    </row>
    <row r="2350" spans="1:9" ht="16.5" customHeight="1">
      <c r="A2350" s="291" t="s">
        <v>356</v>
      </c>
      <c r="B2350" s="291" t="s">
        <v>357</v>
      </c>
      <c r="C2350" s="290" t="s">
        <v>4</v>
      </c>
      <c r="D2350" s="290" t="s">
        <v>5640</v>
      </c>
      <c r="E2350" s="290" t="s">
        <v>5864</v>
      </c>
      <c r="F2350" s="290" t="s">
        <v>5865</v>
      </c>
      <c r="G2350" s="290" t="s">
        <v>1951</v>
      </c>
      <c r="H2350" s="290" t="s">
        <v>5876</v>
      </c>
      <c r="I2350" s="386"/>
    </row>
    <row r="2351" spans="1:9" ht="16.5" customHeight="1">
      <c r="A2351" s="291" t="s">
        <v>356</v>
      </c>
      <c r="B2351" s="291" t="s">
        <v>357</v>
      </c>
      <c r="C2351" s="290" t="s">
        <v>4</v>
      </c>
      <c r="D2351" s="290" t="s">
        <v>5640</v>
      </c>
      <c r="E2351" s="290" t="s">
        <v>5864</v>
      </c>
      <c r="F2351" s="290" t="s">
        <v>5865</v>
      </c>
      <c r="G2351" s="290" t="s">
        <v>1957</v>
      </c>
      <c r="H2351" s="290" t="s">
        <v>5877</v>
      </c>
      <c r="I2351" s="386"/>
    </row>
    <row r="2352" spans="1:9" ht="16.5" customHeight="1">
      <c r="A2352" s="291" t="s">
        <v>356</v>
      </c>
      <c r="B2352" s="291" t="s">
        <v>357</v>
      </c>
      <c r="C2352" s="290" t="s">
        <v>4</v>
      </c>
      <c r="D2352" s="290" t="s">
        <v>5640</v>
      </c>
      <c r="E2352" s="290" t="s">
        <v>5864</v>
      </c>
      <c r="F2352" s="290" t="s">
        <v>5865</v>
      </c>
      <c r="G2352" s="290" t="s">
        <v>1950</v>
      </c>
      <c r="H2352" s="290" t="s">
        <v>5878</v>
      </c>
      <c r="I2352" s="386"/>
    </row>
    <row r="2353" spans="1:9" ht="16.5" customHeight="1">
      <c r="A2353" s="291" t="s">
        <v>356</v>
      </c>
      <c r="B2353" s="291" t="s">
        <v>357</v>
      </c>
      <c r="C2353" s="290" t="s">
        <v>4</v>
      </c>
      <c r="D2353" s="290" t="s">
        <v>5640</v>
      </c>
      <c r="E2353" s="290" t="s">
        <v>5864</v>
      </c>
      <c r="F2353" s="290" t="s">
        <v>5865</v>
      </c>
      <c r="G2353" s="290" t="s">
        <v>1948</v>
      </c>
      <c r="H2353" s="290" t="s">
        <v>5879</v>
      </c>
      <c r="I2353" s="386"/>
    </row>
    <row r="2354" spans="1:9" ht="16.5" customHeight="1">
      <c r="A2354" s="291" t="s">
        <v>356</v>
      </c>
      <c r="B2354" s="291" t="s">
        <v>357</v>
      </c>
      <c r="C2354" s="290" t="s">
        <v>4</v>
      </c>
      <c r="D2354" s="290" t="s">
        <v>5640</v>
      </c>
      <c r="E2354" s="290" t="s">
        <v>5880</v>
      </c>
      <c r="F2354" s="290" t="s">
        <v>1962</v>
      </c>
      <c r="G2354" s="290" t="s">
        <v>1961</v>
      </c>
      <c r="H2354" s="290" t="s">
        <v>5881</v>
      </c>
      <c r="I2354" s="386"/>
    </row>
    <row r="2355" spans="1:9" ht="16.5" customHeight="1">
      <c r="A2355" s="291" t="s">
        <v>356</v>
      </c>
      <c r="B2355" s="291" t="s">
        <v>357</v>
      </c>
      <c r="C2355" s="290" t="s">
        <v>4</v>
      </c>
      <c r="D2355" s="290" t="s">
        <v>5640</v>
      </c>
      <c r="E2355" s="290" t="s">
        <v>5882</v>
      </c>
      <c r="F2355" s="290" t="s">
        <v>1964</v>
      </c>
      <c r="G2355" s="290" t="s">
        <v>1963</v>
      </c>
      <c r="H2355" s="290" t="s">
        <v>5883</v>
      </c>
      <c r="I2355" s="386"/>
    </row>
    <row r="2356" spans="1:9" ht="16.5" customHeight="1">
      <c r="A2356" s="291" t="s">
        <v>356</v>
      </c>
      <c r="B2356" s="291" t="s">
        <v>357</v>
      </c>
      <c r="C2356" s="290" t="s">
        <v>4</v>
      </c>
      <c r="D2356" s="290" t="s">
        <v>5640</v>
      </c>
      <c r="E2356" s="290" t="s">
        <v>5884</v>
      </c>
      <c r="F2356" s="290" t="s">
        <v>1966</v>
      </c>
      <c r="G2356" s="290" t="s">
        <v>1965</v>
      </c>
      <c r="H2356" s="290" t="s">
        <v>5885</v>
      </c>
      <c r="I2356" s="386"/>
    </row>
    <row r="2357" spans="1:9" ht="16.5" customHeight="1">
      <c r="A2357" s="291" t="s">
        <v>356</v>
      </c>
      <c r="B2357" s="291" t="s">
        <v>357</v>
      </c>
      <c r="C2357" s="290" t="s">
        <v>4</v>
      </c>
      <c r="D2357" s="290" t="s">
        <v>5640</v>
      </c>
      <c r="E2357" s="290" t="s">
        <v>5886</v>
      </c>
      <c r="F2357" s="290" t="s">
        <v>1968</v>
      </c>
      <c r="G2357" s="290" t="s">
        <v>1967</v>
      </c>
      <c r="H2357" s="290" t="s">
        <v>5887</v>
      </c>
      <c r="I2357" s="386"/>
    </row>
    <row r="2358" spans="1:9" ht="16.5" customHeight="1">
      <c r="A2358" s="291" t="s">
        <v>356</v>
      </c>
      <c r="B2358" s="291" t="s">
        <v>357</v>
      </c>
      <c r="C2358" s="290" t="s">
        <v>4</v>
      </c>
      <c r="D2358" s="290" t="s">
        <v>5640</v>
      </c>
      <c r="E2358" s="290" t="s">
        <v>5888</v>
      </c>
      <c r="F2358" s="290" t="s">
        <v>1970</v>
      </c>
      <c r="G2358" s="290" t="s">
        <v>1969</v>
      </c>
      <c r="H2358" s="290" t="s">
        <v>5889</v>
      </c>
      <c r="I2358" s="386"/>
    </row>
    <row r="2359" spans="1:9" ht="16.5" customHeight="1">
      <c r="A2359" s="291" t="s">
        <v>356</v>
      </c>
      <c r="B2359" s="291" t="s">
        <v>357</v>
      </c>
      <c r="C2359" s="290" t="s">
        <v>4</v>
      </c>
      <c r="D2359" s="290" t="s">
        <v>5640</v>
      </c>
      <c r="E2359" s="290" t="s">
        <v>5890</v>
      </c>
      <c r="F2359" s="290" t="s">
        <v>1972</v>
      </c>
      <c r="G2359" s="290" t="s">
        <v>1971</v>
      </c>
      <c r="H2359" s="290" t="s">
        <v>5891</v>
      </c>
      <c r="I2359" s="386"/>
    </row>
    <row r="2360" spans="1:9" ht="16.5" customHeight="1">
      <c r="A2360" s="291" t="s">
        <v>356</v>
      </c>
      <c r="B2360" s="291" t="s">
        <v>357</v>
      </c>
      <c r="C2360" s="290" t="s">
        <v>4</v>
      </c>
      <c r="D2360" s="290" t="s">
        <v>5640</v>
      </c>
      <c r="E2360" s="290" t="s">
        <v>5892</v>
      </c>
      <c r="F2360" s="290" t="s">
        <v>1974</v>
      </c>
      <c r="G2360" s="290" t="s">
        <v>1973</v>
      </c>
      <c r="H2360" s="290" t="s">
        <v>5893</v>
      </c>
      <c r="I2360" s="386"/>
    </row>
    <row r="2361" spans="1:9" ht="16.5" customHeight="1">
      <c r="A2361" s="291" t="s">
        <v>356</v>
      </c>
      <c r="B2361" s="291" t="s">
        <v>357</v>
      </c>
      <c r="C2361" s="290" t="s">
        <v>4</v>
      </c>
      <c r="D2361" s="290" t="s">
        <v>5640</v>
      </c>
      <c r="E2361" s="290" t="s">
        <v>5894</v>
      </c>
      <c r="F2361" s="290" t="s">
        <v>1976</v>
      </c>
      <c r="G2361" s="290" t="s">
        <v>1975</v>
      </c>
      <c r="H2361" s="290" t="s">
        <v>5895</v>
      </c>
      <c r="I2361" s="386"/>
    </row>
    <row r="2362" spans="1:9" ht="16.5" customHeight="1">
      <c r="A2362" s="291" t="s">
        <v>356</v>
      </c>
      <c r="B2362" s="291" t="s">
        <v>357</v>
      </c>
      <c r="C2362" s="290" t="s">
        <v>4</v>
      </c>
      <c r="D2362" s="290" t="s">
        <v>5640</v>
      </c>
      <c r="E2362" s="290" t="s">
        <v>5896</v>
      </c>
      <c r="F2362" s="290" t="s">
        <v>1978</v>
      </c>
      <c r="G2362" s="290" t="s">
        <v>1977</v>
      </c>
      <c r="H2362" s="290" t="s">
        <v>5897</v>
      </c>
      <c r="I2362" s="386"/>
    </row>
    <row r="2363" spans="1:9" ht="16.5" customHeight="1">
      <c r="A2363" s="291" t="s">
        <v>356</v>
      </c>
      <c r="B2363" s="291" t="s">
        <v>357</v>
      </c>
      <c r="C2363" s="290" t="s">
        <v>4</v>
      </c>
      <c r="D2363" s="290" t="s">
        <v>5640</v>
      </c>
      <c r="E2363" s="290" t="s">
        <v>5898</v>
      </c>
      <c r="F2363" s="290" t="s">
        <v>1980</v>
      </c>
      <c r="G2363" s="290" t="s">
        <v>1979</v>
      </c>
      <c r="H2363" s="290" t="s">
        <v>5899</v>
      </c>
      <c r="I2363" s="386"/>
    </row>
    <row r="2364" spans="1:9" ht="16.5" customHeight="1">
      <c r="A2364" s="291" t="s">
        <v>356</v>
      </c>
      <c r="B2364" s="291" t="s">
        <v>357</v>
      </c>
      <c r="C2364" s="290" t="s">
        <v>4</v>
      </c>
      <c r="D2364" s="290" t="s">
        <v>5640</v>
      </c>
      <c r="E2364" s="290" t="s">
        <v>5900</v>
      </c>
      <c r="F2364" s="290" t="s">
        <v>1982</v>
      </c>
      <c r="G2364" s="290" t="s">
        <v>1981</v>
      </c>
      <c r="H2364" s="290" t="s">
        <v>5901</v>
      </c>
      <c r="I2364" s="386"/>
    </row>
    <row r="2365" spans="1:9" ht="16.5" customHeight="1">
      <c r="A2365" s="291" t="s">
        <v>356</v>
      </c>
      <c r="B2365" s="291" t="s">
        <v>357</v>
      </c>
      <c r="C2365" s="290" t="s">
        <v>4</v>
      </c>
      <c r="D2365" s="290" t="s">
        <v>5640</v>
      </c>
      <c r="E2365" s="290" t="s">
        <v>5902</v>
      </c>
      <c r="F2365" s="290" t="s">
        <v>1984</v>
      </c>
      <c r="G2365" s="290" t="s">
        <v>1983</v>
      </c>
      <c r="H2365" s="290" t="s">
        <v>5903</v>
      </c>
      <c r="I2365" s="386"/>
    </row>
    <row r="2366" spans="1:9" ht="16.5" customHeight="1">
      <c r="A2366" s="291" t="s">
        <v>356</v>
      </c>
      <c r="B2366" s="291" t="s">
        <v>357</v>
      </c>
      <c r="C2366" s="290" t="s">
        <v>4</v>
      </c>
      <c r="D2366" s="290" t="s">
        <v>5640</v>
      </c>
      <c r="E2366" s="290" t="s">
        <v>5904</v>
      </c>
      <c r="F2366" s="290" t="s">
        <v>1986</v>
      </c>
      <c r="G2366" s="290" t="s">
        <v>1985</v>
      </c>
      <c r="H2366" s="290" t="s">
        <v>5905</v>
      </c>
      <c r="I2366" s="386"/>
    </row>
    <row r="2367" spans="1:9" ht="16.5" customHeight="1">
      <c r="A2367" s="291" t="s">
        <v>356</v>
      </c>
      <c r="B2367" s="291" t="s">
        <v>357</v>
      </c>
      <c r="C2367" s="290" t="s">
        <v>4</v>
      </c>
      <c r="D2367" s="290" t="s">
        <v>5640</v>
      </c>
      <c r="E2367" s="290" t="s">
        <v>5906</v>
      </c>
      <c r="F2367" s="290" t="s">
        <v>1988</v>
      </c>
      <c r="G2367" s="290" t="s">
        <v>1987</v>
      </c>
      <c r="H2367" s="290" t="s">
        <v>5907</v>
      </c>
      <c r="I2367" s="386"/>
    </row>
    <row r="2368" spans="1:9" ht="16.5" customHeight="1">
      <c r="A2368" s="291" t="s">
        <v>356</v>
      </c>
      <c r="B2368" s="291" t="s">
        <v>357</v>
      </c>
      <c r="C2368" s="290" t="s">
        <v>4</v>
      </c>
      <c r="D2368" s="290" t="s">
        <v>5640</v>
      </c>
      <c r="E2368" s="290" t="s">
        <v>5908</v>
      </c>
      <c r="F2368" s="290" t="s">
        <v>1990</v>
      </c>
      <c r="G2368" s="290" t="s">
        <v>1989</v>
      </c>
      <c r="H2368" s="290" t="s">
        <v>5909</v>
      </c>
      <c r="I2368" s="386"/>
    </row>
    <row r="2369" spans="1:9" ht="16.5" customHeight="1">
      <c r="A2369" s="291" t="s">
        <v>356</v>
      </c>
      <c r="B2369" s="291" t="s">
        <v>357</v>
      </c>
      <c r="C2369" s="290" t="s">
        <v>4</v>
      </c>
      <c r="D2369" s="290" t="s">
        <v>5640</v>
      </c>
      <c r="E2369" s="290" t="s">
        <v>5910</v>
      </c>
      <c r="F2369" s="290" t="s">
        <v>1992</v>
      </c>
      <c r="G2369" s="290" t="s">
        <v>1991</v>
      </c>
      <c r="H2369" s="290" t="s">
        <v>5911</v>
      </c>
      <c r="I2369" s="386"/>
    </row>
    <row r="2370" spans="1:9" ht="16.5" customHeight="1">
      <c r="A2370" s="291" t="s">
        <v>356</v>
      </c>
      <c r="B2370" s="291" t="s">
        <v>357</v>
      </c>
      <c r="C2370" s="290" t="s">
        <v>4</v>
      </c>
      <c r="D2370" s="290" t="s">
        <v>5640</v>
      </c>
      <c r="E2370" s="290" t="s">
        <v>5912</v>
      </c>
      <c r="F2370" s="290" t="s">
        <v>1994</v>
      </c>
      <c r="G2370" s="290" t="s">
        <v>1993</v>
      </c>
      <c r="H2370" s="290" t="s">
        <v>5913</v>
      </c>
      <c r="I2370" s="386"/>
    </row>
    <row r="2371" spans="1:9" ht="16.5" customHeight="1">
      <c r="A2371" s="291" t="s">
        <v>356</v>
      </c>
      <c r="B2371" s="291" t="s">
        <v>357</v>
      </c>
      <c r="C2371" s="290" t="s">
        <v>4</v>
      </c>
      <c r="D2371" s="290" t="s">
        <v>5640</v>
      </c>
      <c r="E2371" s="290" t="s">
        <v>5914</v>
      </c>
      <c r="F2371" s="290" t="s">
        <v>1996</v>
      </c>
      <c r="G2371" s="290" t="s">
        <v>1995</v>
      </c>
      <c r="H2371" s="290" t="s">
        <v>5915</v>
      </c>
      <c r="I2371" s="386"/>
    </row>
    <row r="2372" spans="1:9" ht="16.5" customHeight="1">
      <c r="A2372" s="291" t="s">
        <v>356</v>
      </c>
      <c r="B2372" s="291" t="s">
        <v>357</v>
      </c>
      <c r="C2372" s="290" t="s">
        <v>4</v>
      </c>
      <c r="D2372" s="290" t="s">
        <v>5640</v>
      </c>
      <c r="E2372" s="290" t="s">
        <v>5916</v>
      </c>
      <c r="F2372" s="290" t="s">
        <v>1998</v>
      </c>
      <c r="G2372" s="290" t="s">
        <v>1997</v>
      </c>
      <c r="H2372" s="290" t="s">
        <v>5917</v>
      </c>
      <c r="I2372" s="386"/>
    </row>
    <row r="2373" spans="1:9" ht="16.5" customHeight="1">
      <c r="A2373" s="291" t="s">
        <v>356</v>
      </c>
      <c r="B2373" s="291" t="s">
        <v>357</v>
      </c>
      <c r="C2373" s="290" t="s">
        <v>1</v>
      </c>
      <c r="D2373" s="290" t="s">
        <v>5918</v>
      </c>
      <c r="E2373" s="290" t="s">
        <v>5919</v>
      </c>
      <c r="F2373" s="290" t="s">
        <v>5920</v>
      </c>
      <c r="G2373" s="290" t="s">
        <v>5921</v>
      </c>
      <c r="H2373" s="290" t="s">
        <v>5922</v>
      </c>
      <c r="I2373" s="386"/>
    </row>
    <row r="2374" spans="1:9" ht="16.5" customHeight="1">
      <c r="A2374" s="291" t="s">
        <v>356</v>
      </c>
      <c r="B2374" s="291" t="s">
        <v>357</v>
      </c>
      <c r="C2374" s="290" t="s">
        <v>1</v>
      </c>
      <c r="D2374" s="290" t="s">
        <v>5918</v>
      </c>
      <c r="E2374" s="290" t="s">
        <v>5919</v>
      </c>
      <c r="F2374" s="290" t="s">
        <v>5920</v>
      </c>
      <c r="G2374" s="290" t="s">
        <v>5923</v>
      </c>
      <c r="H2374" s="290" t="s">
        <v>5924</v>
      </c>
      <c r="I2374" s="386"/>
    </row>
    <row r="2375" spans="1:9" ht="16.5" customHeight="1">
      <c r="A2375" s="291" t="s">
        <v>356</v>
      </c>
      <c r="B2375" s="291" t="s">
        <v>357</v>
      </c>
      <c r="C2375" s="290" t="s">
        <v>1</v>
      </c>
      <c r="D2375" s="290" t="s">
        <v>5918</v>
      </c>
      <c r="E2375" s="290" t="s">
        <v>5919</v>
      </c>
      <c r="F2375" s="290" t="s">
        <v>5920</v>
      </c>
      <c r="G2375" s="290" t="s">
        <v>1999</v>
      </c>
      <c r="H2375" s="290" t="s">
        <v>5925</v>
      </c>
      <c r="I2375" s="386"/>
    </row>
    <row r="2376" spans="1:9" ht="16.5" customHeight="1">
      <c r="A2376" s="291" t="s">
        <v>356</v>
      </c>
      <c r="B2376" s="291" t="s">
        <v>357</v>
      </c>
      <c r="C2376" s="290" t="s">
        <v>1</v>
      </c>
      <c r="D2376" s="290" t="s">
        <v>5918</v>
      </c>
      <c r="E2376" s="290" t="s">
        <v>5919</v>
      </c>
      <c r="F2376" s="290" t="s">
        <v>5920</v>
      </c>
      <c r="G2376" s="389">
        <v>2601034</v>
      </c>
      <c r="H2376" s="290" t="s">
        <v>7327</v>
      </c>
      <c r="I2376" s="386"/>
    </row>
    <row r="2377" spans="1:9" ht="16.5" customHeight="1">
      <c r="A2377" s="291" t="s">
        <v>356</v>
      </c>
      <c r="B2377" s="291" t="s">
        <v>357</v>
      </c>
      <c r="C2377" s="290" t="s">
        <v>1</v>
      </c>
      <c r="D2377" s="290" t="s">
        <v>5918</v>
      </c>
      <c r="E2377" s="290" t="s">
        <v>5919</v>
      </c>
      <c r="F2377" s="290" t="s">
        <v>5920</v>
      </c>
      <c r="G2377" s="389">
        <v>2601035</v>
      </c>
      <c r="H2377" s="290" t="s">
        <v>7326</v>
      </c>
      <c r="I2377" s="386"/>
    </row>
    <row r="2378" spans="1:9" ht="16.5" customHeight="1">
      <c r="A2378" s="291" t="s">
        <v>356</v>
      </c>
      <c r="B2378" s="291" t="s">
        <v>357</v>
      </c>
      <c r="C2378" s="290" t="s">
        <v>1</v>
      </c>
      <c r="D2378" s="290" t="s">
        <v>5918</v>
      </c>
      <c r="E2378" s="290" t="s">
        <v>5919</v>
      </c>
      <c r="F2378" s="290" t="s">
        <v>5920</v>
      </c>
      <c r="G2378" s="389">
        <v>2601044</v>
      </c>
      <c r="H2378" s="290" t="s">
        <v>7329</v>
      </c>
      <c r="I2378" s="386"/>
    </row>
    <row r="2379" spans="1:9" ht="16.5" customHeight="1">
      <c r="A2379" s="291" t="s">
        <v>356</v>
      </c>
      <c r="B2379" s="291" t="s">
        <v>357</v>
      </c>
      <c r="C2379" s="290" t="s">
        <v>1</v>
      </c>
      <c r="D2379" s="290" t="s">
        <v>5918</v>
      </c>
      <c r="E2379" s="290" t="s">
        <v>5919</v>
      </c>
      <c r="F2379" s="290" t="s">
        <v>5920</v>
      </c>
      <c r="G2379" s="389">
        <v>2601045</v>
      </c>
      <c r="H2379" s="290" t="s">
        <v>7328</v>
      </c>
      <c r="I2379" s="386"/>
    </row>
    <row r="2380" spans="1:9" ht="16.5" customHeight="1">
      <c r="A2380" s="291" t="s">
        <v>356</v>
      </c>
      <c r="B2380" s="291" t="s">
        <v>357</v>
      </c>
      <c r="C2380" s="290" t="s">
        <v>1</v>
      </c>
      <c r="D2380" s="290" t="s">
        <v>5918</v>
      </c>
      <c r="E2380" s="290" t="s">
        <v>5919</v>
      </c>
      <c r="F2380" s="290" t="s">
        <v>5920</v>
      </c>
      <c r="G2380" s="290" t="s">
        <v>2001</v>
      </c>
      <c r="H2380" s="290" t="s">
        <v>5926</v>
      </c>
      <c r="I2380" s="386"/>
    </row>
    <row r="2381" spans="1:9" ht="16.5" customHeight="1">
      <c r="A2381" s="291" t="s">
        <v>356</v>
      </c>
      <c r="B2381" s="291" t="s">
        <v>357</v>
      </c>
      <c r="C2381" s="290" t="s">
        <v>1</v>
      </c>
      <c r="D2381" s="290" t="s">
        <v>5918</v>
      </c>
      <c r="E2381" s="290" t="s">
        <v>5919</v>
      </c>
      <c r="F2381" s="290" t="s">
        <v>5920</v>
      </c>
      <c r="G2381" s="290" t="s">
        <v>5927</v>
      </c>
      <c r="H2381" s="290" t="s">
        <v>5928</v>
      </c>
      <c r="I2381" s="386"/>
    </row>
    <row r="2382" spans="1:9" ht="16.5" customHeight="1">
      <c r="A2382" s="291" t="s">
        <v>356</v>
      </c>
      <c r="B2382" s="291" t="s">
        <v>357</v>
      </c>
      <c r="C2382" s="290" t="s">
        <v>1</v>
      </c>
      <c r="D2382" s="290" t="s">
        <v>5918</v>
      </c>
      <c r="E2382" s="290" t="s">
        <v>5919</v>
      </c>
      <c r="F2382" s="290" t="s">
        <v>5920</v>
      </c>
      <c r="G2382" s="290" t="s">
        <v>5929</v>
      </c>
      <c r="H2382" s="290" t="s">
        <v>5930</v>
      </c>
      <c r="I2382" s="386"/>
    </row>
    <row r="2383" spans="1:9" ht="16.5" customHeight="1">
      <c r="A2383" s="291" t="s">
        <v>356</v>
      </c>
      <c r="B2383" s="291" t="s">
        <v>357</v>
      </c>
      <c r="C2383" s="290" t="s">
        <v>1</v>
      </c>
      <c r="D2383" s="290" t="s">
        <v>5918</v>
      </c>
      <c r="E2383" s="290" t="s">
        <v>5919</v>
      </c>
      <c r="F2383" s="290" t="s">
        <v>5920</v>
      </c>
      <c r="G2383" s="290" t="s">
        <v>2000</v>
      </c>
      <c r="H2383" s="290" t="s">
        <v>5931</v>
      </c>
      <c r="I2383" s="386"/>
    </row>
    <row r="2384" spans="1:9" ht="16.5" customHeight="1">
      <c r="A2384" s="291" t="s">
        <v>356</v>
      </c>
      <c r="B2384" s="291" t="s">
        <v>357</v>
      </c>
      <c r="C2384" s="290" t="s">
        <v>1</v>
      </c>
      <c r="D2384" s="290" t="s">
        <v>5918</v>
      </c>
      <c r="E2384" s="290" t="s">
        <v>5919</v>
      </c>
      <c r="F2384" s="290" t="s">
        <v>5920</v>
      </c>
      <c r="G2384" s="389">
        <v>2601084</v>
      </c>
      <c r="H2384" s="290" t="s">
        <v>7350</v>
      </c>
      <c r="I2384" s="386"/>
    </row>
    <row r="2385" spans="1:9" ht="16.5" customHeight="1">
      <c r="A2385" s="291" t="s">
        <v>356</v>
      </c>
      <c r="B2385" s="291" t="s">
        <v>357</v>
      </c>
      <c r="C2385" s="290" t="s">
        <v>1</v>
      </c>
      <c r="D2385" s="290" t="s">
        <v>5918</v>
      </c>
      <c r="E2385" s="290" t="s">
        <v>5919</v>
      </c>
      <c r="F2385" s="290" t="s">
        <v>5920</v>
      </c>
      <c r="G2385" s="389">
        <v>2601085</v>
      </c>
      <c r="H2385" s="290" t="s">
        <v>7351</v>
      </c>
      <c r="I2385" s="386"/>
    </row>
    <row r="2386" spans="1:9" ht="16.5" customHeight="1">
      <c r="A2386" s="291" t="s">
        <v>356</v>
      </c>
      <c r="B2386" s="291" t="s">
        <v>357</v>
      </c>
      <c r="C2386" s="290" t="s">
        <v>1</v>
      </c>
      <c r="D2386" s="290" t="s">
        <v>5918</v>
      </c>
      <c r="E2386" s="290" t="s">
        <v>5932</v>
      </c>
      <c r="F2386" s="290" t="s">
        <v>5933</v>
      </c>
      <c r="G2386" s="290" t="s">
        <v>2006</v>
      </c>
      <c r="H2386" s="290" t="s">
        <v>5934</v>
      </c>
      <c r="I2386" s="386"/>
    </row>
    <row r="2387" spans="1:9" ht="16.5" customHeight="1">
      <c r="A2387" s="291" t="s">
        <v>356</v>
      </c>
      <c r="B2387" s="291" t="s">
        <v>357</v>
      </c>
      <c r="C2387" s="290" t="s">
        <v>1</v>
      </c>
      <c r="D2387" s="290" t="s">
        <v>5918</v>
      </c>
      <c r="E2387" s="290" t="s">
        <v>5932</v>
      </c>
      <c r="F2387" s="290" t="s">
        <v>5933</v>
      </c>
      <c r="G2387" s="290" t="s">
        <v>5935</v>
      </c>
      <c r="H2387" s="290" t="s">
        <v>5936</v>
      </c>
      <c r="I2387" s="386"/>
    </row>
    <row r="2388" spans="1:9" ht="16.5" customHeight="1">
      <c r="A2388" s="291" t="s">
        <v>356</v>
      </c>
      <c r="B2388" s="291" t="s">
        <v>357</v>
      </c>
      <c r="C2388" s="290" t="s">
        <v>1</v>
      </c>
      <c r="D2388" s="290" t="s">
        <v>5918</v>
      </c>
      <c r="E2388" s="290" t="s">
        <v>5932</v>
      </c>
      <c r="F2388" s="290" t="s">
        <v>5933</v>
      </c>
      <c r="G2388" s="290" t="s">
        <v>5937</v>
      </c>
      <c r="H2388" s="290" t="s">
        <v>5938</v>
      </c>
      <c r="I2388" s="386"/>
    </row>
    <row r="2389" spans="1:9" ht="16.5" customHeight="1">
      <c r="A2389" s="291" t="s">
        <v>356</v>
      </c>
      <c r="B2389" s="291" t="s">
        <v>357</v>
      </c>
      <c r="C2389" s="290" t="s">
        <v>1</v>
      </c>
      <c r="D2389" s="290" t="s">
        <v>5918</v>
      </c>
      <c r="E2389" s="290" t="s">
        <v>5932</v>
      </c>
      <c r="F2389" s="290" t="s">
        <v>5933</v>
      </c>
      <c r="G2389" s="290" t="s">
        <v>5939</v>
      </c>
      <c r="H2389" s="290" t="s">
        <v>5940</v>
      </c>
      <c r="I2389" s="386"/>
    </row>
    <row r="2390" spans="1:9" ht="16.5" customHeight="1">
      <c r="A2390" s="291" t="s">
        <v>356</v>
      </c>
      <c r="B2390" s="291" t="s">
        <v>357</v>
      </c>
      <c r="C2390" s="290" t="s">
        <v>1</v>
      </c>
      <c r="D2390" s="290" t="s">
        <v>5918</v>
      </c>
      <c r="E2390" s="290" t="s">
        <v>5932</v>
      </c>
      <c r="F2390" s="290" t="s">
        <v>5933</v>
      </c>
      <c r="G2390" s="290" t="s">
        <v>5941</v>
      </c>
      <c r="H2390" s="290" t="s">
        <v>5942</v>
      </c>
      <c r="I2390" s="386"/>
    </row>
    <row r="2391" spans="1:9" ht="16.5" customHeight="1">
      <c r="A2391" s="291" t="s">
        <v>356</v>
      </c>
      <c r="B2391" s="291" t="s">
        <v>357</v>
      </c>
      <c r="C2391" s="290" t="s">
        <v>1</v>
      </c>
      <c r="D2391" s="290" t="s">
        <v>5918</v>
      </c>
      <c r="E2391" s="290" t="s">
        <v>5932</v>
      </c>
      <c r="F2391" s="290" t="s">
        <v>5933</v>
      </c>
      <c r="G2391" s="290" t="s">
        <v>2004</v>
      </c>
      <c r="H2391" s="290" t="s">
        <v>5943</v>
      </c>
      <c r="I2391" s="386"/>
    </row>
    <row r="2392" spans="1:9" ht="16.5" customHeight="1">
      <c r="A2392" s="291" t="s">
        <v>356</v>
      </c>
      <c r="B2392" s="291" t="s">
        <v>357</v>
      </c>
      <c r="C2392" s="290" t="s">
        <v>1</v>
      </c>
      <c r="D2392" s="290" t="s">
        <v>5918</v>
      </c>
      <c r="E2392" s="290" t="s">
        <v>5932</v>
      </c>
      <c r="F2392" s="290" t="s">
        <v>5933</v>
      </c>
      <c r="G2392" s="290" t="s">
        <v>2003</v>
      </c>
      <c r="H2392" s="290" t="s">
        <v>5944</v>
      </c>
      <c r="I2392" s="386"/>
    </row>
    <row r="2393" spans="1:9" ht="16.5" customHeight="1">
      <c r="A2393" s="291" t="s">
        <v>356</v>
      </c>
      <c r="B2393" s="291" t="s">
        <v>357</v>
      </c>
      <c r="C2393" s="290" t="s">
        <v>1</v>
      </c>
      <c r="D2393" s="290" t="s">
        <v>5918</v>
      </c>
      <c r="E2393" s="290" t="s">
        <v>5932</v>
      </c>
      <c r="F2393" s="290" t="s">
        <v>5933</v>
      </c>
      <c r="G2393" s="290" t="s">
        <v>5945</v>
      </c>
      <c r="H2393" s="290" t="s">
        <v>5946</v>
      </c>
      <c r="I2393" s="386"/>
    </row>
    <row r="2394" spans="1:9" ht="16.5" customHeight="1">
      <c r="A2394" s="291" t="s">
        <v>356</v>
      </c>
      <c r="B2394" s="291" t="s">
        <v>357</v>
      </c>
      <c r="C2394" s="290" t="s">
        <v>1</v>
      </c>
      <c r="D2394" s="290" t="s">
        <v>5918</v>
      </c>
      <c r="E2394" s="290" t="s">
        <v>5932</v>
      </c>
      <c r="F2394" s="290" t="s">
        <v>5933</v>
      </c>
      <c r="G2394" s="290" t="s">
        <v>5947</v>
      </c>
      <c r="H2394" s="290" t="s">
        <v>5948</v>
      </c>
      <c r="I2394" s="386"/>
    </row>
    <row r="2395" spans="1:9" ht="16.5" customHeight="1">
      <c r="A2395" s="291" t="s">
        <v>356</v>
      </c>
      <c r="B2395" s="291" t="s">
        <v>357</v>
      </c>
      <c r="C2395" s="290" t="s">
        <v>1</v>
      </c>
      <c r="D2395" s="290" t="s">
        <v>5918</v>
      </c>
      <c r="E2395" s="290" t="s">
        <v>5932</v>
      </c>
      <c r="F2395" s="290" t="s">
        <v>5933</v>
      </c>
      <c r="G2395" s="290" t="s">
        <v>2005</v>
      </c>
      <c r="H2395" s="290" t="s">
        <v>3697</v>
      </c>
      <c r="I2395" s="386"/>
    </row>
    <row r="2396" spans="1:9" ht="16.5" customHeight="1">
      <c r="A2396" s="291" t="s">
        <v>356</v>
      </c>
      <c r="B2396" s="291" t="s">
        <v>357</v>
      </c>
      <c r="C2396" s="290" t="s">
        <v>1</v>
      </c>
      <c r="D2396" s="290" t="s">
        <v>5918</v>
      </c>
      <c r="E2396" s="290" t="s">
        <v>5932</v>
      </c>
      <c r="F2396" s="290" t="s">
        <v>5933</v>
      </c>
      <c r="G2396" s="290" t="s">
        <v>2002</v>
      </c>
      <c r="H2396" s="290" t="s">
        <v>5949</v>
      </c>
      <c r="I2396" s="386"/>
    </row>
    <row r="2397" spans="1:9" ht="16.5" customHeight="1">
      <c r="A2397" s="291" t="s">
        <v>356</v>
      </c>
      <c r="B2397" s="291" t="s">
        <v>357</v>
      </c>
      <c r="C2397" s="290" t="s">
        <v>1</v>
      </c>
      <c r="D2397" s="290" t="s">
        <v>5918</v>
      </c>
      <c r="E2397" s="290" t="s">
        <v>5932</v>
      </c>
      <c r="F2397" s="290" t="s">
        <v>5933</v>
      </c>
      <c r="G2397" s="290">
        <v>2602094</v>
      </c>
      <c r="H2397" s="290" t="s">
        <v>7389</v>
      </c>
      <c r="I2397" s="386"/>
    </row>
    <row r="2398" spans="1:9" ht="16.5" customHeight="1">
      <c r="B2398" s="291" t="s">
        <v>357</v>
      </c>
      <c r="C2398" s="290" t="s">
        <v>1</v>
      </c>
      <c r="D2398" s="290" t="s">
        <v>5918</v>
      </c>
      <c r="E2398" s="290" t="s">
        <v>5932</v>
      </c>
      <c r="F2398" s="290" t="s">
        <v>5933</v>
      </c>
      <c r="G2398" s="290">
        <v>2602095</v>
      </c>
      <c r="H2398" s="290" t="s">
        <v>7390</v>
      </c>
      <c r="I2398" s="386"/>
    </row>
    <row r="2399" spans="1:9" ht="16.5" customHeight="1">
      <c r="A2399" s="291" t="s">
        <v>356</v>
      </c>
      <c r="B2399" s="291" t="s">
        <v>357</v>
      </c>
      <c r="C2399" s="290" t="s">
        <v>1</v>
      </c>
      <c r="D2399" s="290" t="s">
        <v>5918</v>
      </c>
      <c r="E2399" s="290" t="s">
        <v>5950</v>
      </c>
      <c r="F2399" s="290" t="s">
        <v>5951</v>
      </c>
      <c r="G2399" s="290" t="s">
        <v>2007</v>
      </c>
      <c r="H2399" s="290" t="s">
        <v>5952</v>
      </c>
      <c r="I2399" s="386"/>
    </row>
    <row r="2400" spans="1:9" ht="16.5" customHeight="1">
      <c r="A2400" s="291" t="s">
        <v>356</v>
      </c>
      <c r="B2400" s="291" t="s">
        <v>357</v>
      </c>
      <c r="C2400" s="290" t="s">
        <v>1</v>
      </c>
      <c r="D2400" s="290" t="s">
        <v>5918</v>
      </c>
      <c r="E2400" s="290" t="s">
        <v>5950</v>
      </c>
      <c r="F2400" s="290" t="s">
        <v>5951</v>
      </c>
      <c r="G2400" s="290" t="s">
        <v>2008</v>
      </c>
      <c r="H2400" s="290" t="s">
        <v>3602</v>
      </c>
      <c r="I2400" s="386"/>
    </row>
    <row r="2401" spans="1:9" ht="16.5" customHeight="1">
      <c r="A2401" s="291" t="s">
        <v>356</v>
      </c>
      <c r="B2401" s="291" t="s">
        <v>357</v>
      </c>
      <c r="C2401" s="290" t="s">
        <v>1</v>
      </c>
      <c r="D2401" s="290" t="s">
        <v>5918</v>
      </c>
      <c r="E2401" s="290" t="s">
        <v>5950</v>
      </c>
      <c r="F2401" s="290" t="s">
        <v>5951</v>
      </c>
      <c r="G2401" s="290" t="s">
        <v>5953</v>
      </c>
      <c r="H2401" s="290" t="s">
        <v>5954</v>
      </c>
      <c r="I2401" s="386"/>
    </row>
    <row r="2402" spans="1:9" ht="16.5" customHeight="1">
      <c r="A2402" s="291" t="s">
        <v>356</v>
      </c>
      <c r="B2402" s="291" t="s">
        <v>357</v>
      </c>
      <c r="C2402" s="290" t="s">
        <v>1</v>
      </c>
      <c r="D2402" s="290" t="s">
        <v>5918</v>
      </c>
      <c r="E2402" s="290" t="s">
        <v>5950</v>
      </c>
      <c r="F2402" s="290" t="s">
        <v>5951</v>
      </c>
      <c r="G2402" s="290" t="s">
        <v>5955</v>
      </c>
      <c r="H2402" s="290" t="s">
        <v>5956</v>
      </c>
      <c r="I2402" s="386"/>
    </row>
    <row r="2403" spans="1:9" ht="16.5" customHeight="1">
      <c r="A2403" s="291" t="s">
        <v>356</v>
      </c>
      <c r="B2403" s="291" t="s">
        <v>357</v>
      </c>
      <c r="C2403" s="290" t="s">
        <v>1</v>
      </c>
      <c r="D2403" s="290" t="s">
        <v>5918</v>
      </c>
      <c r="E2403" s="290" t="s">
        <v>5950</v>
      </c>
      <c r="F2403" s="290" t="s">
        <v>5951</v>
      </c>
      <c r="G2403" s="389">
        <v>2603044</v>
      </c>
      <c r="H2403" s="290" t="s">
        <v>7331</v>
      </c>
      <c r="I2403" s="386"/>
    </row>
    <row r="2404" spans="1:9" ht="16.5" customHeight="1">
      <c r="A2404" s="291" t="s">
        <v>356</v>
      </c>
      <c r="B2404" s="291" t="s">
        <v>357</v>
      </c>
      <c r="C2404" s="290" t="s">
        <v>1</v>
      </c>
      <c r="D2404" s="290" t="s">
        <v>5918</v>
      </c>
      <c r="E2404" s="290" t="s">
        <v>5950</v>
      </c>
      <c r="F2404" s="290" t="s">
        <v>5951</v>
      </c>
      <c r="G2404" s="389">
        <v>2603045</v>
      </c>
      <c r="H2404" s="290" t="s">
        <v>7330</v>
      </c>
      <c r="I2404" s="386"/>
    </row>
    <row r="2405" spans="1:9" ht="16.5" customHeight="1">
      <c r="A2405" s="291" t="s">
        <v>356</v>
      </c>
      <c r="B2405" s="291" t="s">
        <v>357</v>
      </c>
      <c r="C2405" s="290" t="s">
        <v>1</v>
      </c>
      <c r="D2405" s="290" t="s">
        <v>5918</v>
      </c>
      <c r="E2405" s="290" t="s">
        <v>5950</v>
      </c>
      <c r="F2405" s="290" t="s">
        <v>5951</v>
      </c>
      <c r="G2405" s="290" t="s">
        <v>5957</v>
      </c>
      <c r="H2405" s="290" t="s">
        <v>5958</v>
      </c>
      <c r="I2405" s="386"/>
    </row>
    <row r="2406" spans="1:9" ht="16.5" customHeight="1">
      <c r="A2406" s="291" t="s">
        <v>356</v>
      </c>
      <c r="B2406" s="291" t="s">
        <v>357</v>
      </c>
      <c r="C2406" s="290" t="s">
        <v>1</v>
      </c>
      <c r="D2406" s="290" t="s">
        <v>5918</v>
      </c>
      <c r="E2406" s="290" t="s">
        <v>5950</v>
      </c>
      <c r="F2406" s="290" t="s">
        <v>5951</v>
      </c>
      <c r="G2406" s="290" t="s">
        <v>5959</v>
      </c>
      <c r="H2406" s="290" t="s">
        <v>5960</v>
      </c>
      <c r="I2406" s="386"/>
    </row>
    <row r="2407" spans="1:9" ht="16.5" customHeight="1">
      <c r="A2407" s="291" t="s">
        <v>356</v>
      </c>
      <c r="B2407" s="291" t="s">
        <v>357</v>
      </c>
      <c r="C2407" s="290" t="s">
        <v>1</v>
      </c>
      <c r="D2407" s="290" t="s">
        <v>5918</v>
      </c>
      <c r="E2407" s="290" t="s">
        <v>5961</v>
      </c>
      <c r="F2407" s="290" t="s">
        <v>5962</v>
      </c>
      <c r="G2407" s="290" t="s">
        <v>2009</v>
      </c>
      <c r="H2407" s="290" t="s">
        <v>5963</v>
      </c>
      <c r="I2407" s="386"/>
    </row>
    <row r="2408" spans="1:9" ht="16.5" customHeight="1">
      <c r="A2408" s="291" t="s">
        <v>356</v>
      </c>
      <c r="B2408" s="291" t="s">
        <v>357</v>
      </c>
      <c r="C2408" s="290" t="s">
        <v>1</v>
      </c>
      <c r="D2408" s="290" t="s">
        <v>5918</v>
      </c>
      <c r="E2408" s="290" t="s">
        <v>5961</v>
      </c>
      <c r="F2408" s="290" t="s">
        <v>5962</v>
      </c>
      <c r="G2408" s="290" t="s">
        <v>5964</v>
      </c>
      <c r="H2408" s="290" t="s">
        <v>5965</v>
      </c>
      <c r="I2408" s="386"/>
    </row>
    <row r="2409" spans="1:9" ht="16.5" customHeight="1">
      <c r="A2409" s="291" t="s">
        <v>356</v>
      </c>
      <c r="B2409" s="291" t="s">
        <v>357</v>
      </c>
      <c r="C2409" s="290" t="s">
        <v>1</v>
      </c>
      <c r="D2409" s="290" t="s">
        <v>5918</v>
      </c>
      <c r="E2409" s="290" t="s">
        <v>5961</v>
      </c>
      <c r="F2409" s="290" t="s">
        <v>5962</v>
      </c>
      <c r="G2409" s="290" t="s">
        <v>5966</v>
      </c>
      <c r="H2409" s="290" t="s">
        <v>5967</v>
      </c>
      <c r="I2409" s="386"/>
    </row>
    <row r="2410" spans="1:9" ht="16.5" customHeight="1">
      <c r="A2410" s="291" t="s">
        <v>356</v>
      </c>
      <c r="B2410" s="291" t="s">
        <v>357</v>
      </c>
      <c r="C2410" s="290" t="s">
        <v>1</v>
      </c>
      <c r="D2410" s="290" t="s">
        <v>5918</v>
      </c>
      <c r="E2410" s="290" t="s">
        <v>5961</v>
      </c>
      <c r="F2410" s="290" t="s">
        <v>5962</v>
      </c>
      <c r="G2410" s="290" t="s">
        <v>5968</v>
      </c>
      <c r="H2410" s="290" t="s">
        <v>5969</v>
      </c>
      <c r="I2410" s="386"/>
    </row>
    <row r="2411" spans="1:9" ht="16.5" customHeight="1">
      <c r="A2411" s="291" t="s">
        <v>356</v>
      </c>
      <c r="B2411" s="291" t="s">
        <v>357</v>
      </c>
      <c r="C2411" s="290" t="s">
        <v>1</v>
      </c>
      <c r="D2411" s="290" t="s">
        <v>5918</v>
      </c>
      <c r="E2411" s="290" t="s">
        <v>5961</v>
      </c>
      <c r="F2411" s="290" t="s">
        <v>5962</v>
      </c>
      <c r="G2411" s="290" t="s">
        <v>5970</v>
      </c>
      <c r="H2411" s="290" t="s">
        <v>5971</v>
      </c>
      <c r="I2411" s="386"/>
    </row>
    <row r="2412" spans="1:9" ht="16.5" customHeight="1">
      <c r="A2412" s="291" t="s">
        <v>356</v>
      </c>
      <c r="B2412" s="291" t="s">
        <v>357</v>
      </c>
      <c r="C2412" s="290" t="s">
        <v>1</v>
      </c>
      <c r="D2412" s="290" t="s">
        <v>5918</v>
      </c>
      <c r="E2412" s="290" t="s">
        <v>5961</v>
      </c>
      <c r="F2412" s="290" t="s">
        <v>5962</v>
      </c>
      <c r="G2412" s="290" t="s">
        <v>5972</v>
      </c>
      <c r="H2412" s="290" t="s">
        <v>5973</v>
      </c>
      <c r="I2412" s="386"/>
    </row>
    <row r="2413" spans="1:9" ht="16.5" customHeight="1">
      <c r="A2413" s="291" t="s">
        <v>356</v>
      </c>
      <c r="B2413" s="291" t="s">
        <v>357</v>
      </c>
      <c r="C2413" s="290" t="s">
        <v>1</v>
      </c>
      <c r="D2413" s="290" t="s">
        <v>5918</v>
      </c>
      <c r="E2413" s="290" t="s">
        <v>5961</v>
      </c>
      <c r="F2413" s="290" t="s">
        <v>5962</v>
      </c>
      <c r="G2413" s="290" t="s">
        <v>5974</v>
      </c>
      <c r="H2413" s="290" t="s">
        <v>5975</v>
      </c>
      <c r="I2413" s="386"/>
    </row>
    <row r="2414" spans="1:9" ht="16.5" customHeight="1">
      <c r="A2414" s="291" t="s">
        <v>356</v>
      </c>
      <c r="B2414" s="291" t="s">
        <v>357</v>
      </c>
      <c r="C2414" s="290" t="s">
        <v>1</v>
      </c>
      <c r="D2414" s="290" t="s">
        <v>5918</v>
      </c>
      <c r="E2414" s="290" t="s">
        <v>5961</v>
      </c>
      <c r="F2414" s="290" t="s">
        <v>5962</v>
      </c>
      <c r="G2414" s="290" t="s">
        <v>5976</v>
      </c>
      <c r="H2414" s="290" t="s">
        <v>5977</v>
      </c>
      <c r="I2414" s="386"/>
    </row>
    <row r="2415" spans="1:9" ht="16.5" customHeight="1">
      <c r="A2415" s="291" t="s">
        <v>356</v>
      </c>
      <c r="B2415" s="291" t="s">
        <v>357</v>
      </c>
      <c r="C2415" s="290" t="s">
        <v>1</v>
      </c>
      <c r="D2415" s="290" t="s">
        <v>5918</v>
      </c>
      <c r="E2415" s="290" t="s">
        <v>5961</v>
      </c>
      <c r="F2415" s="290" t="s">
        <v>5962</v>
      </c>
      <c r="G2415" s="290" t="s">
        <v>5978</v>
      </c>
      <c r="H2415" s="290" t="s">
        <v>5979</v>
      </c>
      <c r="I2415" s="386"/>
    </row>
    <row r="2416" spans="1:9" ht="16.5" customHeight="1">
      <c r="A2416" s="291" t="s">
        <v>356</v>
      </c>
      <c r="B2416" s="291" t="s">
        <v>357</v>
      </c>
      <c r="C2416" s="290" t="s">
        <v>1</v>
      </c>
      <c r="D2416" s="290" t="s">
        <v>5918</v>
      </c>
      <c r="E2416" s="290" t="s">
        <v>5961</v>
      </c>
      <c r="F2416" s="290" t="s">
        <v>5962</v>
      </c>
      <c r="G2416" s="290" t="s">
        <v>2011</v>
      </c>
      <c r="H2416" s="290" t="s">
        <v>5980</v>
      </c>
      <c r="I2416" s="386"/>
    </row>
    <row r="2417" spans="1:9" ht="16.5" customHeight="1">
      <c r="A2417" s="291" t="s">
        <v>356</v>
      </c>
      <c r="B2417" s="291" t="s">
        <v>357</v>
      </c>
      <c r="C2417" s="290" t="s">
        <v>1</v>
      </c>
      <c r="D2417" s="290" t="s">
        <v>5918</v>
      </c>
      <c r="E2417" s="290" t="s">
        <v>5961</v>
      </c>
      <c r="F2417" s="290" t="s">
        <v>5962</v>
      </c>
      <c r="G2417" s="390">
        <v>2604074</v>
      </c>
      <c r="H2417" s="290" t="s">
        <v>7352</v>
      </c>
      <c r="I2417" s="386"/>
    </row>
    <row r="2418" spans="1:9" ht="16.5" customHeight="1">
      <c r="A2418" s="291" t="s">
        <v>356</v>
      </c>
      <c r="B2418" s="291" t="s">
        <v>357</v>
      </c>
      <c r="C2418" s="290" t="s">
        <v>1</v>
      </c>
      <c r="D2418" s="290" t="s">
        <v>5918</v>
      </c>
      <c r="E2418" s="290" t="s">
        <v>5961</v>
      </c>
      <c r="F2418" s="290" t="s">
        <v>5962</v>
      </c>
      <c r="G2418" s="390">
        <v>2604075</v>
      </c>
      <c r="H2418" s="290" t="s">
        <v>7353</v>
      </c>
      <c r="I2418" s="386"/>
    </row>
    <row r="2419" spans="1:9" ht="16.5" customHeight="1">
      <c r="A2419" s="291" t="s">
        <v>356</v>
      </c>
      <c r="B2419" s="291" t="s">
        <v>357</v>
      </c>
      <c r="C2419" s="290" t="s">
        <v>1</v>
      </c>
      <c r="D2419" s="290" t="s">
        <v>5918</v>
      </c>
      <c r="E2419" s="290" t="s">
        <v>5961</v>
      </c>
      <c r="F2419" s="290" t="s">
        <v>5962</v>
      </c>
      <c r="G2419" s="290" t="s">
        <v>2012</v>
      </c>
      <c r="H2419" s="290" t="s">
        <v>5981</v>
      </c>
      <c r="I2419" s="386"/>
    </row>
    <row r="2420" spans="1:9" ht="16.5" customHeight="1">
      <c r="A2420" s="291" t="s">
        <v>356</v>
      </c>
      <c r="B2420" s="291" t="s">
        <v>357</v>
      </c>
      <c r="C2420" s="290" t="s">
        <v>1</v>
      </c>
      <c r="D2420" s="290" t="s">
        <v>5918</v>
      </c>
      <c r="E2420" s="290" t="s">
        <v>5961</v>
      </c>
      <c r="F2420" s="290" t="s">
        <v>5962</v>
      </c>
      <c r="G2420" s="290" t="s">
        <v>2016</v>
      </c>
      <c r="H2420" s="290" t="s">
        <v>5982</v>
      </c>
      <c r="I2420" s="386"/>
    </row>
    <row r="2421" spans="1:9" ht="16.5" customHeight="1">
      <c r="A2421" s="291" t="s">
        <v>356</v>
      </c>
      <c r="B2421" s="291" t="s">
        <v>357</v>
      </c>
      <c r="C2421" s="290" t="s">
        <v>1</v>
      </c>
      <c r="D2421" s="290" t="s">
        <v>5918</v>
      </c>
      <c r="E2421" s="290" t="s">
        <v>5961</v>
      </c>
      <c r="F2421" s="290" t="s">
        <v>5962</v>
      </c>
      <c r="G2421" s="290" t="s">
        <v>2013</v>
      </c>
      <c r="H2421" s="290" t="s">
        <v>5983</v>
      </c>
      <c r="I2421" s="386"/>
    </row>
    <row r="2422" spans="1:9" ht="16.5" customHeight="1">
      <c r="A2422" s="291" t="s">
        <v>356</v>
      </c>
      <c r="B2422" s="291" t="s">
        <v>357</v>
      </c>
      <c r="C2422" s="290" t="s">
        <v>1</v>
      </c>
      <c r="D2422" s="290" t="s">
        <v>5918</v>
      </c>
      <c r="E2422" s="290" t="s">
        <v>5961</v>
      </c>
      <c r="F2422" s="290" t="s">
        <v>5962</v>
      </c>
      <c r="G2422" s="290" t="s">
        <v>2010</v>
      </c>
      <c r="H2422" s="290" t="s">
        <v>5984</v>
      </c>
      <c r="I2422" s="386"/>
    </row>
    <row r="2423" spans="1:9" ht="16.5" customHeight="1">
      <c r="A2423" s="291" t="s">
        <v>356</v>
      </c>
      <c r="B2423" s="291" t="s">
        <v>357</v>
      </c>
      <c r="C2423" s="290" t="s">
        <v>1</v>
      </c>
      <c r="D2423" s="290" t="s">
        <v>5918</v>
      </c>
      <c r="E2423" s="290" t="s">
        <v>5961</v>
      </c>
      <c r="F2423" s="290" t="s">
        <v>5962</v>
      </c>
      <c r="G2423" s="290" t="s">
        <v>5985</v>
      </c>
      <c r="H2423" s="290" t="s">
        <v>5986</v>
      </c>
      <c r="I2423" s="386"/>
    </row>
    <row r="2424" spans="1:9" ht="16.5" customHeight="1">
      <c r="A2424" s="291" t="s">
        <v>356</v>
      </c>
      <c r="B2424" s="291" t="s">
        <v>357</v>
      </c>
      <c r="C2424" s="290" t="s">
        <v>1</v>
      </c>
      <c r="D2424" s="290" t="s">
        <v>5918</v>
      </c>
      <c r="E2424" s="290" t="s">
        <v>5961</v>
      </c>
      <c r="F2424" s="290" t="s">
        <v>5962</v>
      </c>
      <c r="G2424" s="290" t="s">
        <v>5987</v>
      </c>
      <c r="H2424" s="290" t="s">
        <v>5988</v>
      </c>
      <c r="I2424" s="386"/>
    </row>
    <row r="2425" spans="1:9" ht="16.5" customHeight="1">
      <c r="A2425" s="291" t="s">
        <v>356</v>
      </c>
      <c r="B2425" s="291" t="s">
        <v>357</v>
      </c>
      <c r="C2425" s="290" t="s">
        <v>1</v>
      </c>
      <c r="D2425" s="290" t="s">
        <v>5918</v>
      </c>
      <c r="E2425" s="290" t="s">
        <v>5961</v>
      </c>
      <c r="F2425" s="290" t="s">
        <v>5962</v>
      </c>
      <c r="G2425" s="389">
        <v>2604134</v>
      </c>
      <c r="H2425" s="290" t="s">
        <v>7333</v>
      </c>
      <c r="I2425" s="386"/>
    </row>
    <row r="2426" spans="1:9" ht="16.5" customHeight="1">
      <c r="A2426" s="291" t="s">
        <v>356</v>
      </c>
      <c r="B2426" s="291" t="s">
        <v>357</v>
      </c>
      <c r="C2426" s="290" t="s">
        <v>1</v>
      </c>
      <c r="D2426" s="290" t="s">
        <v>5918</v>
      </c>
      <c r="E2426" s="290" t="s">
        <v>5961</v>
      </c>
      <c r="F2426" s="290" t="s">
        <v>5962</v>
      </c>
      <c r="G2426" s="389">
        <v>2604135</v>
      </c>
      <c r="H2426" s="290" t="s">
        <v>7332</v>
      </c>
      <c r="I2426" s="386"/>
    </row>
    <row r="2427" spans="1:9" ht="16.5" customHeight="1">
      <c r="A2427" s="291" t="s">
        <v>356</v>
      </c>
      <c r="B2427" s="291" t="s">
        <v>357</v>
      </c>
      <c r="C2427" s="290" t="s">
        <v>1</v>
      </c>
      <c r="D2427" s="290" t="s">
        <v>5918</v>
      </c>
      <c r="E2427" s="290" t="s">
        <v>5961</v>
      </c>
      <c r="F2427" s="290" t="s">
        <v>5962</v>
      </c>
      <c r="G2427" s="290" t="s">
        <v>2017</v>
      </c>
      <c r="H2427" s="290" t="s">
        <v>5989</v>
      </c>
      <c r="I2427" s="386"/>
    </row>
    <row r="2428" spans="1:9" ht="16.5" customHeight="1">
      <c r="A2428" s="291" t="s">
        <v>356</v>
      </c>
      <c r="B2428" s="291" t="s">
        <v>357</v>
      </c>
      <c r="C2428" s="290" t="s">
        <v>1</v>
      </c>
      <c r="D2428" s="290" t="s">
        <v>5918</v>
      </c>
      <c r="E2428" s="290" t="s">
        <v>5961</v>
      </c>
      <c r="F2428" s="290" t="s">
        <v>5962</v>
      </c>
      <c r="G2428" s="389">
        <v>2604154</v>
      </c>
      <c r="H2428" s="290" t="s">
        <v>7335</v>
      </c>
      <c r="I2428" s="386"/>
    </row>
    <row r="2429" spans="1:9" ht="16.5" customHeight="1">
      <c r="A2429" s="291" t="s">
        <v>356</v>
      </c>
      <c r="B2429" s="291" t="s">
        <v>357</v>
      </c>
      <c r="C2429" s="290" t="s">
        <v>1</v>
      </c>
      <c r="D2429" s="290" t="s">
        <v>5918</v>
      </c>
      <c r="E2429" s="290" t="s">
        <v>5961</v>
      </c>
      <c r="F2429" s="290" t="s">
        <v>5962</v>
      </c>
      <c r="G2429" s="389">
        <v>2604155</v>
      </c>
      <c r="H2429" s="290" t="s">
        <v>7334</v>
      </c>
      <c r="I2429" s="386"/>
    </row>
    <row r="2430" spans="1:9" ht="16.5" customHeight="1">
      <c r="A2430" s="291" t="s">
        <v>356</v>
      </c>
      <c r="B2430" s="291" t="s">
        <v>357</v>
      </c>
      <c r="C2430" s="290" t="s">
        <v>1</v>
      </c>
      <c r="D2430" s="290" t="s">
        <v>5918</v>
      </c>
      <c r="E2430" s="290" t="s">
        <v>5961</v>
      </c>
      <c r="F2430" s="290" t="s">
        <v>5962</v>
      </c>
      <c r="G2430" s="290" t="s">
        <v>2014</v>
      </c>
      <c r="H2430" s="290" t="s">
        <v>5990</v>
      </c>
      <c r="I2430" s="386"/>
    </row>
    <row r="2431" spans="1:9" ht="16.5" customHeight="1">
      <c r="A2431" s="291" t="s">
        <v>356</v>
      </c>
      <c r="B2431" s="291" t="s">
        <v>357</v>
      </c>
      <c r="C2431" s="290" t="s">
        <v>1</v>
      </c>
      <c r="D2431" s="290" t="s">
        <v>5918</v>
      </c>
      <c r="E2431" s="290" t="s">
        <v>5961</v>
      </c>
      <c r="F2431" s="290" t="s">
        <v>5962</v>
      </c>
      <c r="G2431" s="290" t="s">
        <v>2019</v>
      </c>
      <c r="H2431" s="290" t="s">
        <v>5991</v>
      </c>
      <c r="I2431" s="386"/>
    </row>
    <row r="2432" spans="1:9" ht="16.5" customHeight="1">
      <c r="A2432" s="291" t="s">
        <v>356</v>
      </c>
      <c r="B2432" s="291" t="s">
        <v>357</v>
      </c>
      <c r="C2432" s="290" t="s">
        <v>1</v>
      </c>
      <c r="D2432" s="290" t="s">
        <v>5918</v>
      </c>
      <c r="E2432" s="290" t="s">
        <v>5961</v>
      </c>
      <c r="F2432" s="290" t="s">
        <v>5962</v>
      </c>
      <c r="G2432" s="290" t="s">
        <v>2015</v>
      </c>
      <c r="H2432" s="290" t="s">
        <v>5992</v>
      </c>
      <c r="I2432" s="386"/>
    </row>
    <row r="2433" spans="1:9" ht="16.5" customHeight="1">
      <c r="A2433" s="291" t="s">
        <v>356</v>
      </c>
      <c r="B2433" s="291" t="s">
        <v>357</v>
      </c>
      <c r="C2433" s="290" t="s">
        <v>1</v>
      </c>
      <c r="D2433" s="290" t="s">
        <v>5918</v>
      </c>
      <c r="E2433" s="290" t="s">
        <v>5961</v>
      </c>
      <c r="F2433" s="290" t="s">
        <v>5962</v>
      </c>
      <c r="G2433" s="290" t="s">
        <v>2018</v>
      </c>
      <c r="H2433" s="290" t="s">
        <v>5993</v>
      </c>
      <c r="I2433" s="386"/>
    </row>
    <row r="2434" spans="1:9" ht="16.5" customHeight="1">
      <c r="A2434" s="291" t="s">
        <v>356</v>
      </c>
      <c r="B2434" s="291" t="s">
        <v>357</v>
      </c>
      <c r="C2434" s="290" t="s">
        <v>1</v>
      </c>
      <c r="D2434" s="290" t="s">
        <v>5918</v>
      </c>
      <c r="E2434" s="290" t="s">
        <v>5994</v>
      </c>
      <c r="F2434" s="290" t="s">
        <v>5995</v>
      </c>
      <c r="G2434" s="290" t="s">
        <v>2024</v>
      </c>
      <c r="H2434" s="290" t="s">
        <v>5996</v>
      </c>
      <c r="I2434" s="386"/>
    </row>
    <row r="2435" spans="1:9" ht="16.5" customHeight="1">
      <c r="A2435" s="291" t="s">
        <v>356</v>
      </c>
      <c r="B2435" s="291" t="s">
        <v>357</v>
      </c>
      <c r="C2435" s="290" t="s">
        <v>1</v>
      </c>
      <c r="D2435" s="290" t="s">
        <v>5918</v>
      </c>
      <c r="E2435" s="290" t="s">
        <v>5994</v>
      </c>
      <c r="F2435" s="290" t="s">
        <v>5995</v>
      </c>
      <c r="G2435" s="290" t="s">
        <v>2020</v>
      </c>
      <c r="H2435" s="290" t="s">
        <v>5997</v>
      </c>
      <c r="I2435" s="386"/>
    </row>
    <row r="2436" spans="1:9" ht="16.5" customHeight="1">
      <c r="A2436" s="291" t="s">
        <v>356</v>
      </c>
      <c r="B2436" s="291" t="s">
        <v>357</v>
      </c>
      <c r="C2436" s="290" t="s">
        <v>1</v>
      </c>
      <c r="D2436" s="290" t="s">
        <v>5918</v>
      </c>
      <c r="E2436" s="290" t="s">
        <v>5994</v>
      </c>
      <c r="F2436" s="290" t="s">
        <v>5995</v>
      </c>
      <c r="G2436" s="290" t="s">
        <v>5998</v>
      </c>
      <c r="H2436" s="290" t="s">
        <v>5999</v>
      </c>
      <c r="I2436" s="386"/>
    </row>
    <row r="2437" spans="1:9" ht="16.5" customHeight="1">
      <c r="A2437" s="291" t="s">
        <v>356</v>
      </c>
      <c r="B2437" s="291" t="s">
        <v>357</v>
      </c>
      <c r="C2437" s="290" t="s">
        <v>1</v>
      </c>
      <c r="D2437" s="290" t="s">
        <v>5918</v>
      </c>
      <c r="E2437" s="290" t="s">
        <v>5994</v>
      </c>
      <c r="F2437" s="290" t="s">
        <v>5995</v>
      </c>
      <c r="G2437" s="290" t="s">
        <v>6000</v>
      </c>
      <c r="H2437" s="290" t="s">
        <v>6001</v>
      </c>
      <c r="I2437" s="386"/>
    </row>
    <row r="2438" spans="1:9" ht="16.5" customHeight="1">
      <c r="A2438" s="291" t="s">
        <v>356</v>
      </c>
      <c r="B2438" s="291" t="s">
        <v>357</v>
      </c>
      <c r="C2438" s="290" t="s">
        <v>1</v>
      </c>
      <c r="D2438" s="290" t="s">
        <v>5918</v>
      </c>
      <c r="E2438" s="290" t="s">
        <v>5994</v>
      </c>
      <c r="F2438" s="290" t="s">
        <v>5995</v>
      </c>
      <c r="G2438" s="390">
        <v>2605044</v>
      </c>
      <c r="H2438" s="290" t="s">
        <v>7354</v>
      </c>
      <c r="I2438" s="386"/>
    </row>
    <row r="2439" spans="1:9" ht="16.5" customHeight="1">
      <c r="A2439" s="291" t="s">
        <v>356</v>
      </c>
      <c r="B2439" s="291" t="s">
        <v>357</v>
      </c>
      <c r="C2439" s="290" t="s">
        <v>1</v>
      </c>
      <c r="D2439" s="290" t="s">
        <v>5918</v>
      </c>
      <c r="E2439" s="290" t="s">
        <v>5994</v>
      </c>
      <c r="F2439" s="290" t="s">
        <v>5995</v>
      </c>
      <c r="G2439" s="390">
        <v>2605045</v>
      </c>
      <c r="H2439" s="290" t="s">
        <v>7355</v>
      </c>
      <c r="I2439" s="386"/>
    </row>
    <row r="2440" spans="1:9" ht="16.5" customHeight="1">
      <c r="A2440" s="291" t="s">
        <v>356</v>
      </c>
      <c r="B2440" s="291" t="s">
        <v>357</v>
      </c>
      <c r="C2440" s="290" t="s">
        <v>1</v>
      </c>
      <c r="D2440" s="290" t="s">
        <v>5918</v>
      </c>
      <c r="E2440" s="290" t="s">
        <v>5994</v>
      </c>
      <c r="F2440" s="290" t="s">
        <v>5995</v>
      </c>
      <c r="G2440" s="290" t="s">
        <v>2023</v>
      </c>
      <c r="H2440" s="290" t="s">
        <v>6002</v>
      </c>
      <c r="I2440" s="386"/>
    </row>
    <row r="2441" spans="1:9" ht="16.5" customHeight="1">
      <c r="A2441" s="291" t="s">
        <v>356</v>
      </c>
      <c r="B2441" s="291" t="s">
        <v>357</v>
      </c>
      <c r="C2441" s="290" t="s">
        <v>1</v>
      </c>
      <c r="D2441" s="290" t="s">
        <v>5918</v>
      </c>
      <c r="E2441" s="290" t="s">
        <v>5994</v>
      </c>
      <c r="F2441" s="290" t="s">
        <v>5995</v>
      </c>
      <c r="G2441" s="290" t="s">
        <v>2022</v>
      </c>
      <c r="H2441" s="290" t="s">
        <v>7356</v>
      </c>
      <c r="I2441" s="386"/>
    </row>
    <row r="2442" spans="1:9" ht="16.5" customHeight="1">
      <c r="A2442" s="291" t="s">
        <v>356</v>
      </c>
      <c r="B2442" s="291" t="s">
        <v>357</v>
      </c>
      <c r="C2442" s="290" t="s">
        <v>1</v>
      </c>
      <c r="D2442" s="290" t="s">
        <v>5918</v>
      </c>
      <c r="E2442" s="290" t="s">
        <v>5994</v>
      </c>
      <c r="F2442" s="290" t="s">
        <v>5995</v>
      </c>
      <c r="G2442" s="290" t="s">
        <v>2021</v>
      </c>
      <c r="H2442" s="290" t="s">
        <v>6003</v>
      </c>
      <c r="I2442" s="386"/>
    </row>
    <row r="2443" spans="1:9" ht="16.5" customHeight="1">
      <c r="A2443" s="291" t="s">
        <v>356</v>
      </c>
      <c r="B2443" s="291" t="s">
        <v>357</v>
      </c>
      <c r="C2443" s="290" t="s">
        <v>1</v>
      </c>
      <c r="D2443" s="290" t="s">
        <v>5918</v>
      </c>
      <c r="E2443" s="290" t="s">
        <v>5994</v>
      </c>
      <c r="F2443" s="290" t="s">
        <v>5995</v>
      </c>
      <c r="G2443" s="290" t="s">
        <v>6004</v>
      </c>
      <c r="H2443" s="290" t="s">
        <v>6005</v>
      </c>
      <c r="I2443" s="386"/>
    </row>
    <row r="2444" spans="1:9" ht="16.5" customHeight="1">
      <c r="A2444" s="291" t="s">
        <v>356</v>
      </c>
      <c r="B2444" s="291" t="s">
        <v>357</v>
      </c>
      <c r="C2444" s="290" t="s">
        <v>1</v>
      </c>
      <c r="D2444" s="290" t="s">
        <v>5918</v>
      </c>
      <c r="E2444" s="290" t="s">
        <v>5994</v>
      </c>
      <c r="F2444" s="290" t="s">
        <v>5995</v>
      </c>
      <c r="G2444" s="290" t="s">
        <v>6006</v>
      </c>
      <c r="H2444" s="290" t="s">
        <v>6007</v>
      </c>
      <c r="I2444" s="386"/>
    </row>
    <row r="2445" spans="1:9" ht="16.5" customHeight="1">
      <c r="A2445" s="291" t="s">
        <v>356</v>
      </c>
      <c r="B2445" s="291" t="s">
        <v>357</v>
      </c>
      <c r="C2445" s="290" t="s">
        <v>1</v>
      </c>
      <c r="D2445" s="290" t="s">
        <v>5918</v>
      </c>
      <c r="E2445" s="290" t="s">
        <v>6008</v>
      </c>
      <c r="F2445" s="290" t="s">
        <v>6009</v>
      </c>
      <c r="G2445" s="290" t="s">
        <v>2027</v>
      </c>
      <c r="H2445" s="290" t="s">
        <v>6010</v>
      </c>
      <c r="I2445" s="386"/>
    </row>
    <row r="2446" spans="1:9" ht="16.5" customHeight="1">
      <c r="A2446" s="291" t="s">
        <v>356</v>
      </c>
      <c r="B2446" s="291" t="s">
        <v>357</v>
      </c>
      <c r="C2446" s="290" t="s">
        <v>1</v>
      </c>
      <c r="D2446" s="290" t="s">
        <v>5918</v>
      </c>
      <c r="E2446" s="290" t="s">
        <v>6008</v>
      </c>
      <c r="F2446" s="290" t="s">
        <v>6009</v>
      </c>
      <c r="G2446" s="290" t="s">
        <v>2026</v>
      </c>
      <c r="H2446" s="290" t="s">
        <v>6011</v>
      </c>
      <c r="I2446" s="386"/>
    </row>
    <row r="2447" spans="1:9" ht="16.5" customHeight="1">
      <c r="A2447" s="291" t="s">
        <v>356</v>
      </c>
      <c r="B2447" s="291" t="s">
        <v>357</v>
      </c>
      <c r="C2447" s="290" t="s">
        <v>1</v>
      </c>
      <c r="D2447" s="290" t="s">
        <v>5918</v>
      </c>
      <c r="E2447" s="290" t="s">
        <v>6008</v>
      </c>
      <c r="F2447" s="290" t="s">
        <v>6009</v>
      </c>
      <c r="G2447" s="290" t="s">
        <v>2025</v>
      </c>
      <c r="H2447" s="290" t="s">
        <v>6012</v>
      </c>
      <c r="I2447" s="386"/>
    </row>
    <row r="2448" spans="1:9" ht="16.5" customHeight="1">
      <c r="A2448" s="291" t="s">
        <v>356</v>
      </c>
      <c r="B2448" s="291" t="s">
        <v>357</v>
      </c>
      <c r="C2448" s="290" t="s">
        <v>1</v>
      </c>
      <c r="D2448" s="290" t="s">
        <v>5918</v>
      </c>
      <c r="E2448" s="290" t="s">
        <v>6008</v>
      </c>
      <c r="F2448" s="290" t="s">
        <v>6009</v>
      </c>
      <c r="G2448" s="290" t="s">
        <v>6013</v>
      </c>
      <c r="H2448" s="290" t="s">
        <v>6014</v>
      </c>
      <c r="I2448" s="386"/>
    </row>
    <row r="2449" spans="1:9" ht="16.5" customHeight="1">
      <c r="A2449" s="291" t="s">
        <v>356</v>
      </c>
      <c r="B2449" s="291" t="s">
        <v>357</v>
      </c>
      <c r="C2449" s="290" t="s">
        <v>1</v>
      </c>
      <c r="D2449" s="290" t="s">
        <v>5918</v>
      </c>
      <c r="E2449" s="290" t="s">
        <v>6008</v>
      </c>
      <c r="F2449" s="290" t="s">
        <v>6009</v>
      </c>
      <c r="G2449" s="290" t="s">
        <v>6015</v>
      </c>
      <c r="H2449" s="290" t="s">
        <v>6016</v>
      </c>
      <c r="I2449" s="386"/>
    </row>
    <row r="2450" spans="1:9" ht="16.5" customHeight="1">
      <c r="A2450" s="291" t="s">
        <v>356</v>
      </c>
      <c r="B2450" s="291" t="s">
        <v>357</v>
      </c>
      <c r="C2450" s="290" t="s">
        <v>1</v>
      </c>
      <c r="D2450" s="290" t="s">
        <v>5918</v>
      </c>
      <c r="E2450" s="290" t="s">
        <v>6008</v>
      </c>
      <c r="F2450" s="290" t="s">
        <v>6009</v>
      </c>
      <c r="G2450" s="290" t="s">
        <v>6017</v>
      </c>
      <c r="H2450" s="290" t="s">
        <v>6018</v>
      </c>
      <c r="I2450" s="386"/>
    </row>
    <row r="2451" spans="1:9" ht="16.5" customHeight="1">
      <c r="A2451" s="291" t="s">
        <v>356</v>
      </c>
      <c r="B2451" s="291" t="s">
        <v>357</v>
      </c>
      <c r="C2451" s="290" t="s">
        <v>1</v>
      </c>
      <c r="D2451" s="290" t="s">
        <v>5918</v>
      </c>
      <c r="E2451" s="290" t="s">
        <v>6008</v>
      </c>
      <c r="F2451" s="290" t="s">
        <v>6009</v>
      </c>
      <c r="G2451" s="290" t="s">
        <v>6019</v>
      </c>
      <c r="H2451" s="290" t="s">
        <v>6020</v>
      </c>
      <c r="I2451" s="386"/>
    </row>
    <row r="2452" spans="1:9" ht="16.5" customHeight="1">
      <c r="A2452" s="291" t="s">
        <v>356</v>
      </c>
      <c r="B2452" s="291" t="s">
        <v>357</v>
      </c>
      <c r="C2452" s="290" t="s">
        <v>1</v>
      </c>
      <c r="D2452" s="290" t="s">
        <v>5918</v>
      </c>
      <c r="E2452" s="290" t="s">
        <v>6008</v>
      </c>
      <c r="F2452" s="290" t="s">
        <v>6009</v>
      </c>
      <c r="G2452" s="290" t="s">
        <v>2029</v>
      </c>
      <c r="H2452" s="290" t="s">
        <v>6021</v>
      </c>
      <c r="I2452" s="386"/>
    </row>
    <row r="2453" spans="1:9" ht="16.5" customHeight="1">
      <c r="A2453" s="291" t="s">
        <v>356</v>
      </c>
      <c r="B2453" s="291" t="s">
        <v>357</v>
      </c>
      <c r="C2453" s="290" t="s">
        <v>1</v>
      </c>
      <c r="D2453" s="290" t="s">
        <v>5918</v>
      </c>
      <c r="E2453" s="290" t="s">
        <v>6008</v>
      </c>
      <c r="F2453" s="290" t="s">
        <v>6009</v>
      </c>
      <c r="G2453" s="290" t="s">
        <v>2028</v>
      </c>
      <c r="H2453" s="290" t="s">
        <v>6022</v>
      </c>
      <c r="I2453" s="386"/>
    </row>
    <row r="2454" spans="1:9" ht="16.5" customHeight="1">
      <c r="A2454" s="291" t="s">
        <v>356</v>
      </c>
      <c r="B2454" s="291" t="s">
        <v>357</v>
      </c>
      <c r="C2454" s="290" t="s">
        <v>1</v>
      </c>
      <c r="D2454" s="290" t="s">
        <v>5918</v>
      </c>
      <c r="E2454" s="290" t="s">
        <v>6008</v>
      </c>
      <c r="F2454" s="290" t="s">
        <v>6009</v>
      </c>
      <c r="G2454" s="290" t="s">
        <v>2030</v>
      </c>
      <c r="H2454" s="290" t="s">
        <v>6023</v>
      </c>
      <c r="I2454" s="386"/>
    </row>
    <row r="2455" spans="1:9" ht="16.5" customHeight="1">
      <c r="A2455" s="291" t="s">
        <v>356</v>
      </c>
      <c r="B2455" s="291" t="s">
        <v>357</v>
      </c>
      <c r="C2455" s="290" t="s">
        <v>1</v>
      </c>
      <c r="D2455" s="290" t="s">
        <v>5918</v>
      </c>
      <c r="E2455" s="290" t="s">
        <v>6024</v>
      </c>
      <c r="F2455" s="290" t="s">
        <v>6025</v>
      </c>
      <c r="G2455" s="290" t="s">
        <v>2031</v>
      </c>
      <c r="H2455" s="290" t="s">
        <v>6026</v>
      </c>
      <c r="I2455" s="386"/>
    </row>
    <row r="2456" spans="1:9" ht="16.5" customHeight="1">
      <c r="A2456" s="291" t="s">
        <v>356</v>
      </c>
      <c r="B2456" s="291" t="s">
        <v>357</v>
      </c>
      <c r="C2456" s="290" t="s">
        <v>1</v>
      </c>
      <c r="D2456" s="290" t="s">
        <v>5918</v>
      </c>
      <c r="E2456" s="290" t="s">
        <v>6024</v>
      </c>
      <c r="F2456" s="290" t="s">
        <v>6025</v>
      </c>
      <c r="G2456" s="290" t="s">
        <v>2034</v>
      </c>
      <c r="H2456" s="290" t="s">
        <v>6027</v>
      </c>
      <c r="I2456" s="386"/>
    </row>
    <row r="2457" spans="1:9" ht="16.5" customHeight="1">
      <c r="A2457" s="291" t="s">
        <v>356</v>
      </c>
      <c r="B2457" s="291" t="s">
        <v>357</v>
      </c>
      <c r="C2457" s="290" t="s">
        <v>1</v>
      </c>
      <c r="D2457" s="290" t="s">
        <v>5918</v>
      </c>
      <c r="E2457" s="290" t="s">
        <v>6024</v>
      </c>
      <c r="F2457" s="290" t="s">
        <v>6025</v>
      </c>
      <c r="G2457" s="290" t="s">
        <v>2032</v>
      </c>
      <c r="H2457" s="290" t="s">
        <v>6028</v>
      </c>
      <c r="I2457" s="386"/>
    </row>
    <row r="2458" spans="1:9" ht="16.5" customHeight="1">
      <c r="A2458" s="291" t="s">
        <v>356</v>
      </c>
      <c r="B2458" s="291" t="s">
        <v>357</v>
      </c>
      <c r="C2458" s="290" t="s">
        <v>1</v>
      </c>
      <c r="D2458" s="290" t="s">
        <v>5918</v>
      </c>
      <c r="E2458" s="290" t="s">
        <v>6024</v>
      </c>
      <c r="F2458" s="290" t="s">
        <v>6025</v>
      </c>
      <c r="G2458" s="290" t="s">
        <v>6029</v>
      </c>
      <c r="H2458" s="290" t="s">
        <v>6030</v>
      </c>
      <c r="I2458" s="386"/>
    </row>
    <row r="2459" spans="1:9" ht="16.5" customHeight="1">
      <c r="A2459" s="291" t="s">
        <v>356</v>
      </c>
      <c r="B2459" s="291" t="s">
        <v>357</v>
      </c>
      <c r="C2459" s="290" t="s">
        <v>1</v>
      </c>
      <c r="D2459" s="290" t="s">
        <v>5918</v>
      </c>
      <c r="E2459" s="290" t="s">
        <v>6024</v>
      </c>
      <c r="F2459" s="290" t="s">
        <v>6025</v>
      </c>
      <c r="G2459" s="290" t="s">
        <v>6031</v>
      </c>
      <c r="H2459" s="290" t="s">
        <v>6032</v>
      </c>
      <c r="I2459" s="386"/>
    </row>
    <row r="2460" spans="1:9" ht="16.5" customHeight="1">
      <c r="A2460" s="291" t="s">
        <v>356</v>
      </c>
      <c r="B2460" s="291" t="s">
        <v>357</v>
      </c>
      <c r="C2460" s="290" t="s">
        <v>1</v>
      </c>
      <c r="D2460" s="290" t="s">
        <v>5918</v>
      </c>
      <c r="E2460" s="290" t="s">
        <v>6024</v>
      </c>
      <c r="F2460" s="290" t="s">
        <v>6025</v>
      </c>
      <c r="G2460" s="290" t="s">
        <v>6033</v>
      </c>
      <c r="H2460" s="290" t="s">
        <v>6034</v>
      </c>
      <c r="I2460" s="386"/>
    </row>
    <row r="2461" spans="1:9" ht="16.5" customHeight="1">
      <c r="A2461" s="291" t="s">
        <v>356</v>
      </c>
      <c r="B2461" s="291" t="s">
        <v>357</v>
      </c>
      <c r="C2461" s="290" t="s">
        <v>1</v>
      </c>
      <c r="D2461" s="290" t="s">
        <v>5918</v>
      </c>
      <c r="E2461" s="290" t="s">
        <v>6024</v>
      </c>
      <c r="F2461" s="290" t="s">
        <v>6025</v>
      </c>
      <c r="G2461" s="290" t="s">
        <v>6035</v>
      </c>
      <c r="H2461" s="290" t="s">
        <v>6036</v>
      </c>
      <c r="I2461" s="386"/>
    </row>
    <row r="2462" spans="1:9" ht="16.5" customHeight="1">
      <c r="A2462" s="291" t="s">
        <v>356</v>
      </c>
      <c r="B2462" s="291" t="s">
        <v>357</v>
      </c>
      <c r="C2462" s="290" t="s">
        <v>1</v>
      </c>
      <c r="D2462" s="290" t="s">
        <v>5918</v>
      </c>
      <c r="E2462" s="290" t="s">
        <v>6024</v>
      </c>
      <c r="F2462" s="290" t="s">
        <v>6025</v>
      </c>
      <c r="G2462" s="290" t="s">
        <v>2033</v>
      </c>
      <c r="H2462" s="290" t="s">
        <v>6037</v>
      </c>
      <c r="I2462" s="386"/>
    </row>
    <row r="2463" spans="1:9" ht="16.5" customHeight="1">
      <c r="A2463" s="291" t="s">
        <v>356</v>
      </c>
      <c r="B2463" s="291" t="s">
        <v>357</v>
      </c>
      <c r="C2463" s="290" t="s">
        <v>1</v>
      </c>
      <c r="D2463" s="290" t="s">
        <v>5918</v>
      </c>
      <c r="E2463" s="290" t="s">
        <v>6038</v>
      </c>
      <c r="F2463" s="290" t="s">
        <v>6039</v>
      </c>
      <c r="G2463" s="290" t="s">
        <v>6040</v>
      </c>
      <c r="H2463" s="290" t="s">
        <v>6041</v>
      </c>
      <c r="I2463" s="386"/>
    </row>
    <row r="2464" spans="1:9" ht="16.5" customHeight="1">
      <c r="A2464" s="291" t="s">
        <v>356</v>
      </c>
      <c r="B2464" s="291" t="s">
        <v>357</v>
      </c>
      <c r="C2464" s="290" t="s">
        <v>1</v>
      </c>
      <c r="D2464" s="290" t="s">
        <v>5918</v>
      </c>
      <c r="E2464" s="290" t="s">
        <v>6038</v>
      </c>
      <c r="F2464" s="290" t="s">
        <v>6039</v>
      </c>
      <c r="G2464" s="290" t="s">
        <v>6042</v>
      </c>
      <c r="H2464" s="290" t="s">
        <v>6043</v>
      </c>
      <c r="I2464" s="386"/>
    </row>
    <row r="2465" spans="1:9" ht="16.5" customHeight="1">
      <c r="A2465" s="291" t="s">
        <v>356</v>
      </c>
      <c r="B2465" s="291" t="s">
        <v>357</v>
      </c>
      <c r="C2465" s="290" t="s">
        <v>1</v>
      </c>
      <c r="D2465" s="290" t="s">
        <v>5918</v>
      </c>
      <c r="E2465" s="290" t="s">
        <v>6038</v>
      </c>
      <c r="F2465" s="290" t="s">
        <v>6039</v>
      </c>
      <c r="G2465" s="290" t="s">
        <v>2035</v>
      </c>
      <c r="H2465" s="290" t="s">
        <v>6044</v>
      </c>
      <c r="I2465" s="386"/>
    </row>
    <row r="2466" spans="1:9" ht="16.5" customHeight="1">
      <c r="A2466" s="291" t="s">
        <v>356</v>
      </c>
      <c r="B2466" s="291" t="s">
        <v>357</v>
      </c>
      <c r="C2466" s="290" t="s">
        <v>1</v>
      </c>
      <c r="D2466" s="290" t="s">
        <v>5918</v>
      </c>
      <c r="E2466" s="290" t="s">
        <v>6038</v>
      </c>
      <c r="F2466" s="290" t="s">
        <v>6039</v>
      </c>
      <c r="G2466" s="290" t="s">
        <v>2036</v>
      </c>
      <c r="H2466" s="290" t="s">
        <v>6045</v>
      </c>
      <c r="I2466" s="386"/>
    </row>
    <row r="2467" spans="1:9" ht="16.5" customHeight="1">
      <c r="A2467" s="291" t="s">
        <v>356</v>
      </c>
      <c r="B2467" s="291" t="s">
        <v>357</v>
      </c>
      <c r="C2467" s="290" t="s">
        <v>1</v>
      </c>
      <c r="D2467" s="290" t="s">
        <v>5918</v>
      </c>
      <c r="E2467" s="290" t="s">
        <v>6038</v>
      </c>
      <c r="F2467" s="290" t="s">
        <v>6039</v>
      </c>
      <c r="G2467" s="290" t="s">
        <v>6046</v>
      </c>
      <c r="H2467" s="290" t="s">
        <v>6047</v>
      </c>
      <c r="I2467" s="386"/>
    </row>
    <row r="2468" spans="1:9" ht="16.5" customHeight="1">
      <c r="A2468" s="291" t="s">
        <v>356</v>
      </c>
      <c r="B2468" s="291" t="s">
        <v>357</v>
      </c>
      <c r="C2468" s="290" t="s">
        <v>1</v>
      </c>
      <c r="D2468" s="290" t="s">
        <v>5918</v>
      </c>
      <c r="E2468" s="290" t="s">
        <v>6038</v>
      </c>
      <c r="F2468" s="290" t="s">
        <v>6039</v>
      </c>
      <c r="G2468" s="290" t="s">
        <v>6048</v>
      </c>
      <c r="H2468" s="290" t="s">
        <v>6049</v>
      </c>
      <c r="I2468" s="386"/>
    </row>
    <row r="2469" spans="1:9" ht="16.5" customHeight="1">
      <c r="A2469" s="291" t="s">
        <v>356</v>
      </c>
      <c r="B2469" s="291" t="s">
        <v>357</v>
      </c>
      <c r="C2469" s="290" t="s">
        <v>1</v>
      </c>
      <c r="D2469" s="290" t="s">
        <v>5918</v>
      </c>
      <c r="E2469" s="290" t="s">
        <v>6038</v>
      </c>
      <c r="F2469" s="290" t="s">
        <v>6039</v>
      </c>
      <c r="G2469" s="290" t="s">
        <v>2037</v>
      </c>
      <c r="H2469" s="290" t="s">
        <v>6050</v>
      </c>
      <c r="I2469" s="386"/>
    </row>
    <row r="2470" spans="1:9" ht="16.5" customHeight="1">
      <c r="A2470" s="291" t="s">
        <v>356</v>
      </c>
      <c r="B2470" s="291" t="s">
        <v>357</v>
      </c>
      <c r="C2470" s="290" t="s">
        <v>1</v>
      </c>
      <c r="D2470" s="290" t="s">
        <v>5918</v>
      </c>
      <c r="E2470" s="290" t="s">
        <v>6051</v>
      </c>
      <c r="F2470" s="290" t="s">
        <v>6052</v>
      </c>
      <c r="G2470" s="290" t="s">
        <v>2041</v>
      </c>
      <c r="H2470" s="290" t="s">
        <v>6053</v>
      </c>
      <c r="I2470" s="386"/>
    </row>
    <row r="2471" spans="1:9" ht="16.5" customHeight="1">
      <c r="A2471" s="291" t="s">
        <v>356</v>
      </c>
      <c r="B2471" s="291" t="s">
        <v>357</v>
      </c>
      <c r="C2471" s="290" t="s">
        <v>1</v>
      </c>
      <c r="D2471" s="290" t="s">
        <v>5918</v>
      </c>
      <c r="E2471" s="290" t="s">
        <v>6051</v>
      </c>
      <c r="F2471" s="290" t="s">
        <v>6052</v>
      </c>
      <c r="G2471" s="290" t="s">
        <v>2042</v>
      </c>
      <c r="H2471" s="290" t="s">
        <v>6054</v>
      </c>
      <c r="I2471" s="386"/>
    </row>
    <row r="2472" spans="1:9" ht="16.5" customHeight="1">
      <c r="C2472" s="290" t="s">
        <v>1</v>
      </c>
      <c r="D2472" s="290" t="s">
        <v>5918</v>
      </c>
      <c r="E2472" s="290" t="s">
        <v>6051</v>
      </c>
      <c r="F2472" s="290" t="s">
        <v>6052</v>
      </c>
      <c r="G2472" s="290">
        <v>2609034</v>
      </c>
      <c r="H2472" s="387" t="s">
        <v>7369</v>
      </c>
      <c r="I2472" s="386"/>
    </row>
    <row r="2473" spans="1:9" ht="16.5" customHeight="1">
      <c r="A2473" s="291" t="s">
        <v>356</v>
      </c>
      <c r="B2473" s="291" t="s">
        <v>357</v>
      </c>
      <c r="C2473" s="290" t="s">
        <v>1</v>
      </c>
      <c r="D2473" s="290" t="s">
        <v>5918</v>
      </c>
      <c r="E2473" s="290" t="s">
        <v>6051</v>
      </c>
      <c r="F2473" s="290" t="s">
        <v>6052</v>
      </c>
      <c r="G2473" s="290">
        <v>2609035</v>
      </c>
      <c r="H2473" s="290" t="s">
        <v>7370</v>
      </c>
      <c r="I2473" s="386"/>
    </row>
    <row r="2474" spans="1:9" ht="16.5" customHeight="1">
      <c r="A2474" s="291" t="s">
        <v>356</v>
      </c>
      <c r="B2474" s="291" t="s">
        <v>357</v>
      </c>
      <c r="C2474" s="290" t="s">
        <v>1</v>
      </c>
      <c r="D2474" s="290" t="s">
        <v>5918</v>
      </c>
      <c r="E2474" s="290" t="s">
        <v>6051</v>
      </c>
      <c r="F2474" s="290" t="s">
        <v>6052</v>
      </c>
      <c r="G2474" s="290" t="s">
        <v>6055</v>
      </c>
      <c r="H2474" s="290" t="s">
        <v>6056</v>
      </c>
      <c r="I2474" s="386"/>
    </row>
    <row r="2475" spans="1:9" ht="16.5" customHeight="1">
      <c r="A2475" s="291" t="s">
        <v>356</v>
      </c>
      <c r="B2475" s="291" t="s">
        <v>357</v>
      </c>
      <c r="C2475" s="290" t="s">
        <v>1</v>
      </c>
      <c r="D2475" s="290" t="s">
        <v>5918</v>
      </c>
      <c r="E2475" s="290" t="s">
        <v>6051</v>
      </c>
      <c r="F2475" s="290" t="s">
        <v>6052</v>
      </c>
      <c r="G2475" s="290" t="s">
        <v>6057</v>
      </c>
      <c r="H2475" s="290" t="s">
        <v>6058</v>
      </c>
      <c r="I2475" s="386"/>
    </row>
    <row r="2476" spans="1:9" ht="16.5" customHeight="1">
      <c r="A2476" s="291" t="s">
        <v>356</v>
      </c>
      <c r="B2476" s="291" t="s">
        <v>357</v>
      </c>
      <c r="C2476" s="290" t="s">
        <v>1</v>
      </c>
      <c r="D2476" s="290" t="s">
        <v>5918</v>
      </c>
      <c r="E2476" s="290" t="s">
        <v>6051</v>
      </c>
      <c r="F2476" s="290" t="s">
        <v>6052</v>
      </c>
      <c r="G2476" s="290" t="s">
        <v>2038</v>
      </c>
      <c r="H2476" s="290" t="s">
        <v>6059</v>
      </c>
      <c r="I2476" s="386"/>
    </row>
    <row r="2477" spans="1:9" ht="16.5" customHeight="1">
      <c r="A2477" s="291" t="s">
        <v>356</v>
      </c>
      <c r="B2477" s="291" t="s">
        <v>357</v>
      </c>
      <c r="C2477" s="290" t="s">
        <v>1</v>
      </c>
      <c r="D2477" s="290" t="s">
        <v>5918</v>
      </c>
      <c r="E2477" s="290" t="s">
        <v>6051</v>
      </c>
      <c r="F2477" s="290" t="s">
        <v>6052</v>
      </c>
      <c r="G2477" s="290" t="s">
        <v>2039</v>
      </c>
      <c r="H2477" s="290" t="s">
        <v>6060</v>
      </c>
      <c r="I2477" s="386"/>
    </row>
    <row r="2478" spans="1:9" ht="16.5" customHeight="1">
      <c r="A2478" s="291" t="s">
        <v>356</v>
      </c>
      <c r="B2478" s="291" t="s">
        <v>357</v>
      </c>
      <c r="C2478" s="290" t="s">
        <v>1</v>
      </c>
      <c r="D2478" s="290" t="s">
        <v>5918</v>
      </c>
      <c r="E2478" s="290" t="s">
        <v>6051</v>
      </c>
      <c r="F2478" s="290" t="s">
        <v>6052</v>
      </c>
      <c r="G2478" s="290" t="s">
        <v>2043</v>
      </c>
      <c r="H2478" s="290" t="s">
        <v>6061</v>
      </c>
      <c r="I2478" s="386"/>
    </row>
    <row r="2479" spans="1:9" ht="16.5" customHeight="1">
      <c r="A2479" s="291" t="s">
        <v>356</v>
      </c>
      <c r="B2479" s="291" t="s">
        <v>357</v>
      </c>
      <c r="C2479" s="290" t="s">
        <v>1</v>
      </c>
      <c r="D2479" s="290" t="s">
        <v>5918</v>
      </c>
      <c r="E2479" s="290" t="s">
        <v>6051</v>
      </c>
      <c r="F2479" s="290" t="s">
        <v>6052</v>
      </c>
      <c r="G2479" s="290" t="s">
        <v>2040</v>
      </c>
      <c r="H2479" s="290" t="s">
        <v>6062</v>
      </c>
      <c r="I2479" s="386"/>
    </row>
    <row r="2480" spans="1:9" ht="16.5" customHeight="1">
      <c r="A2480" s="291" t="s">
        <v>356</v>
      </c>
      <c r="B2480" s="291" t="s">
        <v>357</v>
      </c>
      <c r="C2480" s="290" t="s">
        <v>1</v>
      </c>
      <c r="D2480" s="290" t="s">
        <v>5918</v>
      </c>
      <c r="E2480" s="290" t="s">
        <v>6051</v>
      </c>
      <c r="F2480" s="290" t="s">
        <v>6052</v>
      </c>
      <c r="G2480" s="290" t="s">
        <v>6063</v>
      </c>
      <c r="H2480" s="290" t="s">
        <v>6064</v>
      </c>
      <c r="I2480" s="386"/>
    </row>
    <row r="2481" spans="1:9" ht="16.5" customHeight="1">
      <c r="A2481" s="291" t="s">
        <v>356</v>
      </c>
      <c r="B2481" s="291" t="s">
        <v>357</v>
      </c>
      <c r="C2481" s="290" t="s">
        <v>1</v>
      </c>
      <c r="D2481" s="290" t="s">
        <v>5918</v>
      </c>
      <c r="E2481" s="290" t="s">
        <v>6051</v>
      </c>
      <c r="F2481" s="290" t="s">
        <v>6052</v>
      </c>
      <c r="G2481" s="290" t="s">
        <v>6065</v>
      </c>
      <c r="H2481" s="290" t="s">
        <v>6066</v>
      </c>
      <c r="I2481" s="386"/>
    </row>
    <row r="2482" spans="1:9" ht="16.5" customHeight="1">
      <c r="A2482" s="291" t="s">
        <v>356</v>
      </c>
      <c r="B2482" s="291" t="s">
        <v>357</v>
      </c>
      <c r="C2482" s="290" t="s">
        <v>1</v>
      </c>
      <c r="D2482" s="290" t="s">
        <v>5918</v>
      </c>
      <c r="E2482" s="290" t="s">
        <v>6067</v>
      </c>
      <c r="F2482" s="290" t="s">
        <v>6068</v>
      </c>
      <c r="G2482" s="290" t="s">
        <v>2044</v>
      </c>
      <c r="H2482" s="290" t="s">
        <v>6069</v>
      </c>
      <c r="I2482" s="386"/>
    </row>
    <row r="2483" spans="1:9" ht="16.5" customHeight="1">
      <c r="A2483" s="291" t="s">
        <v>356</v>
      </c>
      <c r="B2483" s="291" t="s">
        <v>357</v>
      </c>
      <c r="C2483" s="290" t="s">
        <v>1</v>
      </c>
      <c r="D2483" s="290" t="s">
        <v>5918</v>
      </c>
      <c r="E2483" s="290" t="s">
        <v>6067</v>
      </c>
      <c r="F2483" s="290" t="s">
        <v>6068</v>
      </c>
      <c r="G2483" s="290" t="s">
        <v>2046</v>
      </c>
      <c r="H2483" s="290" t="s">
        <v>6070</v>
      </c>
      <c r="I2483" s="386"/>
    </row>
    <row r="2484" spans="1:9" ht="16.5" customHeight="1">
      <c r="A2484" s="291" t="s">
        <v>356</v>
      </c>
      <c r="B2484" s="291" t="s">
        <v>357</v>
      </c>
      <c r="C2484" s="290" t="s">
        <v>1</v>
      </c>
      <c r="D2484" s="290" t="s">
        <v>5918</v>
      </c>
      <c r="E2484" s="290" t="s">
        <v>6067</v>
      </c>
      <c r="F2484" s="290" t="s">
        <v>6068</v>
      </c>
      <c r="G2484" s="290" t="s">
        <v>2045</v>
      </c>
      <c r="H2484" s="290" t="s">
        <v>6071</v>
      </c>
      <c r="I2484" s="386"/>
    </row>
    <row r="2485" spans="1:9" ht="16.5" customHeight="1">
      <c r="A2485" s="291" t="s">
        <v>356</v>
      </c>
      <c r="B2485" s="291" t="s">
        <v>357</v>
      </c>
      <c r="C2485" s="290" t="s">
        <v>1</v>
      </c>
      <c r="D2485" s="290" t="s">
        <v>5918</v>
      </c>
      <c r="E2485" s="290" t="s">
        <v>6067</v>
      </c>
      <c r="F2485" s="290" t="s">
        <v>6068</v>
      </c>
      <c r="G2485" s="290" t="s">
        <v>2047</v>
      </c>
      <c r="H2485" s="290" t="s">
        <v>6072</v>
      </c>
      <c r="I2485" s="386"/>
    </row>
    <row r="2486" spans="1:9" ht="16.5" customHeight="1">
      <c r="A2486" s="291" t="s">
        <v>356</v>
      </c>
      <c r="B2486" s="291" t="s">
        <v>357</v>
      </c>
      <c r="C2486" s="290" t="s">
        <v>1</v>
      </c>
      <c r="D2486" s="290" t="s">
        <v>5918</v>
      </c>
      <c r="E2486" s="290" t="s">
        <v>6067</v>
      </c>
      <c r="F2486" s="290" t="s">
        <v>6068</v>
      </c>
      <c r="G2486" s="290" t="s">
        <v>6073</v>
      </c>
      <c r="H2486" s="290" t="s">
        <v>6074</v>
      </c>
      <c r="I2486" s="386"/>
    </row>
    <row r="2487" spans="1:9" ht="16.5" customHeight="1">
      <c r="A2487" s="291" t="s">
        <v>356</v>
      </c>
      <c r="B2487" s="291" t="s">
        <v>357</v>
      </c>
      <c r="C2487" s="290" t="s">
        <v>1</v>
      </c>
      <c r="D2487" s="290" t="s">
        <v>5918</v>
      </c>
      <c r="E2487" s="290" t="s">
        <v>6067</v>
      </c>
      <c r="F2487" s="290" t="s">
        <v>6068</v>
      </c>
      <c r="G2487" s="290" t="s">
        <v>6075</v>
      </c>
      <c r="H2487" s="290" t="s">
        <v>6076</v>
      </c>
      <c r="I2487" s="386"/>
    </row>
    <row r="2488" spans="1:9" ht="16.5" customHeight="1">
      <c r="A2488" s="291" t="s">
        <v>356</v>
      </c>
      <c r="B2488" s="291" t="s">
        <v>357</v>
      </c>
      <c r="C2488" s="290" t="s">
        <v>1</v>
      </c>
      <c r="D2488" s="290" t="s">
        <v>5918</v>
      </c>
      <c r="E2488" s="290" t="s">
        <v>6077</v>
      </c>
      <c r="F2488" s="290" t="s">
        <v>6078</v>
      </c>
      <c r="G2488" s="290" t="s">
        <v>2051</v>
      </c>
      <c r="H2488" s="290" t="s">
        <v>6079</v>
      </c>
      <c r="I2488" s="386"/>
    </row>
    <row r="2489" spans="1:9" ht="16.5" customHeight="1">
      <c r="A2489" s="291" t="s">
        <v>356</v>
      </c>
      <c r="B2489" s="291" t="s">
        <v>357</v>
      </c>
      <c r="C2489" s="290" t="s">
        <v>1</v>
      </c>
      <c r="D2489" s="290" t="s">
        <v>5918</v>
      </c>
      <c r="E2489" s="290" t="s">
        <v>6077</v>
      </c>
      <c r="F2489" s="290" t="s">
        <v>6078</v>
      </c>
      <c r="G2489" s="290" t="s">
        <v>2049</v>
      </c>
      <c r="H2489" s="290" t="s">
        <v>3449</v>
      </c>
      <c r="I2489" s="386"/>
    </row>
    <row r="2490" spans="1:9" ht="16.5" customHeight="1">
      <c r="A2490" s="291" t="s">
        <v>356</v>
      </c>
      <c r="B2490" s="291" t="s">
        <v>357</v>
      </c>
      <c r="C2490" s="290" t="s">
        <v>1</v>
      </c>
      <c r="D2490" s="290" t="s">
        <v>5918</v>
      </c>
      <c r="E2490" s="290" t="s">
        <v>6077</v>
      </c>
      <c r="F2490" s="290" t="s">
        <v>6078</v>
      </c>
      <c r="G2490" s="290" t="s">
        <v>2048</v>
      </c>
      <c r="H2490" s="290" t="s">
        <v>6080</v>
      </c>
      <c r="I2490" s="386"/>
    </row>
    <row r="2491" spans="1:9" ht="16.5" customHeight="1">
      <c r="A2491" s="291" t="s">
        <v>356</v>
      </c>
      <c r="B2491" s="291" t="s">
        <v>357</v>
      </c>
      <c r="C2491" s="290" t="s">
        <v>1</v>
      </c>
      <c r="D2491" s="290" t="s">
        <v>5918</v>
      </c>
      <c r="E2491" s="290" t="s">
        <v>6077</v>
      </c>
      <c r="F2491" s="290" t="s">
        <v>6078</v>
      </c>
      <c r="G2491" s="290" t="s">
        <v>2050</v>
      </c>
      <c r="H2491" s="290" t="s">
        <v>6081</v>
      </c>
      <c r="I2491" s="386"/>
    </row>
    <row r="2492" spans="1:9" ht="16.5" customHeight="1">
      <c r="A2492" s="291" t="s">
        <v>356</v>
      </c>
      <c r="B2492" s="291" t="s">
        <v>357</v>
      </c>
      <c r="C2492" s="290" t="s">
        <v>1</v>
      </c>
      <c r="D2492" s="290" t="s">
        <v>5918</v>
      </c>
      <c r="E2492" s="290" t="s">
        <v>6077</v>
      </c>
      <c r="F2492" s="290" t="s">
        <v>6078</v>
      </c>
      <c r="G2492" s="290" t="s">
        <v>6082</v>
      </c>
      <c r="H2492" s="290" t="s">
        <v>6083</v>
      </c>
      <c r="I2492" s="386"/>
    </row>
    <row r="2493" spans="1:9" ht="16.5" customHeight="1">
      <c r="A2493" s="291" t="s">
        <v>356</v>
      </c>
      <c r="B2493" s="291" t="s">
        <v>357</v>
      </c>
      <c r="C2493" s="290" t="s">
        <v>1</v>
      </c>
      <c r="D2493" s="290" t="s">
        <v>5918</v>
      </c>
      <c r="E2493" s="290" t="s">
        <v>6077</v>
      </c>
      <c r="F2493" s="290" t="s">
        <v>6078</v>
      </c>
      <c r="G2493" s="290" t="s">
        <v>6084</v>
      </c>
      <c r="H2493" s="290" t="s">
        <v>6085</v>
      </c>
      <c r="I2493" s="386"/>
    </row>
    <row r="2494" spans="1:9" ht="16.5" customHeight="1">
      <c r="A2494" s="291" t="s">
        <v>356</v>
      </c>
      <c r="B2494" s="291" t="s">
        <v>357</v>
      </c>
      <c r="C2494" s="290" t="s">
        <v>1</v>
      </c>
      <c r="D2494" s="290" t="s">
        <v>5918</v>
      </c>
      <c r="E2494" s="290" t="s">
        <v>6086</v>
      </c>
      <c r="F2494" s="290" t="s">
        <v>6087</v>
      </c>
      <c r="G2494" s="290" t="s">
        <v>2053</v>
      </c>
      <c r="H2494" s="290" t="s">
        <v>6088</v>
      </c>
      <c r="I2494" s="386"/>
    </row>
    <row r="2495" spans="1:9" ht="16.5" customHeight="1">
      <c r="A2495" s="291" t="s">
        <v>356</v>
      </c>
      <c r="B2495" s="291" t="s">
        <v>357</v>
      </c>
      <c r="C2495" s="290" t="s">
        <v>1</v>
      </c>
      <c r="D2495" s="290" t="s">
        <v>5918</v>
      </c>
      <c r="E2495" s="290" t="s">
        <v>6086</v>
      </c>
      <c r="F2495" s="290" t="s">
        <v>6087</v>
      </c>
      <c r="G2495" s="290" t="s">
        <v>2052</v>
      </c>
      <c r="H2495" s="290" t="s">
        <v>3727</v>
      </c>
      <c r="I2495" s="386"/>
    </row>
    <row r="2496" spans="1:9" ht="16.5" customHeight="1">
      <c r="A2496" s="291" t="s">
        <v>356</v>
      </c>
      <c r="B2496" s="291" t="s">
        <v>357</v>
      </c>
      <c r="C2496" s="290" t="s">
        <v>1</v>
      </c>
      <c r="D2496" s="290" t="s">
        <v>5918</v>
      </c>
      <c r="E2496" s="290" t="s">
        <v>6086</v>
      </c>
      <c r="F2496" s="290" t="s">
        <v>6087</v>
      </c>
      <c r="G2496" s="389">
        <v>2612034</v>
      </c>
      <c r="H2496" s="290" t="s">
        <v>7337</v>
      </c>
      <c r="I2496" s="386"/>
    </row>
    <row r="2497" spans="1:9" ht="16.5" customHeight="1">
      <c r="A2497" s="291" t="s">
        <v>356</v>
      </c>
      <c r="B2497" s="291" t="s">
        <v>357</v>
      </c>
      <c r="C2497" s="290" t="s">
        <v>1</v>
      </c>
      <c r="D2497" s="290" t="s">
        <v>5918</v>
      </c>
      <c r="E2497" s="290" t="s">
        <v>6086</v>
      </c>
      <c r="F2497" s="290" t="s">
        <v>6087</v>
      </c>
      <c r="G2497" s="389">
        <v>2612035</v>
      </c>
      <c r="H2497" s="290" t="s">
        <v>7336</v>
      </c>
      <c r="I2497" s="386"/>
    </row>
    <row r="2498" spans="1:9" ht="16.5" customHeight="1">
      <c r="A2498" s="291" t="s">
        <v>356</v>
      </c>
      <c r="B2498" s="291" t="s">
        <v>357</v>
      </c>
      <c r="C2498" s="290" t="s">
        <v>1</v>
      </c>
      <c r="D2498" s="290" t="s">
        <v>5918</v>
      </c>
      <c r="E2498" s="290" t="s">
        <v>6086</v>
      </c>
      <c r="F2498" s="290" t="s">
        <v>6087</v>
      </c>
      <c r="G2498" s="290" t="s">
        <v>6089</v>
      </c>
      <c r="H2498" s="290" t="s">
        <v>6090</v>
      </c>
      <c r="I2498" s="386"/>
    </row>
    <row r="2499" spans="1:9" ht="16.5" customHeight="1">
      <c r="A2499" s="291" t="s">
        <v>356</v>
      </c>
      <c r="B2499" s="291" t="s">
        <v>357</v>
      </c>
      <c r="C2499" s="290" t="s">
        <v>1</v>
      </c>
      <c r="D2499" s="290" t="s">
        <v>5918</v>
      </c>
      <c r="E2499" s="290" t="s">
        <v>6086</v>
      </c>
      <c r="F2499" s="290" t="s">
        <v>6087</v>
      </c>
      <c r="G2499" s="290" t="s">
        <v>6091</v>
      </c>
      <c r="H2499" s="290" t="s">
        <v>6092</v>
      </c>
      <c r="I2499" s="386"/>
    </row>
    <row r="2500" spans="1:9" ht="16.5" customHeight="1">
      <c r="A2500" s="291" t="s">
        <v>356</v>
      </c>
      <c r="B2500" s="291" t="s">
        <v>357</v>
      </c>
      <c r="C2500" s="290" t="s">
        <v>1</v>
      </c>
      <c r="D2500" s="290" t="s">
        <v>5918</v>
      </c>
      <c r="E2500" s="290" t="s">
        <v>6086</v>
      </c>
      <c r="F2500" s="290" t="s">
        <v>6087</v>
      </c>
      <c r="G2500" s="290" t="s">
        <v>6093</v>
      </c>
      <c r="H2500" s="290" t="s">
        <v>6094</v>
      </c>
      <c r="I2500" s="386"/>
    </row>
    <row r="2501" spans="1:9" ht="16.5" customHeight="1">
      <c r="A2501" s="291" t="s">
        <v>356</v>
      </c>
      <c r="B2501" s="291" t="s">
        <v>357</v>
      </c>
      <c r="C2501" s="290" t="s">
        <v>1</v>
      </c>
      <c r="D2501" s="290" t="s">
        <v>5918</v>
      </c>
      <c r="E2501" s="290" t="s">
        <v>6086</v>
      </c>
      <c r="F2501" s="290" t="s">
        <v>6087</v>
      </c>
      <c r="G2501" s="290" t="s">
        <v>6095</v>
      </c>
      <c r="H2501" s="290" t="s">
        <v>6096</v>
      </c>
      <c r="I2501" s="386"/>
    </row>
    <row r="2502" spans="1:9" ht="16.5" customHeight="1">
      <c r="A2502" s="291" t="s">
        <v>356</v>
      </c>
      <c r="B2502" s="291" t="s">
        <v>357</v>
      </c>
      <c r="C2502" s="290" t="s">
        <v>1</v>
      </c>
      <c r="D2502" s="290" t="s">
        <v>5918</v>
      </c>
      <c r="E2502" s="290" t="s">
        <v>6086</v>
      </c>
      <c r="F2502" s="290" t="s">
        <v>6087</v>
      </c>
      <c r="G2502" s="290" t="s">
        <v>2054</v>
      </c>
      <c r="H2502" s="290" t="s">
        <v>6097</v>
      </c>
      <c r="I2502" s="386"/>
    </row>
    <row r="2503" spans="1:9" ht="16.5" customHeight="1">
      <c r="A2503" s="291" t="s">
        <v>356</v>
      </c>
      <c r="B2503" s="291" t="s">
        <v>357</v>
      </c>
      <c r="C2503" s="290" t="s">
        <v>1</v>
      </c>
      <c r="D2503" s="290" t="s">
        <v>5918</v>
      </c>
      <c r="E2503" s="290" t="s">
        <v>6086</v>
      </c>
      <c r="F2503" s="290" t="s">
        <v>6087</v>
      </c>
      <c r="G2503" s="290" t="s">
        <v>6098</v>
      </c>
      <c r="H2503" s="290" t="s">
        <v>6099</v>
      </c>
      <c r="I2503" s="386"/>
    </row>
    <row r="2504" spans="1:9" ht="16.5" customHeight="1">
      <c r="A2504" s="291" t="s">
        <v>356</v>
      </c>
      <c r="B2504" s="291" t="s">
        <v>357</v>
      </c>
      <c r="C2504" s="290" t="s">
        <v>1</v>
      </c>
      <c r="D2504" s="290" t="s">
        <v>5918</v>
      </c>
      <c r="E2504" s="290" t="s">
        <v>6086</v>
      </c>
      <c r="F2504" s="290" t="s">
        <v>6087</v>
      </c>
      <c r="G2504" s="290" t="s">
        <v>6100</v>
      </c>
      <c r="H2504" s="290" t="s">
        <v>6101</v>
      </c>
      <c r="I2504" s="386"/>
    </row>
    <row r="2505" spans="1:9" ht="16.5" customHeight="1">
      <c r="A2505" s="291" t="s">
        <v>356</v>
      </c>
      <c r="B2505" s="291" t="s">
        <v>357</v>
      </c>
      <c r="C2505" s="290" t="s">
        <v>1</v>
      </c>
      <c r="D2505" s="290" t="s">
        <v>5918</v>
      </c>
      <c r="E2505" s="290" t="s">
        <v>6086</v>
      </c>
      <c r="F2505" s="290" t="s">
        <v>6087</v>
      </c>
      <c r="G2505" s="389">
        <v>2612084</v>
      </c>
      <c r="H2505" s="290" t="s">
        <v>7339</v>
      </c>
      <c r="I2505" s="386"/>
    </row>
    <row r="2506" spans="1:9" ht="16.5" customHeight="1">
      <c r="A2506" s="291" t="s">
        <v>356</v>
      </c>
      <c r="B2506" s="291" t="s">
        <v>357</v>
      </c>
      <c r="C2506" s="290" t="s">
        <v>1</v>
      </c>
      <c r="D2506" s="290" t="s">
        <v>5918</v>
      </c>
      <c r="E2506" s="290" t="s">
        <v>6086</v>
      </c>
      <c r="F2506" s="290" t="s">
        <v>6087</v>
      </c>
      <c r="G2506" s="389">
        <v>2612085</v>
      </c>
      <c r="H2506" s="290" t="s">
        <v>7338</v>
      </c>
      <c r="I2506" s="386"/>
    </row>
    <row r="2507" spans="1:9" ht="16.5" customHeight="1">
      <c r="A2507" s="291" t="s">
        <v>356</v>
      </c>
      <c r="B2507" s="291" t="s">
        <v>357</v>
      </c>
      <c r="C2507" s="290" t="s">
        <v>1</v>
      </c>
      <c r="D2507" s="290" t="s">
        <v>5918</v>
      </c>
      <c r="E2507" s="290" t="s">
        <v>6102</v>
      </c>
      <c r="F2507" s="290" t="s">
        <v>6103</v>
      </c>
      <c r="G2507" s="290" t="s">
        <v>2056</v>
      </c>
      <c r="H2507" s="290" t="s">
        <v>6104</v>
      </c>
      <c r="I2507" s="386"/>
    </row>
    <row r="2508" spans="1:9" ht="16.5" customHeight="1">
      <c r="A2508" s="291" t="s">
        <v>356</v>
      </c>
      <c r="B2508" s="291" t="s">
        <v>357</v>
      </c>
      <c r="C2508" s="290" t="s">
        <v>1</v>
      </c>
      <c r="D2508" s="290" t="s">
        <v>5918</v>
      </c>
      <c r="E2508" s="290" t="s">
        <v>6102</v>
      </c>
      <c r="F2508" s="290" t="s">
        <v>6103</v>
      </c>
      <c r="G2508" s="290" t="s">
        <v>2055</v>
      </c>
      <c r="H2508" s="290" t="s">
        <v>6105</v>
      </c>
      <c r="I2508" s="386"/>
    </row>
    <row r="2509" spans="1:9" ht="16.5" customHeight="1">
      <c r="A2509" s="291" t="s">
        <v>356</v>
      </c>
      <c r="B2509" s="291" t="s">
        <v>357</v>
      </c>
      <c r="C2509" s="290" t="s">
        <v>1</v>
      </c>
      <c r="D2509" s="290" t="s">
        <v>5918</v>
      </c>
      <c r="E2509" s="290" t="s">
        <v>6102</v>
      </c>
      <c r="F2509" s="290" t="s">
        <v>6103</v>
      </c>
      <c r="G2509" s="290" t="s">
        <v>2058</v>
      </c>
      <c r="H2509" s="290" t="s">
        <v>6106</v>
      </c>
      <c r="I2509" s="386"/>
    </row>
    <row r="2510" spans="1:9" ht="16.5" customHeight="1">
      <c r="A2510" s="291" t="s">
        <v>356</v>
      </c>
      <c r="B2510" s="291" t="s">
        <v>357</v>
      </c>
      <c r="C2510" s="290" t="s">
        <v>1</v>
      </c>
      <c r="D2510" s="290" t="s">
        <v>5918</v>
      </c>
      <c r="E2510" s="290" t="s">
        <v>6102</v>
      </c>
      <c r="F2510" s="290" t="s">
        <v>6103</v>
      </c>
      <c r="G2510" s="290" t="s">
        <v>2057</v>
      </c>
      <c r="H2510" s="290" t="s">
        <v>6107</v>
      </c>
      <c r="I2510" s="386"/>
    </row>
    <row r="2511" spans="1:9" ht="16.5" customHeight="1">
      <c r="A2511" s="291" t="s">
        <v>356</v>
      </c>
      <c r="B2511" s="291" t="s">
        <v>357</v>
      </c>
      <c r="C2511" s="290" t="s">
        <v>1</v>
      </c>
      <c r="D2511" s="290" t="s">
        <v>5918</v>
      </c>
      <c r="E2511" s="290" t="s">
        <v>6102</v>
      </c>
      <c r="F2511" s="290" t="s">
        <v>6103</v>
      </c>
      <c r="G2511" s="290" t="s">
        <v>2059</v>
      </c>
      <c r="H2511" s="290" t="s">
        <v>6108</v>
      </c>
      <c r="I2511" s="386"/>
    </row>
    <row r="2512" spans="1:9" ht="16.5" customHeight="1">
      <c r="A2512" s="291" t="s">
        <v>356</v>
      </c>
      <c r="B2512" s="291" t="s">
        <v>357</v>
      </c>
      <c r="C2512" s="290" t="s">
        <v>1</v>
      </c>
      <c r="D2512" s="290" t="s">
        <v>5918</v>
      </c>
      <c r="E2512" s="290" t="s">
        <v>6102</v>
      </c>
      <c r="F2512" s="290" t="s">
        <v>6103</v>
      </c>
      <c r="G2512" s="290" t="s">
        <v>6109</v>
      </c>
      <c r="H2512" s="290" t="s">
        <v>6110</v>
      </c>
      <c r="I2512" s="386"/>
    </row>
    <row r="2513" spans="1:9" ht="16.5" customHeight="1">
      <c r="A2513" s="291" t="s">
        <v>356</v>
      </c>
      <c r="B2513" s="291" t="s">
        <v>357</v>
      </c>
      <c r="C2513" s="290" t="s">
        <v>1</v>
      </c>
      <c r="D2513" s="290" t="s">
        <v>5918</v>
      </c>
      <c r="E2513" s="290" t="s">
        <v>6102</v>
      </c>
      <c r="F2513" s="290" t="s">
        <v>6103</v>
      </c>
      <c r="G2513" s="290" t="s">
        <v>6111</v>
      </c>
      <c r="H2513" s="290" t="s">
        <v>6112</v>
      </c>
      <c r="I2513" s="386"/>
    </row>
    <row r="2514" spans="1:9" ht="16.5" customHeight="1">
      <c r="A2514" s="291" t="s">
        <v>356</v>
      </c>
      <c r="B2514" s="291" t="s">
        <v>357</v>
      </c>
      <c r="C2514" s="290" t="s">
        <v>1</v>
      </c>
      <c r="D2514" s="290" t="s">
        <v>5918</v>
      </c>
      <c r="E2514" s="290" t="s">
        <v>6113</v>
      </c>
      <c r="F2514" s="290" t="s">
        <v>2061</v>
      </c>
      <c r="G2514" s="290" t="s">
        <v>2060</v>
      </c>
      <c r="H2514" s="290" t="s">
        <v>6114</v>
      </c>
      <c r="I2514" s="386"/>
    </row>
    <row r="2515" spans="1:9" ht="16.5" customHeight="1">
      <c r="A2515" s="291" t="s">
        <v>356</v>
      </c>
      <c r="B2515" s="291" t="s">
        <v>357</v>
      </c>
      <c r="C2515" s="290" t="s">
        <v>2</v>
      </c>
      <c r="D2515" s="290" t="s">
        <v>6115</v>
      </c>
      <c r="E2515" s="290" t="s">
        <v>6116</v>
      </c>
      <c r="F2515" s="290" t="s">
        <v>6117</v>
      </c>
      <c r="G2515" s="290" t="s">
        <v>2063</v>
      </c>
      <c r="H2515" s="290" t="s">
        <v>6118</v>
      </c>
      <c r="I2515" s="386"/>
    </row>
    <row r="2516" spans="1:9" ht="16.5" customHeight="1">
      <c r="A2516" s="291" t="s">
        <v>356</v>
      </c>
      <c r="B2516" s="291" t="s">
        <v>357</v>
      </c>
      <c r="C2516" s="290" t="s">
        <v>2</v>
      </c>
      <c r="D2516" s="290" t="s">
        <v>6115</v>
      </c>
      <c r="E2516" s="290" t="s">
        <v>6116</v>
      </c>
      <c r="F2516" s="290" t="s">
        <v>6117</v>
      </c>
      <c r="G2516" s="290" t="s">
        <v>2062</v>
      </c>
      <c r="H2516" s="290" t="s">
        <v>6119</v>
      </c>
      <c r="I2516" s="386"/>
    </row>
    <row r="2517" spans="1:9" ht="16.5" customHeight="1">
      <c r="A2517" s="291" t="s">
        <v>356</v>
      </c>
      <c r="B2517" s="291" t="s">
        <v>357</v>
      </c>
      <c r="C2517" s="290" t="s">
        <v>2</v>
      </c>
      <c r="D2517" s="290" t="s">
        <v>6115</v>
      </c>
      <c r="E2517" s="290" t="s">
        <v>6116</v>
      </c>
      <c r="F2517" s="290" t="s">
        <v>6117</v>
      </c>
      <c r="G2517" s="290" t="s">
        <v>2064</v>
      </c>
      <c r="H2517" s="290" t="s">
        <v>6120</v>
      </c>
      <c r="I2517" s="386"/>
    </row>
    <row r="2518" spans="1:9" ht="16.5" customHeight="1">
      <c r="A2518" s="291" t="s">
        <v>356</v>
      </c>
      <c r="B2518" s="291" t="s">
        <v>357</v>
      </c>
      <c r="C2518" s="290" t="s">
        <v>2</v>
      </c>
      <c r="D2518" s="290" t="s">
        <v>6115</v>
      </c>
      <c r="E2518" s="290" t="s">
        <v>6116</v>
      </c>
      <c r="F2518" s="290" t="s">
        <v>6117</v>
      </c>
      <c r="G2518" s="290" t="s">
        <v>6121</v>
      </c>
      <c r="H2518" s="290" t="s">
        <v>6122</v>
      </c>
      <c r="I2518" s="386"/>
    </row>
    <row r="2519" spans="1:9" ht="16.5" customHeight="1">
      <c r="A2519" s="291" t="s">
        <v>356</v>
      </c>
      <c r="B2519" s="291" t="s">
        <v>357</v>
      </c>
      <c r="C2519" s="290" t="s">
        <v>2</v>
      </c>
      <c r="D2519" s="290" t="s">
        <v>6115</v>
      </c>
      <c r="E2519" s="290" t="s">
        <v>6116</v>
      </c>
      <c r="F2519" s="290" t="s">
        <v>6117</v>
      </c>
      <c r="G2519" s="290" t="s">
        <v>6123</v>
      </c>
      <c r="H2519" s="290" t="s">
        <v>6124</v>
      </c>
      <c r="I2519" s="386"/>
    </row>
    <row r="2520" spans="1:9" ht="16.5" customHeight="1">
      <c r="A2520" s="291" t="s">
        <v>356</v>
      </c>
      <c r="B2520" s="291" t="s">
        <v>357</v>
      </c>
      <c r="C2520" s="290" t="s">
        <v>2</v>
      </c>
      <c r="D2520" s="290" t="s">
        <v>6115</v>
      </c>
      <c r="E2520" s="290" t="s">
        <v>6116</v>
      </c>
      <c r="F2520" s="290" t="s">
        <v>6117</v>
      </c>
      <c r="G2520" s="290" t="s">
        <v>2065</v>
      </c>
      <c r="H2520" s="290" t="s">
        <v>6125</v>
      </c>
      <c r="I2520" s="386"/>
    </row>
    <row r="2521" spans="1:9" ht="16.5" customHeight="1">
      <c r="A2521" s="291" t="s">
        <v>356</v>
      </c>
      <c r="B2521" s="291" t="s">
        <v>357</v>
      </c>
      <c r="C2521" s="290" t="s">
        <v>2</v>
      </c>
      <c r="D2521" s="290" t="s">
        <v>6115</v>
      </c>
      <c r="E2521" s="290" t="s">
        <v>6116</v>
      </c>
      <c r="F2521" s="290" t="s">
        <v>6117</v>
      </c>
      <c r="G2521" s="290" t="s">
        <v>6126</v>
      </c>
      <c r="H2521" s="290" t="s">
        <v>6127</v>
      </c>
      <c r="I2521" s="386"/>
    </row>
    <row r="2522" spans="1:9" ht="16.5" customHeight="1">
      <c r="A2522" s="291" t="s">
        <v>356</v>
      </c>
      <c r="B2522" s="291" t="s">
        <v>357</v>
      </c>
      <c r="C2522" s="290" t="s">
        <v>2</v>
      </c>
      <c r="D2522" s="290" t="s">
        <v>6115</v>
      </c>
      <c r="E2522" s="290" t="s">
        <v>6116</v>
      </c>
      <c r="F2522" s="290" t="s">
        <v>6117</v>
      </c>
      <c r="G2522" s="290" t="s">
        <v>6128</v>
      </c>
      <c r="H2522" s="290" t="s">
        <v>6129</v>
      </c>
      <c r="I2522" s="386"/>
    </row>
    <row r="2523" spans="1:9" ht="16.5" customHeight="1">
      <c r="A2523" s="291" t="s">
        <v>356</v>
      </c>
      <c r="B2523" s="291" t="s">
        <v>357</v>
      </c>
      <c r="C2523" s="290" t="s">
        <v>2</v>
      </c>
      <c r="D2523" s="290" t="s">
        <v>6115</v>
      </c>
      <c r="E2523" s="290" t="s">
        <v>6130</v>
      </c>
      <c r="F2523" s="290" t="s">
        <v>6131</v>
      </c>
      <c r="G2523" s="290" t="s">
        <v>2070</v>
      </c>
      <c r="H2523" s="290" t="s">
        <v>6132</v>
      </c>
      <c r="I2523" s="386"/>
    </row>
    <row r="2524" spans="1:9" ht="16.5" customHeight="1">
      <c r="A2524" s="291" t="s">
        <v>356</v>
      </c>
      <c r="B2524" s="291" t="s">
        <v>357</v>
      </c>
      <c r="C2524" s="290" t="s">
        <v>2</v>
      </c>
      <c r="D2524" s="290" t="s">
        <v>6115</v>
      </c>
      <c r="E2524" s="290" t="s">
        <v>6130</v>
      </c>
      <c r="F2524" s="290" t="s">
        <v>6131</v>
      </c>
      <c r="G2524" s="290" t="s">
        <v>2069</v>
      </c>
      <c r="H2524" s="290" t="s">
        <v>6133</v>
      </c>
      <c r="I2524" s="386"/>
    </row>
    <row r="2525" spans="1:9" ht="16.5" customHeight="1">
      <c r="A2525" s="291" t="s">
        <v>356</v>
      </c>
      <c r="B2525" s="291" t="s">
        <v>357</v>
      </c>
      <c r="C2525" s="290" t="s">
        <v>2</v>
      </c>
      <c r="D2525" s="290" t="s">
        <v>6115</v>
      </c>
      <c r="E2525" s="290" t="s">
        <v>6130</v>
      </c>
      <c r="F2525" s="290" t="s">
        <v>6131</v>
      </c>
      <c r="G2525" s="290" t="s">
        <v>6134</v>
      </c>
      <c r="H2525" s="290" t="s">
        <v>6135</v>
      </c>
      <c r="I2525" s="386"/>
    </row>
    <row r="2526" spans="1:9" ht="16.5" customHeight="1">
      <c r="A2526" s="291" t="s">
        <v>356</v>
      </c>
      <c r="B2526" s="291" t="s">
        <v>357</v>
      </c>
      <c r="C2526" s="290" t="s">
        <v>2</v>
      </c>
      <c r="D2526" s="290" t="s">
        <v>6115</v>
      </c>
      <c r="E2526" s="290" t="s">
        <v>6130</v>
      </c>
      <c r="F2526" s="290" t="s">
        <v>6131</v>
      </c>
      <c r="G2526" s="290" t="s">
        <v>6136</v>
      </c>
      <c r="H2526" s="290" t="s">
        <v>6137</v>
      </c>
      <c r="I2526" s="386"/>
    </row>
    <row r="2527" spans="1:9" ht="16.5" customHeight="1">
      <c r="A2527" s="291" t="s">
        <v>356</v>
      </c>
      <c r="B2527" s="291" t="s">
        <v>357</v>
      </c>
      <c r="C2527" s="290" t="s">
        <v>2</v>
      </c>
      <c r="D2527" s="290" t="s">
        <v>6115</v>
      </c>
      <c r="E2527" s="290" t="s">
        <v>6130</v>
      </c>
      <c r="F2527" s="290" t="s">
        <v>6131</v>
      </c>
      <c r="G2527" s="290" t="s">
        <v>2067</v>
      </c>
      <c r="H2527" s="290" t="s">
        <v>6138</v>
      </c>
      <c r="I2527" s="386"/>
    </row>
    <row r="2528" spans="1:9" ht="16.5" customHeight="1">
      <c r="A2528" s="291" t="s">
        <v>356</v>
      </c>
      <c r="B2528" s="291" t="s">
        <v>357</v>
      </c>
      <c r="C2528" s="290" t="s">
        <v>2</v>
      </c>
      <c r="D2528" s="290" t="s">
        <v>6115</v>
      </c>
      <c r="E2528" s="290" t="s">
        <v>6130</v>
      </c>
      <c r="F2528" s="290" t="s">
        <v>6131</v>
      </c>
      <c r="G2528" s="290" t="s">
        <v>6139</v>
      </c>
      <c r="H2528" s="290" t="s">
        <v>6140</v>
      </c>
      <c r="I2528" s="386"/>
    </row>
    <row r="2529" spans="1:9" ht="16.5" customHeight="1">
      <c r="A2529" s="291" t="s">
        <v>356</v>
      </c>
      <c r="B2529" s="291" t="s">
        <v>357</v>
      </c>
      <c r="C2529" s="290" t="s">
        <v>2</v>
      </c>
      <c r="D2529" s="290" t="s">
        <v>6115</v>
      </c>
      <c r="E2529" s="290" t="s">
        <v>6130</v>
      </c>
      <c r="F2529" s="290" t="s">
        <v>6131</v>
      </c>
      <c r="G2529" s="290" t="s">
        <v>6141</v>
      </c>
      <c r="H2529" s="290" t="s">
        <v>6142</v>
      </c>
      <c r="I2529" s="386"/>
    </row>
    <row r="2530" spans="1:9" ht="16.5" customHeight="1">
      <c r="A2530" s="291" t="s">
        <v>356</v>
      </c>
      <c r="B2530" s="291" t="s">
        <v>357</v>
      </c>
      <c r="C2530" s="290" t="s">
        <v>2</v>
      </c>
      <c r="D2530" s="290" t="s">
        <v>6115</v>
      </c>
      <c r="E2530" s="290" t="s">
        <v>6130</v>
      </c>
      <c r="F2530" s="290" t="s">
        <v>6131</v>
      </c>
      <c r="G2530" s="290" t="s">
        <v>2066</v>
      </c>
      <c r="H2530" s="290" t="s">
        <v>6143</v>
      </c>
      <c r="I2530" s="386"/>
    </row>
    <row r="2531" spans="1:9" ht="16.5" customHeight="1">
      <c r="A2531" s="291" t="s">
        <v>356</v>
      </c>
      <c r="B2531" s="291" t="s">
        <v>357</v>
      </c>
      <c r="C2531" s="290" t="s">
        <v>2</v>
      </c>
      <c r="D2531" s="290" t="s">
        <v>6115</v>
      </c>
      <c r="E2531" s="290" t="s">
        <v>6130</v>
      </c>
      <c r="F2531" s="290" t="s">
        <v>6131</v>
      </c>
      <c r="G2531" s="290" t="s">
        <v>2068</v>
      </c>
      <c r="H2531" s="290" t="s">
        <v>6144</v>
      </c>
      <c r="I2531" s="386"/>
    </row>
    <row r="2532" spans="1:9" ht="16.5" customHeight="1">
      <c r="A2532" s="291" t="s">
        <v>356</v>
      </c>
      <c r="B2532" s="291" t="s">
        <v>357</v>
      </c>
      <c r="C2532" s="290" t="s">
        <v>2</v>
      </c>
      <c r="D2532" s="290" t="s">
        <v>6115</v>
      </c>
      <c r="E2532" s="290" t="s">
        <v>6145</v>
      </c>
      <c r="F2532" s="290" t="s">
        <v>6146</v>
      </c>
      <c r="G2532" s="290" t="s">
        <v>2073</v>
      </c>
      <c r="H2532" s="290" t="s">
        <v>6147</v>
      </c>
      <c r="I2532" s="386"/>
    </row>
    <row r="2533" spans="1:9" ht="16.5" customHeight="1">
      <c r="A2533" s="291" t="s">
        <v>356</v>
      </c>
      <c r="B2533" s="291" t="s">
        <v>357</v>
      </c>
      <c r="C2533" s="290" t="s">
        <v>2</v>
      </c>
      <c r="D2533" s="290" t="s">
        <v>6115</v>
      </c>
      <c r="E2533" s="290" t="s">
        <v>6145</v>
      </c>
      <c r="F2533" s="290" t="s">
        <v>6146</v>
      </c>
      <c r="G2533" s="290" t="s">
        <v>2074</v>
      </c>
      <c r="H2533" s="290" t="s">
        <v>6148</v>
      </c>
      <c r="I2533" s="386"/>
    </row>
    <row r="2534" spans="1:9" ht="16.5" customHeight="1">
      <c r="A2534" s="291" t="s">
        <v>356</v>
      </c>
      <c r="B2534" s="291" t="s">
        <v>357</v>
      </c>
      <c r="C2534" s="290" t="s">
        <v>2</v>
      </c>
      <c r="D2534" s="290" t="s">
        <v>6115</v>
      </c>
      <c r="E2534" s="290" t="s">
        <v>6145</v>
      </c>
      <c r="F2534" s="290" t="s">
        <v>6146</v>
      </c>
      <c r="G2534" s="290" t="s">
        <v>2075</v>
      </c>
      <c r="H2534" s="290" t="s">
        <v>6149</v>
      </c>
      <c r="I2534" s="386"/>
    </row>
    <row r="2535" spans="1:9" ht="16.5" customHeight="1">
      <c r="A2535" s="291" t="s">
        <v>356</v>
      </c>
      <c r="B2535" s="291" t="s">
        <v>357</v>
      </c>
      <c r="C2535" s="290" t="s">
        <v>2</v>
      </c>
      <c r="D2535" s="290" t="s">
        <v>6115</v>
      </c>
      <c r="E2535" s="290" t="s">
        <v>6145</v>
      </c>
      <c r="F2535" s="290" t="s">
        <v>6146</v>
      </c>
      <c r="G2535" s="290" t="s">
        <v>6150</v>
      </c>
      <c r="H2535" s="290" t="s">
        <v>6151</v>
      </c>
      <c r="I2535" s="386"/>
    </row>
    <row r="2536" spans="1:9" ht="16.5" customHeight="1">
      <c r="A2536" s="291" t="s">
        <v>356</v>
      </c>
      <c r="B2536" s="291" t="s">
        <v>357</v>
      </c>
      <c r="C2536" s="290" t="s">
        <v>2</v>
      </c>
      <c r="D2536" s="290" t="s">
        <v>6115</v>
      </c>
      <c r="E2536" s="290" t="s">
        <v>6145</v>
      </c>
      <c r="F2536" s="290" t="s">
        <v>6146</v>
      </c>
      <c r="G2536" s="290" t="s">
        <v>6152</v>
      </c>
      <c r="H2536" s="290" t="s">
        <v>6153</v>
      </c>
      <c r="I2536" s="386"/>
    </row>
    <row r="2537" spans="1:9" ht="16.5" customHeight="1">
      <c r="A2537" s="291" t="s">
        <v>356</v>
      </c>
      <c r="B2537" s="291" t="s">
        <v>357</v>
      </c>
      <c r="C2537" s="290" t="s">
        <v>2</v>
      </c>
      <c r="D2537" s="290" t="s">
        <v>6115</v>
      </c>
      <c r="E2537" s="290" t="s">
        <v>6145</v>
      </c>
      <c r="F2537" s="290" t="s">
        <v>6146</v>
      </c>
      <c r="G2537" s="290" t="s">
        <v>2072</v>
      </c>
      <c r="H2537" s="290" t="s">
        <v>6154</v>
      </c>
      <c r="I2537" s="386"/>
    </row>
    <row r="2538" spans="1:9" ht="16.5" customHeight="1">
      <c r="A2538" s="291" t="s">
        <v>356</v>
      </c>
      <c r="B2538" s="291" t="s">
        <v>357</v>
      </c>
      <c r="C2538" s="290" t="s">
        <v>2</v>
      </c>
      <c r="D2538" s="290" t="s">
        <v>6115</v>
      </c>
      <c r="E2538" s="290" t="s">
        <v>6145</v>
      </c>
      <c r="F2538" s="290" t="s">
        <v>6146</v>
      </c>
      <c r="G2538" s="290" t="s">
        <v>2071</v>
      </c>
      <c r="H2538" s="290" t="s">
        <v>4534</v>
      </c>
      <c r="I2538" s="386"/>
    </row>
    <row r="2539" spans="1:9" ht="16.5" customHeight="1">
      <c r="A2539" s="291" t="s">
        <v>356</v>
      </c>
      <c r="B2539" s="291" t="s">
        <v>357</v>
      </c>
      <c r="C2539" s="290" t="s">
        <v>2</v>
      </c>
      <c r="D2539" s="290" t="s">
        <v>6115</v>
      </c>
      <c r="E2539" s="290" t="s">
        <v>6155</v>
      </c>
      <c r="F2539" s="290" t="s">
        <v>6156</v>
      </c>
      <c r="G2539" s="290" t="s">
        <v>2078</v>
      </c>
      <c r="H2539" s="290" t="s">
        <v>6157</v>
      </c>
      <c r="I2539" s="386"/>
    </row>
    <row r="2540" spans="1:9" ht="16.5" customHeight="1">
      <c r="A2540" s="291" t="s">
        <v>356</v>
      </c>
      <c r="B2540" s="291" t="s">
        <v>357</v>
      </c>
      <c r="C2540" s="290" t="s">
        <v>2</v>
      </c>
      <c r="D2540" s="290" t="s">
        <v>6115</v>
      </c>
      <c r="E2540" s="290" t="s">
        <v>6155</v>
      </c>
      <c r="F2540" s="290" t="s">
        <v>6156</v>
      </c>
      <c r="G2540" s="290" t="s">
        <v>2080</v>
      </c>
      <c r="H2540" s="290" t="s">
        <v>6158</v>
      </c>
      <c r="I2540" s="386"/>
    </row>
    <row r="2541" spans="1:9" ht="16.5" customHeight="1">
      <c r="A2541" s="291" t="s">
        <v>356</v>
      </c>
      <c r="B2541" s="291" t="s">
        <v>357</v>
      </c>
      <c r="C2541" s="290" t="s">
        <v>2</v>
      </c>
      <c r="D2541" s="290" t="s">
        <v>6115</v>
      </c>
      <c r="E2541" s="290" t="s">
        <v>6155</v>
      </c>
      <c r="F2541" s="290" t="s">
        <v>6156</v>
      </c>
      <c r="G2541" s="290" t="s">
        <v>2077</v>
      </c>
      <c r="H2541" s="290" t="s">
        <v>6159</v>
      </c>
      <c r="I2541" s="386"/>
    </row>
    <row r="2542" spans="1:9" ht="16.5" customHeight="1">
      <c r="A2542" s="291" t="s">
        <v>356</v>
      </c>
      <c r="B2542" s="291" t="s">
        <v>357</v>
      </c>
      <c r="C2542" s="290" t="s">
        <v>2</v>
      </c>
      <c r="D2542" s="290" t="s">
        <v>6115</v>
      </c>
      <c r="E2542" s="290" t="s">
        <v>6155</v>
      </c>
      <c r="F2542" s="290" t="s">
        <v>6156</v>
      </c>
      <c r="G2542" s="290" t="s">
        <v>2082</v>
      </c>
      <c r="H2542" s="290" t="s">
        <v>6160</v>
      </c>
      <c r="I2542" s="386"/>
    </row>
    <row r="2543" spans="1:9" ht="16.5" customHeight="1">
      <c r="A2543" s="291" t="s">
        <v>356</v>
      </c>
      <c r="B2543" s="291" t="s">
        <v>357</v>
      </c>
      <c r="C2543" s="290" t="s">
        <v>2</v>
      </c>
      <c r="D2543" s="290" t="s">
        <v>6115</v>
      </c>
      <c r="E2543" s="290" t="s">
        <v>6155</v>
      </c>
      <c r="F2543" s="290" t="s">
        <v>6156</v>
      </c>
      <c r="G2543" s="290" t="s">
        <v>2081</v>
      </c>
      <c r="H2543" s="290" t="s">
        <v>6161</v>
      </c>
      <c r="I2543" s="386"/>
    </row>
    <row r="2544" spans="1:9" ht="16.5" customHeight="1">
      <c r="A2544" s="291" t="s">
        <v>356</v>
      </c>
      <c r="B2544" s="291" t="s">
        <v>357</v>
      </c>
      <c r="C2544" s="290" t="s">
        <v>2</v>
      </c>
      <c r="D2544" s="290" t="s">
        <v>6115</v>
      </c>
      <c r="E2544" s="290" t="s">
        <v>6155</v>
      </c>
      <c r="F2544" s="290" t="s">
        <v>6156</v>
      </c>
      <c r="G2544" s="290" t="s">
        <v>6162</v>
      </c>
      <c r="H2544" s="290" t="s">
        <v>6163</v>
      </c>
      <c r="I2544" s="386"/>
    </row>
    <row r="2545" spans="1:9" ht="16.5" customHeight="1">
      <c r="A2545" s="291" t="s">
        <v>356</v>
      </c>
      <c r="B2545" s="291" t="s">
        <v>357</v>
      </c>
      <c r="C2545" s="290" t="s">
        <v>2</v>
      </c>
      <c r="D2545" s="290" t="s">
        <v>6115</v>
      </c>
      <c r="E2545" s="290" t="s">
        <v>6155</v>
      </c>
      <c r="F2545" s="290" t="s">
        <v>6156</v>
      </c>
      <c r="G2545" s="290" t="s">
        <v>6164</v>
      </c>
      <c r="H2545" s="290" t="s">
        <v>6165</v>
      </c>
      <c r="I2545" s="386"/>
    </row>
    <row r="2546" spans="1:9" ht="16.5" customHeight="1">
      <c r="A2546" s="291" t="s">
        <v>356</v>
      </c>
      <c r="B2546" s="291" t="s">
        <v>357</v>
      </c>
      <c r="C2546" s="290" t="s">
        <v>2</v>
      </c>
      <c r="D2546" s="290" t="s">
        <v>6115</v>
      </c>
      <c r="E2546" s="290" t="s">
        <v>6155</v>
      </c>
      <c r="F2546" s="290" t="s">
        <v>6156</v>
      </c>
      <c r="G2546" s="290" t="s">
        <v>6166</v>
      </c>
      <c r="H2546" s="290" t="s">
        <v>6167</v>
      </c>
      <c r="I2546" s="386"/>
    </row>
    <row r="2547" spans="1:9" ht="16.5" customHeight="1">
      <c r="A2547" s="291" t="s">
        <v>356</v>
      </c>
      <c r="B2547" s="291" t="s">
        <v>357</v>
      </c>
      <c r="C2547" s="290" t="s">
        <v>2</v>
      </c>
      <c r="D2547" s="290" t="s">
        <v>6115</v>
      </c>
      <c r="E2547" s="290" t="s">
        <v>6155</v>
      </c>
      <c r="F2547" s="290" t="s">
        <v>6156</v>
      </c>
      <c r="G2547" s="290" t="s">
        <v>6168</v>
      </c>
      <c r="H2547" s="290" t="s">
        <v>6169</v>
      </c>
      <c r="I2547" s="386"/>
    </row>
    <row r="2548" spans="1:9" ht="16.5" customHeight="1">
      <c r="A2548" s="291" t="s">
        <v>356</v>
      </c>
      <c r="B2548" s="291" t="s">
        <v>357</v>
      </c>
      <c r="C2548" s="290" t="s">
        <v>2</v>
      </c>
      <c r="D2548" s="290" t="s">
        <v>6115</v>
      </c>
      <c r="E2548" s="290" t="s">
        <v>6155</v>
      </c>
      <c r="F2548" s="290" t="s">
        <v>6156</v>
      </c>
      <c r="G2548" s="290" t="s">
        <v>2076</v>
      </c>
      <c r="H2548" s="290" t="s">
        <v>6170</v>
      </c>
      <c r="I2548" s="386"/>
    </row>
    <row r="2549" spans="1:9" ht="16.5" customHeight="1">
      <c r="A2549" s="291" t="s">
        <v>356</v>
      </c>
      <c r="B2549" s="291" t="s">
        <v>357</v>
      </c>
      <c r="C2549" s="290" t="s">
        <v>2</v>
      </c>
      <c r="D2549" s="290" t="s">
        <v>6115</v>
      </c>
      <c r="E2549" s="290" t="s">
        <v>6155</v>
      </c>
      <c r="F2549" s="290" t="s">
        <v>6156</v>
      </c>
      <c r="G2549" s="290" t="s">
        <v>6171</v>
      </c>
      <c r="H2549" s="290" t="s">
        <v>6172</v>
      </c>
      <c r="I2549" s="386"/>
    </row>
    <row r="2550" spans="1:9" ht="16.5" customHeight="1">
      <c r="A2550" s="291" t="s">
        <v>356</v>
      </c>
      <c r="B2550" s="291" t="s">
        <v>357</v>
      </c>
      <c r="C2550" s="290" t="s">
        <v>2</v>
      </c>
      <c r="D2550" s="290" t="s">
        <v>6115</v>
      </c>
      <c r="E2550" s="290" t="s">
        <v>6155</v>
      </c>
      <c r="F2550" s="290" t="s">
        <v>6156</v>
      </c>
      <c r="G2550" s="290" t="s">
        <v>6173</v>
      </c>
      <c r="H2550" s="290" t="s">
        <v>6174</v>
      </c>
      <c r="I2550" s="386"/>
    </row>
    <row r="2551" spans="1:9" ht="16.5" customHeight="1">
      <c r="A2551" s="291" t="s">
        <v>356</v>
      </c>
      <c r="B2551" s="291" t="s">
        <v>357</v>
      </c>
      <c r="C2551" s="290" t="s">
        <v>2</v>
      </c>
      <c r="D2551" s="290" t="s">
        <v>6115</v>
      </c>
      <c r="E2551" s="290" t="s">
        <v>6175</v>
      </c>
      <c r="F2551" s="290" t="s">
        <v>6176</v>
      </c>
      <c r="G2551" s="290" t="s">
        <v>2083</v>
      </c>
      <c r="H2551" s="290" t="s">
        <v>6177</v>
      </c>
      <c r="I2551" s="386"/>
    </row>
    <row r="2552" spans="1:9" ht="16.5" customHeight="1">
      <c r="A2552" s="291" t="s">
        <v>356</v>
      </c>
      <c r="B2552" s="291" t="s">
        <v>357</v>
      </c>
      <c r="C2552" s="290" t="s">
        <v>2</v>
      </c>
      <c r="D2552" s="290" t="s">
        <v>6115</v>
      </c>
      <c r="E2552" s="290" t="s">
        <v>6175</v>
      </c>
      <c r="F2552" s="290" t="s">
        <v>6176</v>
      </c>
      <c r="G2552" s="290" t="s">
        <v>2084</v>
      </c>
      <c r="H2552" s="290" t="s">
        <v>6178</v>
      </c>
      <c r="I2552" s="386"/>
    </row>
    <row r="2553" spans="1:9" ht="16.5" customHeight="1">
      <c r="A2553" s="291" t="s">
        <v>356</v>
      </c>
      <c r="B2553" s="291" t="s">
        <v>357</v>
      </c>
      <c r="C2553" s="290" t="s">
        <v>2</v>
      </c>
      <c r="D2553" s="290" t="s">
        <v>6115</v>
      </c>
      <c r="E2553" s="290" t="s">
        <v>6175</v>
      </c>
      <c r="F2553" s="290" t="s">
        <v>6176</v>
      </c>
      <c r="G2553" s="290" t="s">
        <v>2086</v>
      </c>
      <c r="H2553" s="290" t="s">
        <v>6179</v>
      </c>
      <c r="I2553" s="386"/>
    </row>
    <row r="2554" spans="1:9" ht="16.5" customHeight="1">
      <c r="A2554" s="291" t="s">
        <v>356</v>
      </c>
      <c r="B2554" s="291" t="s">
        <v>357</v>
      </c>
      <c r="C2554" s="290" t="s">
        <v>2</v>
      </c>
      <c r="D2554" s="290" t="s">
        <v>6115</v>
      </c>
      <c r="E2554" s="290" t="s">
        <v>6175</v>
      </c>
      <c r="F2554" s="290" t="s">
        <v>6176</v>
      </c>
      <c r="G2554" s="290" t="s">
        <v>2087</v>
      </c>
      <c r="H2554" s="290" t="s">
        <v>6180</v>
      </c>
      <c r="I2554" s="386"/>
    </row>
    <row r="2555" spans="1:9" ht="16.5" customHeight="1">
      <c r="A2555" s="291" t="s">
        <v>356</v>
      </c>
      <c r="B2555" s="291" t="s">
        <v>357</v>
      </c>
      <c r="C2555" s="290" t="s">
        <v>2</v>
      </c>
      <c r="D2555" s="290" t="s">
        <v>6115</v>
      </c>
      <c r="E2555" s="290" t="s">
        <v>6175</v>
      </c>
      <c r="F2555" s="290" t="s">
        <v>6176</v>
      </c>
      <c r="G2555" s="290" t="s">
        <v>2085</v>
      </c>
      <c r="H2555" s="290" t="s">
        <v>6181</v>
      </c>
      <c r="I2555" s="386"/>
    </row>
    <row r="2556" spans="1:9" ht="16.5" customHeight="1">
      <c r="A2556" s="291" t="s">
        <v>356</v>
      </c>
      <c r="B2556" s="291" t="s">
        <v>357</v>
      </c>
      <c r="C2556" s="290" t="s">
        <v>2</v>
      </c>
      <c r="D2556" s="290" t="s">
        <v>6115</v>
      </c>
      <c r="E2556" s="290" t="s">
        <v>6182</v>
      </c>
      <c r="F2556" s="290" t="s">
        <v>6183</v>
      </c>
      <c r="G2556" s="290" t="s">
        <v>2088</v>
      </c>
      <c r="H2556" s="290" t="s">
        <v>6184</v>
      </c>
      <c r="I2556" s="386"/>
    </row>
    <row r="2557" spans="1:9" ht="16.5" customHeight="1">
      <c r="A2557" s="291" t="s">
        <v>356</v>
      </c>
      <c r="B2557" s="291" t="s">
        <v>357</v>
      </c>
      <c r="C2557" s="290" t="s">
        <v>2</v>
      </c>
      <c r="D2557" s="290" t="s">
        <v>6115</v>
      </c>
      <c r="E2557" s="290" t="s">
        <v>6182</v>
      </c>
      <c r="F2557" s="290" t="s">
        <v>6183</v>
      </c>
      <c r="G2557" s="290" t="s">
        <v>2091</v>
      </c>
      <c r="H2557" s="290" t="s">
        <v>6185</v>
      </c>
      <c r="I2557" s="386"/>
    </row>
    <row r="2558" spans="1:9" ht="16.5" customHeight="1">
      <c r="A2558" s="291" t="s">
        <v>356</v>
      </c>
      <c r="B2558" s="291" t="s">
        <v>357</v>
      </c>
      <c r="C2558" s="290" t="s">
        <v>2</v>
      </c>
      <c r="D2558" s="290" t="s">
        <v>6115</v>
      </c>
      <c r="E2558" s="290" t="s">
        <v>6182</v>
      </c>
      <c r="F2558" s="290" t="s">
        <v>6183</v>
      </c>
      <c r="G2558" s="290" t="s">
        <v>2089</v>
      </c>
      <c r="H2558" s="290" t="s">
        <v>6186</v>
      </c>
      <c r="I2558" s="386"/>
    </row>
    <row r="2559" spans="1:9" ht="16.5" customHeight="1">
      <c r="A2559" s="291" t="s">
        <v>356</v>
      </c>
      <c r="B2559" s="291" t="s">
        <v>357</v>
      </c>
      <c r="C2559" s="290" t="s">
        <v>2</v>
      </c>
      <c r="D2559" s="290" t="s">
        <v>6115</v>
      </c>
      <c r="E2559" s="290" t="s">
        <v>6182</v>
      </c>
      <c r="F2559" s="290" t="s">
        <v>6183</v>
      </c>
      <c r="G2559" s="290" t="s">
        <v>2092</v>
      </c>
      <c r="H2559" s="290" t="s">
        <v>6187</v>
      </c>
      <c r="I2559" s="386"/>
    </row>
    <row r="2560" spans="1:9" ht="16.5" customHeight="1">
      <c r="A2560" s="291" t="s">
        <v>356</v>
      </c>
      <c r="B2560" s="291" t="s">
        <v>357</v>
      </c>
      <c r="C2560" s="290" t="s">
        <v>2</v>
      </c>
      <c r="D2560" s="290" t="s">
        <v>6115</v>
      </c>
      <c r="E2560" s="290" t="s">
        <v>6182</v>
      </c>
      <c r="F2560" s="290" t="s">
        <v>6183</v>
      </c>
      <c r="G2560" s="290" t="s">
        <v>6188</v>
      </c>
      <c r="H2560" s="290" t="s">
        <v>6189</v>
      </c>
      <c r="I2560" s="386"/>
    </row>
    <row r="2561" spans="1:9" ht="16.5" customHeight="1">
      <c r="A2561" s="291" t="s">
        <v>356</v>
      </c>
      <c r="B2561" s="291" t="s">
        <v>357</v>
      </c>
      <c r="C2561" s="290" t="s">
        <v>2</v>
      </c>
      <c r="D2561" s="290" t="s">
        <v>6115</v>
      </c>
      <c r="E2561" s="290" t="s">
        <v>6182</v>
      </c>
      <c r="F2561" s="290" t="s">
        <v>6183</v>
      </c>
      <c r="G2561" s="290" t="s">
        <v>6190</v>
      </c>
      <c r="H2561" s="290" t="s">
        <v>6191</v>
      </c>
      <c r="I2561" s="386"/>
    </row>
    <row r="2562" spans="1:9" ht="16.5" customHeight="1">
      <c r="A2562" s="291" t="s">
        <v>356</v>
      </c>
      <c r="B2562" s="291" t="s">
        <v>357</v>
      </c>
      <c r="C2562" s="290" t="s">
        <v>2</v>
      </c>
      <c r="D2562" s="290" t="s">
        <v>6115</v>
      </c>
      <c r="E2562" s="290" t="s">
        <v>6182</v>
      </c>
      <c r="F2562" s="290" t="s">
        <v>6183</v>
      </c>
      <c r="G2562" s="290" t="s">
        <v>2090</v>
      </c>
      <c r="H2562" s="290" t="s">
        <v>6192</v>
      </c>
      <c r="I2562" s="386"/>
    </row>
    <row r="2563" spans="1:9" ht="16.5" customHeight="1">
      <c r="A2563" s="291" t="s">
        <v>356</v>
      </c>
      <c r="B2563" s="291" t="s">
        <v>357</v>
      </c>
      <c r="C2563" s="290" t="s">
        <v>2</v>
      </c>
      <c r="D2563" s="290" t="s">
        <v>6115</v>
      </c>
      <c r="E2563" s="290" t="s">
        <v>6193</v>
      </c>
      <c r="F2563" s="290" t="s">
        <v>6194</v>
      </c>
      <c r="G2563" s="290" t="s">
        <v>2094</v>
      </c>
      <c r="H2563" s="290" t="s">
        <v>6195</v>
      </c>
      <c r="I2563" s="386"/>
    </row>
    <row r="2564" spans="1:9" ht="16.5" customHeight="1">
      <c r="A2564" s="291" t="s">
        <v>356</v>
      </c>
      <c r="B2564" s="291" t="s">
        <v>357</v>
      </c>
      <c r="C2564" s="290" t="s">
        <v>2</v>
      </c>
      <c r="D2564" s="290" t="s">
        <v>6115</v>
      </c>
      <c r="E2564" s="290" t="s">
        <v>6193</v>
      </c>
      <c r="F2564" s="290" t="s">
        <v>6194</v>
      </c>
      <c r="G2564" s="290" t="s">
        <v>2093</v>
      </c>
      <c r="H2564" s="290" t="s">
        <v>6196</v>
      </c>
      <c r="I2564" s="386"/>
    </row>
    <row r="2565" spans="1:9" ht="16.5" customHeight="1">
      <c r="A2565" s="291" t="s">
        <v>356</v>
      </c>
      <c r="B2565" s="291" t="s">
        <v>357</v>
      </c>
      <c r="C2565" s="290" t="s">
        <v>2</v>
      </c>
      <c r="D2565" s="290" t="s">
        <v>6115</v>
      </c>
      <c r="E2565" s="290" t="s">
        <v>6193</v>
      </c>
      <c r="F2565" s="290" t="s">
        <v>6194</v>
      </c>
      <c r="G2565" s="290" t="s">
        <v>2095</v>
      </c>
      <c r="H2565" s="290" t="s">
        <v>6197</v>
      </c>
      <c r="I2565" s="386"/>
    </row>
    <row r="2566" spans="1:9" ht="16.5" customHeight="1">
      <c r="A2566" s="291" t="s">
        <v>356</v>
      </c>
      <c r="B2566" s="291" t="s">
        <v>357</v>
      </c>
      <c r="C2566" s="290" t="s">
        <v>2</v>
      </c>
      <c r="D2566" s="290" t="s">
        <v>6115</v>
      </c>
      <c r="E2566" s="290" t="s">
        <v>6193</v>
      </c>
      <c r="F2566" s="290" t="s">
        <v>6194</v>
      </c>
      <c r="G2566" s="290" t="s">
        <v>6198</v>
      </c>
      <c r="H2566" s="290" t="s">
        <v>6199</v>
      </c>
      <c r="I2566" s="386"/>
    </row>
    <row r="2567" spans="1:9" ht="16.5" customHeight="1">
      <c r="A2567" s="291" t="s">
        <v>356</v>
      </c>
      <c r="B2567" s="291" t="s">
        <v>357</v>
      </c>
      <c r="C2567" s="290" t="s">
        <v>2</v>
      </c>
      <c r="D2567" s="290" t="s">
        <v>6115</v>
      </c>
      <c r="E2567" s="290" t="s">
        <v>6193</v>
      </c>
      <c r="F2567" s="290" t="s">
        <v>6194</v>
      </c>
      <c r="G2567" s="290" t="s">
        <v>6200</v>
      </c>
      <c r="H2567" s="290" t="s">
        <v>6201</v>
      </c>
      <c r="I2567" s="386"/>
    </row>
    <row r="2568" spans="1:9" ht="16.5" customHeight="1">
      <c r="A2568" s="291" t="s">
        <v>356</v>
      </c>
      <c r="B2568" s="291" t="s">
        <v>357</v>
      </c>
      <c r="C2568" s="290" t="s">
        <v>2</v>
      </c>
      <c r="D2568" s="290" t="s">
        <v>6115</v>
      </c>
      <c r="E2568" s="290" t="s">
        <v>6193</v>
      </c>
      <c r="F2568" s="290" t="s">
        <v>6194</v>
      </c>
      <c r="G2568" s="290" t="s">
        <v>2096</v>
      </c>
      <c r="H2568" s="290" t="s">
        <v>6202</v>
      </c>
      <c r="I2568" s="386"/>
    </row>
    <row r="2569" spans="1:9" ht="16.5" customHeight="1">
      <c r="A2569" s="291" t="s">
        <v>356</v>
      </c>
      <c r="B2569" s="291" t="s">
        <v>357</v>
      </c>
      <c r="C2569" s="290" t="s">
        <v>2</v>
      </c>
      <c r="D2569" s="290" t="s">
        <v>6115</v>
      </c>
      <c r="E2569" s="290" t="s">
        <v>6193</v>
      </c>
      <c r="F2569" s="290" t="s">
        <v>6194</v>
      </c>
      <c r="G2569" s="290" t="s">
        <v>6203</v>
      </c>
      <c r="H2569" s="290" t="s">
        <v>6204</v>
      </c>
      <c r="I2569" s="386"/>
    </row>
    <row r="2570" spans="1:9" ht="16.5" customHeight="1">
      <c r="A2570" s="291" t="s">
        <v>356</v>
      </c>
      <c r="B2570" s="291" t="s">
        <v>357</v>
      </c>
      <c r="C2570" s="290" t="s">
        <v>2</v>
      </c>
      <c r="D2570" s="290" t="s">
        <v>6115</v>
      </c>
      <c r="E2570" s="290" t="s">
        <v>6193</v>
      </c>
      <c r="F2570" s="290" t="s">
        <v>6194</v>
      </c>
      <c r="G2570" s="290" t="s">
        <v>6205</v>
      </c>
      <c r="H2570" s="290" t="s">
        <v>6206</v>
      </c>
      <c r="I2570" s="386"/>
    </row>
    <row r="2571" spans="1:9" ht="16.5" customHeight="1">
      <c r="A2571" s="291" t="s">
        <v>356</v>
      </c>
      <c r="B2571" s="291" t="s">
        <v>357</v>
      </c>
      <c r="C2571" s="290" t="s">
        <v>2</v>
      </c>
      <c r="D2571" s="290" t="s">
        <v>6115</v>
      </c>
      <c r="E2571" s="290" t="s">
        <v>6193</v>
      </c>
      <c r="F2571" s="290" t="s">
        <v>6194</v>
      </c>
      <c r="G2571" s="290" t="s">
        <v>6207</v>
      </c>
      <c r="H2571" s="290" t="s">
        <v>6208</v>
      </c>
      <c r="I2571" s="386"/>
    </row>
    <row r="2572" spans="1:9" ht="16.5" customHeight="1">
      <c r="A2572" s="291" t="s">
        <v>356</v>
      </c>
      <c r="B2572" s="291" t="s">
        <v>357</v>
      </c>
      <c r="C2572" s="290" t="s">
        <v>2</v>
      </c>
      <c r="D2572" s="290" t="s">
        <v>6115</v>
      </c>
      <c r="E2572" s="290" t="s">
        <v>6193</v>
      </c>
      <c r="F2572" s="290" t="s">
        <v>6194</v>
      </c>
      <c r="G2572" s="290" t="s">
        <v>6209</v>
      </c>
      <c r="H2572" s="290" t="s">
        <v>6210</v>
      </c>
      <c r="I2572" s="386"/>
    </row>
    <row r="2573" spans="1:9" ht="16.5" customHeight="1">
      <c r="A2573" s="291" t="s">
        <v>356</v>
      </c>
      <c r="B2573" s="291" t="s">
        <v>357</v>
      </c>
      <c r="C2573" s="290" t="s">
        <v>2</v>
      </c>
      <c r="D2573" s="290" t="s">
        <v>6115</v>
      </c>
      <c r="E2573" s="290" t="s">
        <v>6211</v>
      </c>
      <c r="F2573" s="290" t="s">
        <v>6212</v>
      </c>
      <c r="G2573" s="290" t="s">
        <v>2099</v>
      </c>
      <c r="H2573" s="290" t="s">
        <v>6213</v>
      </c>
      <c r="I2573" s="386"/>
    </row>
    <row r="2574" spans="1:9" ht="16.5" customHeight="1">
      <c r="A2574" s="291" t="s">
        <v>356</v>
      </c>
      <c r="B2574" s="291" t="s">
        <v>357</v>
      </c>
      <c r="C2574" s="290" t="s">
        <v>2</v>
      </c>
      <c r="D2574" s="290" t="s">
        <v>6115</v>
      </c>
      <c r="E2574" s="290" t="s">
        <v>6211</v>
      </c>
      <c r="F2574" s="290" t="s">
        <v>6212</v>
      </c>
      <c r="G2574" s="290" t="s">
        <v>2098</v>
      </c>
      <c r="H2574" s="290" t="s">
        <v>6214</v>
      </c>
      <c r="I2574" s="386"/>
    </row>
    <row r="2575" spans="1:9" ht="16.5" customHeight="1">
      <c r="A2575" s="291" t="s">
        <v>356</v>
      </c>
      <c r="B2575" s="291" t="s">
        <v>357</v>
      </c>
      <c r="C2575" s="290" t="s">
        <v>2</v>
      </c>
      <c r="D2575" s="290" t="s">
        <v>6115</v>
      </c>
      <c r="E2575" s="290" t="s">
        <v>6211</v>
      </c>
      <c r="F2575" s="290" t="s">
        <v>6212</v>
      </c>
      <c r="G2575" s="290" t="s">
        <v>2100</v>
      </c>
      <c r="H2575" s="290" t="s">
        <v>6215</v>
      </c>
      <c r="I2575" s="386"/>
    </row>
    <row r="2576" spans="1:9" ht="16.5" customHeight="1">
      <c r="A2576" s="291" t="s">
        <v>356</v>
      </c>
      <c r="B2576" s="291" t="s">
        <v>357</v>
      </c>
      <c r="C2576" s="290" t="s">
        <v>2</v>
      </c>
      <c r="D2576" s="290" t="s">
        <v>6115</v>
      </c>
      <c r="E2576" s="290" t="s">
        <v>6211</v>
      </c>
      <c r="F2576" s="290" t="s">
        <v>6212</v>
      </c>
      <c r="G2576" s="290" t="s">
        <v>6216</v>
      </c>
      <c r="H2576" s="290" t="s">
        <v>6217</v>
      </c>
      <c r="I2576" s="386"/>
    </row>
    <row r="2577" spans="1:9" ht="16.5" customHeight="1">
      <c r="A2577" s="291" t="s">
        <v>356</v>
      </c>
      <c r="B2577" s="291" t="s">
        <v>357</v>
      </c>
      <c r="C2577" s="290" t="s">
        <v>2</v>
      </c>
      <c r="D2577" s="290" t="s">
        <v>6115</v>
      </c>
      <c r="E2577" s="290" t="s">
        <v>6211</v>
      </c>
      <c r="F2577" s="290" t="s">
        <v>6212</v>
      </c>
      <c r="G2577" s="290" t="s">
        <v>6218</v>
      </c>
      <c r="H2577" s="290" t="s">
        <v>6219</v>
      </c>
      <c r="I2577" s="386"/>
    </row>
    <row r="2578" spans="1:9" ht="16.5" customHeight="1">
      <c r="A2578" s="291" t="s">
        <v>356</v>
      </c>
      <c r="B2578" s="291" t="s">
        <v>357</v>
      </c>
      <c r="C2578" s="290" t="s">
        <v>2</v>
      </c>
      <c r="D2578" s="290" t="s">
        <v>6115</v>
      </c>
      <c r="E2578" s="290" t="s">
        <v>6211</v>
      </c>
      <c r="F2578" s="290" t="s">
        <v>6212</v>
      </c>
      <c r="G2578" s="290" t="s">
        <v>6220</v>
      </c>
      <c r="H2578" s="290" t="s">
        <v>6221</v>
      </c>
      <c r="I2578" s="386"/>
    </row>
    <row r="2579" spans="1:9" ht="16.5" customHeight="1">
      <c r="A2579" s="291" t="s">
        <v>356</v>
      </c>
      <c r="B2579" s="291" t="s">
        <v>357</v>
      </c>
      <c r="C2579" s="290" t="s">
        <v>2</v>
      </c>
      <c r="D2579" s="290" t="s">
        <v>6115</v>
      </c>
      <c r="E2579" s="290" t="s">
        <v>6211</v>
      </c>
      <c r="F2579" s="290" t="s">
        <v>6212</v>
      </c>
      <c r="G2579" s="290" t="s">
        <v>6222</v>
      </c>
      <c r="H2579" s="290" t="s">
        <v>6223</v>
      </c>
      <c r="I2579" s="386"/>
    </row>
    <row r="2580" spans="1:9" ht="16.5" customHeight="1">
      <c r="A2580" s="291" t="s">
        <v>356</v>
      </c>
      <c r="B2580" s="291" t="s">
        <v>357</v>
      </c>
      <c r="C2580" s="290" t="s">
        <v>2</v>
      </c>
      <c r="D2580" s="290" t="s">
        <v>6115</v>
      </c>
      <c r="E2580" s="290" t="s">
        <v>6211</v>
      </c>
      <c r="F2580" s="290" t="s">
        <v>6212</v>
      </c>
      <c r="G2580" s="290" t="s">
        <v>2097</v>
      </c>
      <c r="H2580" s="290" t="s">
        <v>6224</v>
      </c>
      <c r="I2580" s="386"/>
    </row>
    <row r="2581" spans="1:9" ht="16.5" customHeight="1">
      <c r="A2581" s="291" t="s">
        <v>356</v>
      </c>
      <c r="B2581" s="291" t="s">
        <v>357</v>
      </c>
      <c r="C2581" s="290" t="s">
        <v>2</v>
      </c>
      <c r="D2581" s="290" t="s">
        <v>6115</v>
      </c>
      <c r="E2581" s="290" t="s">
        <v>6225</v>
      </c>
      <c r="F2581" s="290" t="s">
        <v>6226</v>
      </c>
      <c r="G2581" s="290" t="s">
        <v>2102</v>
      </c>
      <c r="H2581" s="290" t="s">
        <v>6227</v>
      </c>
      <c r="I2581" s="386"/>
    </row>
    <row r="2582" spans="1:9" ht="16.5" customHeight="1">
      <c r="A2582" s="291" t="s">
        <v>356</v>
      </c>
      <c r="B2582" s="291" t="s">
        <v>357</v>
      </c>
      <c r="C2582" s="290" t="s">
        <v>2</v>
      </c>
      <c r="D2582" s="290" t="s">
        <v>6115</v>
      </c>
      <c r="E2582" s="290" t="s">
        <v>6225</v>
      </c>
      <c r="F2582" s="290" t="s">
        <v>6226</v>
      </c>
      <c r="G2582" s="290" t="s">
        <v>2104</v>
      </c>
      <c r="H2582" s="290" t="s">
        <v>6228</v>
      </c>
      <c r="I2582" s="386"/>
    </row>
    <row r="2583" spans="1:9" ht="16.5" customHeight="1">
      <c r="A2583" s="291" t="s">
        <v>356</v>
      </c>
      <c r="B2583" s="291" t="s">
        <v>357</v>
      </c>
      <c r="C2583" s="290" t="s">
        <v>2</v>
      </c>
      <c r="D2583" s="290" t="s">
        <v>6115</v>
      </c>
      <c r="E2583" s="290" t="s">
        <v>6225</v>
      </c>
      <c r="F2583" s="290" t="s">
        <v>6226</v>
      </c>
      <c r="G2583" s="290" t="s">
        <v>2101</v>
      </c>
      <c r="H2583" s="290" t="s">
        <v>6229</v>
      </c>
      <c r="I2583" s="386"/>
    </row>
    <row r="2584" spans="1:9" ht="16.5" customHeight="1">
      <c r="A2584" s="291" t="s">
        <v>356</v>
      </c>
      <c r="B2584" s="291" t="s">
        <v>357</v>
      </c>
      <c r="C2584" s="290" t="s">
        <v>2</v>
      </c>
      <c r="D2584" s="290" t="s">
        <v>6115</v>
      </c>
      <c r="E2584" s="290" t="s">
        <v>6225</v>
      </c>
      <c r="F2584" s="290" t="s">
        <v>6226</v>
      </c>
      <c r="G2584" s="290" t="s">
        <v>2103</v>
      </c>
      <c r="H2584" s="290" t="s">
        <v>6230</v>
      </c>
      <c r="I2584" s="386"/>
    </row>
    <row r="2585" spans="1:9" ht="16.5" customHeight="1">
      <c r="A2585" s="291" t="s">
        <v>356</v>
      </c>
      <c r="B2585" s="291" t="s">
        <v>357</v>
      </c>
      <c r="C2585" s="290" t="s">
        <v>2</v>
      </c>
      <c r="D2585" s="290" t="s">
        <v>6115</v>
      </c>
      <c r="E2585" s="290" t="s">
        <v>6225</v>
      </c>
      <c r="F2585" s="290" t="s">
        <v>6226</v>
      </c>
      <c r="G2585" s="290" t="s">
        <v>6231</v>
      </c>
      <c r="H2585" s="290" t="s">
        <v>6232</v>
      </c>
      <c r="I2585" s="386"/>
    </row>
    <row r="2586" spans="1:9" ht="16.5" customHeight="1">
      <c r="A2586" s="291" t="s">
        <v>356</v>
      </c>
      <c r="B2586" s="291" t="s">
        <v>357</v>
      </c>
      <c r="C2586" s="290" t="s">
        <v>2</v>
      </c>
      <c r="D2586" s="290" t="s">
        <v>6115</v>
      </c>
      <c r="E2586" s="290" t="s">
        <v>6225</v>
      </c>
      <c r="F2586" s="290" t="s">
        <v>6226</v>
      </c>
      <c r="G2586" s="290" t="s">
        <v>6233</v>
      </c>
      <c r="H2586" s="290" t="s">
        <v>6234</v>
      </c>
      <c r="I2586" s="386"/>
    </row>
    <row r="2587" spans="1:9" ht="16.5" customHeight="1">
      <c r="A2587" s="291" t="s">
        <v>356</v>
      </c>
      <c r="B2587" s="291" t="s">
        <v>357</v>
      </c>
      <c r="C2587" s="290" t="s">
        <v>2</v>
      </c>
      <c r="D2587" s="290" t="s">
        <v>6115</v>
      </c>
      <c r="E2587" s="290" t="s">
        <v>6235</v>
      </c>
      <c r="F2587" s="290" t="s">
        <v>6236</v>
      </c>
      <c r="G2587" s="290" t="s">
        <v>2105</v>
      </c>
      <c r="H2587" s="290" t="s">
        <v>6237</v>
      </c>
      <c r="I2587" s="386"/>
    </row>
    <row r="2588" spans="1:9" ht="16.5" customHeight="1">
      <c r="A2588" s="291" t="s">
        <v>356</v>
      </c>
      <c r="B2588" s="291" t="s">
        <v>357</v>
      </c>
      <c r="C2588" s="290" t="s">
        <v>2</v>
      </c>
      <c r="D2588" s="290" t="s">
        <v>6115</v>
      </c>
      <c r="E2588" s="290" t="s">
        <v>6235</v>
      </c>
      <c r="F2588" s="290" t="s">
        <v>6236</v>
      </c>
      <c r="G2588" s="290" t="s">
        <v>6238</v>
      </c>
      <c r="H2588" s="290" t="s">
        <v>6239</v>
      </c>
      <c r="I2588" s="386"/>
    </row>
    <row r="2589" spans="1:9" ht="16.5" customHeight="1">
      <c r="A2589" s="291" t="s">
        <v>356</v>
      </c>
      <c r="B2589" s="291" t="s">
        <v>357</v>
      </c>
      <c r="C2589" s="290" t="s">
        <v>2</v>
      </c>
      <c r="D2589" s="290" t="s">
        <v>6115</v>
      </c>
      <c r="E2589" s="290" t="s">
        <v>6235</v>
      </c>
      <c r="F2589" s="290" t="s">
        <v>6236</v>
      </c>
      <c r="G2589" s="290" t="s">
        <v>6240</v>
      </c>
      <c r="H2589" s="290" t="s">
        <v>6241</v>
      </c>
      <c r="I2589" s="386"/>
    </row>
    <row r="2590" spans="1:9" ht="16.5" customHeight="1">
      <c r="A2590" s="291" t="s">
        <v>356</v>
      </c>
      <c r="B2590" s="291" t="s">
        <v>357</v>
      </c>
      <c r="C2590" s="290" t="s">
        <v>2</v>
      </c>
      <c r="D2590" s="290" t="s">
        <v>6115</v>
      </c>
      <c r="E2590" s="290" t="s">
        <v>6235</v>
      </c>
      <c r="F2590" s="290" t="s">
        <v>6236</v>
      </c>
      <c r="G2590" s="290" t="s">
        <v>2107</v>
      </c>
      <c r="H2590" s="290" t="s">
        <v>6242</v>
      </c>
      <c r="I2590" s="386"/>
    </row>
    <row r="2591" spans="1:9" ht="16.5" customHeight="1">
      <c r="A2591" s="291" t="s">
        <v>356</v>
      </c>
      <c r="B2591" s="291" t="s">
        <v>357</v>
      </c>
      <c r="C2591" s="290" t="s">
        <v>2</v>
      </c>
      <c r="D2591" s="290" t="s">
        <v>6115</v>
      </c>
      <c r="E2591" s="290" t="s">
        <v>6235</v>
      </c>
      <c r="F2591" s="290" t="s">
        <v>6236</v>
      </c>
      <c r="G2591" s="290" t="s">
        <v>2108</v>
      </c>
      <c r="H2591" s="290" t="s">
        <v>6243</v>
      </c>
      <c r="I2591" s="386"/>
    </row>
    <row r="2592" spans="1:9" ht="16.5" customHeight="1">
      <c r="A2592" s="291" t="s">
        <v>356</v>
      </c>
      <c r="B2592" s="291" t="s">
        <v>357</v>
      </c>
      <c r="C2592" s="290" t="s">
        <v>2</v>
      </c>
      <c r="D2592" s="290" t="s">
        <v>6115</v>
      </c>
      <c r="E2592" s="290" t="s">
        <v>6235</v>
      </c>
      <c r="F2592" s="290" t="s">
        <v>6236</v>
      </c>
      <c r="G2592" s="290" t="s">
        <v>2106</v>
      </c>
      <c r="H2592" s="290" t="s">
        <v>6244</v>
      </c>
      <c r="I2592" s="386"/>
    </row>
    <row r="2593" spans="1:9" ht="16.5" customHeight="1">
      <c r="A2593" s="291" t="s">
        <v>356</v>
      </c>
      <c r="B2593" s="291" t="s">
        <v>357</v>
      </c>
      <c r="C2593" s="290" t="s">
        <v>2</v>
      </c>
      <c r="D2593" s="290" t="s">
        <v>6115</v>
      </c>
      <c r="E2593" s="290" t="s">
        <v>6245</v>
      </c>
      <c r="F2593" s="290" t="s">
        <v>6246</v>
      </c>
      <c r="G2593" s="290" t="s">
        <v>2111</v>
      </c>
      <c r="H2593" s="290" t="s">
        <v>6247</v>
      </c>
      <c r="I2593" s="386"/>
    </row>
    <row r="2594" spans="1:9" ht="16.5" customHeight="1">
      <c r="A2594" s="291" t="s">
        <v>356</v>
      </c>
      <c r="B2594" s="291" t="s">
        <v>357</v>
      </c>
      <c r="C2594" s="290" t="s">
        <v>2</v>
      </c>
      <c r="D2594" s="290" t="s">
        <v>6115</v>
      </c>
      <c r="E2594" s="290" t="s">
        <v>6245</v>
      </c>
      <c r="F2594" s="290" t="s">
        <v>6246</v>
      </c>
      <c r="G2594" s="290" t="s">
        <v>2109</v>
      </c>
      <c r="H2594" s="290" t="s">
        <v>6248</v>
      </c>
      <c r="I2594" s="386"/>
    </row>
    <row r="2595" spans="1:9" ht="16.5" customHeight="1">
      <c r="A2595" s="291" t="s">
        <v>356</v>
      </c>
      <c r="B2595" s="291" t="s">
        <v>357</v>
      </c>
      <c r="C2595" s="290" t="s">
        <v>2</v>
      </c>
      <c r="D2595" s="290" t="s">
        <v>6115</v>
      </c>
      <c r="E2595" s="290" t="s">
        <v>6245</v>
      </c>
      <c r="F2595" s="290" t="s">
        <v>6246</v>
      </c>
      <c r="G2595" s="290" t="s">
        <v>2110</v>
      </c>
      <c r="H2595" s="290" t="s">
        <v>6249</v>
      </c>
      <c r="I2595" s="386"/>
    </row>
    <row r="2596" spans="1:9" ht="16.5" customHeight="1">
      <c r="A2596" s="291" t="s">
        <v>356</v>
      </c>
      <c r="B2596" s="291" t="s">
        <v>357</v>
      </c>
      <c r="C2596" s="290" t="s">
        <v>2</v>
      </c>
      <c r="D2596" s="290" t="s">
        <v>6115</v>
      </c>
      <c r="E2596" s="290" t="s">
        <v>6245</v>
      </c>
      <c r="F2596" s="290" t="s">
        <v>6246</v>
      </c>
      <c r="G2596" s="290" t="s">
        <v>6250</v>
      </c>
      <c r="H2596" s="290" t="s">
        <v>6251</v>
      </c>
      <c r="I2596" s="386"/>
    </row>
    <row r="2597" spans="1:9" ht="16.5" customHeight="1">
      <c r="A2597" s="291" t="s">
        <v>356</v>
      </c>
      <c r="B2597" s="291" t="s">
        <v>357</v>
      </c>
      <c r="C2597" s="290" t="s">
        <v>2</v>
      </c>
      <c r="D2597" s="290" t="s">
        <v>6115</v>
      </c>
      <c r="E2597" s="290" t="s">
        <v>6245</v>
      </c>
      <c r="F2597" s="290" t="s">
        <v>6246</v>
      </c>
      <c r="G2597" s="290" t="s">
        <v>6252</v>
      </c>
      <c r="H2597" s="290" t="s">
        <v>6253</v>
      </c>
      <c r="I2597" s="386"/>
    </row>
    <row r="2598" spans="1:9" ht="16.5" customHeight="1">
      <c r="A2598" s="291" t="s">
        <v>356</v>
      </c>
      <c r="B2598" s="291" t="s">
        <v>357</v>
      </c>
      <c r="C2598" s="290" t="s">
        <v>2</v>
      </c>
      <c r="D2598" s="290" t="s">
        <v>6115</v>
      </c>
      <c r="E2598" s="290" t="s">
        <v>6254</v>
      </c>
      <c r="F2598" s="290" t="s">
        <v>6255</v>
      </c>
      <c r="G2598" s="290" t="s">
        <v>2113</v>
      </c>
      <c r="H2598" s="290" t="s">
        <v>6256</v>
      </c>
      <c r="I2598" s="386"/>
    </row>
    <row r="2599" spans="1:9" ht="16.5" customHeight="1">
      <c r="A2599" s="291" t="s">
        <v>356</v>
      </c>
      <c r="B2599" s="291" t="s">
        <v>357</v>
      </c>
      <c r="C2599" s="290" t="s">
        <v>2</v>
      </c>
      <c r="D2599" s="290" t="s">
        <v>6115</v>
      </c>
      <c r="E2599" s="290" t="s">
        <v>6254</v>
      </c>
      <c r="F2599" s="290" t="s">
        <v>6255</v>
      </c>
      <c r="G2599" s="290" t="s">
        <v>2112</v>
      </c>
      <c r="H2599" s="290" t="s">
        <v>6257</v>
      </c>
      <c r="I2599" s="386"/>
    </row>
    <row r="2600" spans="1:9" ht="16.5" customHeight="1">
      <c r="A2600" s="291" t="s">
        <v>356</v>
      </c>
      <c r="B2600" s="291" t="s">
        <v>357</v>
      </c>
      <c r="C2600" s="290" t="s">
        <v>2</v>
      </c>
      <c r="D2600" s="290" t="s">
        <v>6115</v>
      </c>
      <c r="E2600" s="290" t="s">
        <v>6254</v>
      </c>
      <c r="F2600" s="290" t="s">
        <v>6255</v>
      </c>
      <c r="G2600" s="290" t="s">
        <v>2114</v>
      </c>
      <c r="H2600" s="290" t="s">
        <v>6258</v>
      </c>
      <c r="I2600" s="386"/>
    </row>
    <row r="2601" spans="1:9" ht="16.5" customHeight="1">
      <c r="A2601" s="291" t="s">
        <v>356</v>
      </c>
      <c r="B2601" s="291" t="s">
        <v>357</v>
      </c>
      <c r="C2601" s="290" t="s">
        <v>2</v>
      </c>
      <c r="D2601" s="290" t="s">
        <v>6115</v>
      </c>
      <c r="E2601" s="290" t="s">
        <v>6254</v>
      </c>
      <c r="F2601" s="290" t="s">
        <v>6255</v>
      </c>
      <c r="G2601" s="290" t="s">
        <v>2116</v>
      </c>
      <c r="H2601" s="290" t="s">
        <v>6259</v>
      </c>
      <c r="I2601" s="386"/>
    </row>
    <row r="2602" spans="1:9" ht="16.5" customHeight="1">
      <c r="A2602" s="291" t="s">
        <v>356</v>
      </c>
      <c r="B2602" s="291" t="s">
        <v>357</v>
      </c>
      <c r="C2602" s="290" t="s">
        <v>2</v>
      </c>
      <c r="D2602" s="290" t="s">
        <v>6115</v>
      </c>
      <c r="E2602" s="290" t="s">
        <v>6254</v>
      </c>
      <c r="F2602" s="290" t="s">
        <v>6255</v>
      </c>
      <c r="G2602" s="290" t="s">
        <v>2115</v>
      </c>
      <c r="H2602" s="290" t="s">
        <v>6260</v>
      </c>
      <c r="I2602" s="386"/>
    </row>
    <row r="2603" spans="1:9" ht="16.5" customHeight="1">
      <c r="A2603" s="291" t="s">
        <v>356</v>
      </c>
      <c r="B2603" s="291" t="s">
        <v>357</v>
      </c>
      <c r="C2603" s="290" t="s">
        <v>2</v>
      </c>
      <c r="D2603" s="290" t="s">
        <v>6115</v>
      </c>
      <c r="E2603" s="290" t="s">
        <v>6261</v>
      </c>
      <c r="F2603" s="290" t="s">
        <v>6262</v>
      </c>
      <c r="G2603" s="290" t="s">
        <v>2118</v>
      </c>
      <c r="H2603" s="290" t="s">
        <v>6263</v>
      </c>
      <c r="I2603" s="386"/>
    </row>
    <row r="2604" spans="1:9" ht="16.5" customHeight="1">
      <c r="A2604" s="291" t="s">
        <v>356</v>
      </c>
      <c r="B2604" s="291" t="s">
        <v>357</v>
      </c>
      <c r="C2604" s="290" t="s">
        <v>2</v>
      </c>
      <c r="D2604" s="290" t="s">
        <v>6115</v>
      </c>
      <c r="E2604" s="290" t="s">
        <v>6261</v>
      </c>
      <c r="F2604" s="290" t="s">
        <v>6262</v>
      </c>
      <c r="G2604" s="290" t="s">
        <v>6264</v>
      </c>
      <c r="H2604" s="290" t="s">
        <v>6265</v>
      </c>
      <c r="I2604" s="386"/>
    </row>
    <row r="2605" spans="1:9" ht="16.5" customHeight="1">
      <c r="A2605" s="291" t="s">
        <v>356</v>
      </c>
      <c r="B2605" s="291" t="s">
        <v>357</v>
      </c>
      <c r="C2605" s="290" t="s">
        <v>2</v>
      </c>
      <c r="D2605" s="290" t="s">
        <v>6115</v>
      </c>
      <c r="E2605" s="290" t="s">
        <v>6261</v>
      </c>
      <c r="F2605" s="290" t="s">
        <v>6262</v>
      </c>
      <c r="G2605" s="290" t="s">
        <v>6266</v>
      </c>
      <c r="H2605" s="290" t="s">
        <v>6267</v>
      </c>
      <c r="I2605" s="386"/>
    </row>
    <row r="2606" spans="1:9" ht="16.5" customHeight="1">
      <c r="A2606" s="291" t="s">
        <v>356</v>
      </c>
      <c r="B2606" s="291" t="s">
        <v>357</v>
      </c>
      <c r="C2606" s="290" t="s">
        <v>2</v>
      </c>
      <c r="D2606" s="290" t="s">
        <v>6115</v>
      </c>
      <c r="E2606" s="290" t="s">
        <v>6261</v>
      </c>
      <c r="F2606" s="290" t="s">
        <v>6262</v>
      </c>
      <c r="G2606" s="290" t="s">
        <v>2119</v>
      </c>
      <c r="H2606" s="290" t="s">
        <v>6268</v>
      </c>
      <c r="I2606" s="386"/>
    </row>
    <row r="2607" spans="1:9" ht="16.5" customHeight="1">
      <c r="A2607" s="291" t="s">
        <v>356</v>
      </c>
      <c r="B2607" s="291" t="s">
        <v>357</v>
      </c>
      <c r="C2607" s="290" t="s">
        <v>2</v>
      </c>
      <c r="D2607" s="290" t="s">
        <v>6115</v>
      </c>
      <c r="E2607" s="290" t="s">
        <v>6261</v>
      </c>
      <c r="F2607" s="290" t="s">
        <v>6262</v>
      </c>
      <c r="G2607" s="290" t="s">
        <v>2117</v>
      </c>
      <c r="H2607" s="290" t="s">
        <v>6269</v>
      </c>
      <c r="I2607" s="386"/>
    </row>
    <row r="2608" spans="1:9" ht="16.5" customHeight="1">
      <c r="A2608" s="291" t="s">
        <v>356</v>
      </c>
      <c r="B2608" s="291" t="s">
        <v>357</v>
      </c>
      <c r="C2608" s="290" t="s">
        <v>2</v>
      </c>
      <c r="D2608" s="290" t="s">
        <v>6115</v>
      </c>
      <c r="E2608" s="290" t="s">
        <v>6270</v>
      </c>
      <c r="F2608" s="290" t="s">
        <v>6271</v>
      </c>
      <c r="G2608" s="290" t="s">
        <v>6272</v>
      </c>
      <c r="H2608" s="290" t="s">
        <v>6273</v>
      </c>
      <c r="I2608" s="386"/>
    </row>
    <row r="2609" spans="1:9" ht="16.5" customHeight="1">
      <c r="A2609" s="291" t="s">
        <v>356</v>
      </c>
      <c r="B2609" s="291" t="s">
        <v>357</v>
      </c>
      <c r="C2609" s="290" t="s">
        <v>2</v>
      </c>
      <c r="D2609" s="290" t="s">
        <v>6115</v>
      </c>
      <c r="E2609" s="290" t="s">
        <v>6270</v>
      </c>
      <c r="F2609" s="290" t="s">
        <v>6271</v>
      </c>
      <c r="G2609" s="290" t="s">
        <v>6274</v>
      </c>
      <c r="H2609" s="290" t="s">
        <v>6275</v>
      </c>
      <c r="I2609" s="386"/>
    </row>
    <row r="2610" spans="1:9" ht="16.5" customHeight="1">
      <c r="A2610" s="291" t="s">
        <v>356</v>
      </c>
      <c r="B2610" s="291" t="s">
        <v>357</v>
      </c>
      <c r="C2610" s="290" t="s">
        <v>2</v>
      </c>
      <c r="D2610" s="290" t="s">
        <v>6115</v>
      </c>
      <c r="E2610" s="290" t="s">
        <v>6270</v>
      </c>
      <c r="F2610" s="290" t="s">
        <v>6271</v>
      </c>
      <c r="G2610" s="290" t="s">
        <v>6276</v>
      </c>
      <c r="H2610" s="290" t="s">
        <v>6277</v>
      </c>
      <c r="I2610" s="386"/>
    </row>
    <row r="2611" spans="1:9" ht="16.5" customHeight="1">
      <c r="A2611" s="291" t="s">
        <v>356</v>
      </c>
      <c r="B2611" s="291" t="s">
        <v>357</v>
      </c>
      <c r="C2611" s="290" t="s">
        <v>2</v>
      </c>
      <c r="D2611" s="290" t="s">
        <v>6115</v>
      </c>
      <c r="E2611" s="290" t="s">
        <v>6270</v>
      </c>
      <c r="F2611" s="290" t="s">
        <v>6271</v>
      </c>
      <c r="G2611" s="290" t="s">
        <v>6278</v>
      </c>
      <c r="H2611" s="290" t="s">
        <v>6279</v>
      </c>
      <c r="I2611" s="386"/>
    </row>
    <row r="2612" spans="1:9" ht="16.5" customHeight="1">
      <c r="A2612" s="291" t="s">
        <v>356</v>
      </c>
      <c r="B2612" s="291" t="s">
        <v>357</v>
      </c>
      <c r="C2612" s="290" t="s">
        <v>2</v>
      </c>
      <c r="D2612" s="290" t="s">
        <v>6115</v>
      </c>
      <c r="E2612" s="290" t="s">
        <v>6270</v>
      </c>
      <c r="F2612" s="290" t="s">
        <v>6271</v>
      </c>
      <c r="G2612" s="290" t="s">
        <v>6280</v>
      </c>
      <c r="H2612" s="290" t="s">
        <v>6281</v>
      </c>
      <c r="I2612" s="386"/>
    </row>
    <row r="2613" spans="1:9" ht="16.5" customHeight="1">
      <c r="A2613" s="291" t="s">
        <v>356</v>
      </c>
      <c r="B2613" s="291" t="s">
        <v>357</v>
      </c>
      <c r="C2613" s="290" t="s">
        <v>2</v>
      </c>
      <c r="D2613" s="290" t="s">
        <v>6115</v>
      </c>
      <c r="E2613" s="290" t="s">
        <v>6270</v>
      </c>
      <c r="F2613" s="290" t="s">
        <v>6271</v>
      </c>
      <c r="G2613" s="290" t="s">
        <v>6282</v>
      </c>
      <c r="H2613" s="290" t="s">
        <v>6283</v>
      </c>
      <c r="I2613" s="386"/>
    </row>
    <row r="2614" spans="1:9" ht="16.5" customHeight="1">
      <c r="A2614" s="291" t="s">
        <v>356</v>
      </c>
      <c r="B2614" s="291" t="s">
        <v>357</v>
      </c>
      <c r="C2614" s="290" t="s">
        <v>2</v>
      </c>
      <c r="D2614" s="290" t="s">
        <v>6115</v>
      </c>
      <c r="E2614" s="290" t="s">
        <v>6270</v>
      </c>
      <c r="F2614" s="290" t="s">
        <v>6271</v>
      </c>
      <c r="G2614" s="290" t="s">
        <v>2123</v>
      </c>
      <c r="H2614" s="290" t="s">
        <v>6284</v>
      </c>
      <c r="I2614" s="386"/>
    </row>
    <row r="2615" spans="1:9" ht="16.5" customHeight="1">
      <c r="A2615" s="291" t="s">
        <v>356</v>
      </c>
      <c r="B2615" s="291" t="s">
        <v>357</v>
      </c>
      <c r="C2615" s="290" t="s">
        <v>2</v>
      </c>
      <c r="D2615" s="290" t="s">
        <v>6115</v>
      </c>
      <c r="E2615" s="290" t="s">
        <v>6270</v>
      </c>
      <c r="F2615" s="290" t="s">
        <v>6271</v>
      </c>
      <c r="G2615" s="290" t="s">
        <v>2121</v>
      </c>
      <c r="H2615" s="290" t="s">
        <v>6285</v>
      </c>
      <c r="I2615" s="386"/>
    </row>
    <row r="2616" spans="1:9" ht="16.5" customHeight="1">
      <c r="A2616" s="291" t="s">
        <v>356</v>
      </c>
      <c r="B2616" s="291" t="s">
        <v>357</v>
      </c>
      <c r="C2616" s="290" t="s">
        <v>2</v>
      </c>
      <c r="D2616" s="290" t="s">
        <v>6115</v>
      </c>
      <c r="E2616" s="290" t="s">
        <v>6270</v>
      </c>
      <c r="F2616" s="290" t="s">
        <v>6271</v>
      </c>
      <c r="G2616" s="290" t="s">
        <v>6286</v>
      </c>
      <c r="H2616" s="290" t="s">
        <v>6287</v>
      </c>
      <c r="I2616" s="386"/>
    </row>
    <row r="2617" spans="1:9" ht="16.5" customHeight="1">
      <c r="A2617" s="291" t="s">
        <v>356</v>
      </c>
      <c r="B2617" s="291" t="s">
        <v>357</v>
      </c>
      <c r="C2617" s="290" t="s">
        <v>2</v>
      </c>
      <c r="D2617" s="290" t="s">
        <v>6115</v>
      </c>
      <c r="E2617" s="290" t="s">
        <v>6270</v>
      </c>
      <c r="F2617" s="290" t="s">
        <v>6271</v>
      </c>
      <c r="G2617" s="290" t="s">
        <v>6288</v>
      </c>
      <c r="H2617" s="290" t="s">
        <v>6289</v>
      </c>
      <c r="I2617" s="386"/>
    </row>
    <row r="2618" spans="1:9" ht="16.5" customHeight="1">
      <c r="A2618" s="291" t="s">
        <v>356</v>
      </c>
      <c r="B2618" s="291" t="s">
        <v>357</v>
      </c>
      <c r="C2618" s="290" t="s">
        <v>2</v>
      </c>
      <c r="D2618" s="290" t="s">
        <v>6115</v>
      </c>
      <c r="E2618" s="290" t="s">
        <v>6270</v>
      </c>
      <c r="F2618" s="290" t="s">
        <v>6271</v>
      </c>
      <c r="G2618" s="290" t="s">
        <v>2120</v>
      </c>
      <c r="H2618" s="290" t="s">
        <v>6290</v>
      </c>
      <c r="I2618" s="386"/>
    </row>
    <row r="2619" spans="1:9" ht="16.5" customHeight="1">
      <c r="A2619" s="291" t="s">
        <v>356</v>
      </c>
      <c r="B2619" s="291" t="s">
        <v>357</v>
      </c>
      <c r="C2619" s="290" t="s">
        <v>2</v>
      </c>
      <c r="D2619" s="290" t="s">
        <v>6115</v>
      </c>
      <c r="E2619" s="290" t="s">
        <v>6270</v>
      </c>
      <c r="F2619" s="290" t="s">
        <v>6271</v>
      </c>
      <c r="G2619" s="290" t="s">
        <v>2122</v>
      </c>
      <c r="H2619" s="290" t="s">
        <v>5291</v>
      </c>
      <c r="I2619" s="386"/>
    </row>
    <row r="2620" spans="1:9" ht="16.5" customHeight="1">
      <c r="A2620" s="291" t="s">
        <v>356</v>
      </c>
      <c r="B2620" s="291" t="s">
        <v>357</v>
      </c>
      <c r="C2620" s="290" t="s">
        <v>2</v>
      </c>
      <c r="D2620" s="290" t="s">
        <v>6115</v>
      </c>
      <c r="E2620" s="290" t="s">
        <v>6270</v>
      </c>
      <c r="F2620" s="290" t="s">
        <v>6271</v>
      </c>
      <c r="G2620" s="290" t="s">
        <v>6291</v>
      </c>
      <c r="H2620" s="290" t="s">
        <v>6292</v>
      </c>
      <c r="I2620" s="386"/>
    </row>
    <row r="2621" spans="1:9" ht="16.5" customHeight="1">
      <c r="A2621" s="291" t="s">
        <v>356</v>
      </c>
      <c r="B2621" s="291" t="s">
        <v>357</v>
      </c>
      <c r="C2621" s="290" t="s">
        <v>2</v>
      </c>
      <c r="D2621" s="290" t="s">
        <v>6115</v>
      </c>
      <c r="E2621" s="290" t="s">
        <v>6270</v>
      </c>
      <c r="F2621" s="290" t="s">
        <v>6271</v>
      </c>
      <c r="G2621" s="290" t="s">
        <v>6293</v>
      </c>
      <c r="H2621" s="290" t="s">
        <v>6294</v>
      </c>
      <c r="I2621" s="386"/>
    </row>
    <row r="2622" spans="1:9" ht="16.5" customHeight="1">
      <c r="A2622" s="291" t="s">
        <v>356</v>
      </c>
      <c r="B2622" s="291" t="s">
        <v>357</v>
      </c>
      <c r="C2622" s="290" t="s">
        <v>2</v>
      </c>
      <c r="D2622" s="290" t="s">
        <v>6115</v>
      </c>
      <c r="E2622" s="290" t="s">
        <v>6270</v>
      </c>
      <c r="F2622" s="290" t="s">
        <v>6271</v>
      </c>
      <c r="G2622" s="290" t="s">
        <v>2125</v>
      </c>
      <c r="H2622" s="290" t="s">
        <v>6295</v>
      </c>
      <c r="I2622" s="386"/>
    </row>
    <row r="2623" spans="1:9" ht="16.5" customHeight="1">
      <c r="A2623" s="291" t="s">
        <v>356</v>
      </c>
      <c r="B2623" s="291" t="s">
        <v>357</v>
      </c>
      <c r="C2623" s="290" t="s">
        <v>2</v>
      </c>
      <c r="D2623" s="290" t="s">
        <v>6115</v>
      </c>
      <c r="E2623" s="290" t="s">
        <v>6270</v>
      </c>
      <c r="F2623" s="290" t="s">
        <v>6271</v>
      </c>
      <c r="G2623" s="290" t="s">
        <v>2124</v>
      </c>
      <c r="H2623" s="290" t="s">
        <v>6296</v>
      </c>
      <c r="I2623" s="386"/>
    </row>
    <row r="2624" spans="1:9" ht="16.5" customHeight="1">
      <c r="A2624" s="291" t="s">
        <v>356</v>
      </c>
      <c r="B2624" s="291" t="s">
        <v>357</v>
      </c>
      <c r="C2624" s="290" t="s">
        <v>2</v>
      </c>
      <c r="D2624" s="290" t="s">
        <v>6115</v>
      </c>
      <c r="E2624" s="290" t="s">
        <v>6270</v>
      </c>
      <c r="F2624" s="290" t="s">
        <v>6271</v>
      </c>
      <c r="G2624" s="290" t="s">
        <v>2126</v>
      </c>
      <c r="H2624" s="290" t="s">
        <v>6297</v>
      </c>
      <c r="I2624" s="386"/>
    </row>
    <row r="2625" spans="1:9" ht="16.5" customHeight="1">
      <c r="A2625" s="291" t="s">
        <v>356</v>
      </c>
      <c r="B2625" s="291" t="s">
        <v>357</v>
      </c>
      <c r="C2625" s="290" t="s">
        <v>2</v>
      </c>
      <c r="D2625" s="290" t="s">
        <v>6115</v>
      </c>
      <c r="E2625" s="290" t="s">
        <v>6298</v>
      </c>
      <c r="F2625" s="290" t="s">
        <v>6299</v>
      </c>
      <c r="G2625" s="290" t="s">
        <v>2130</v>
      </c>
      <c r="H2625" s="290" t="s">
        <v>6300</v>
      </c>
      <c r="I2625" s="386"/>
    </row>
    <row r="2626" spans="1:9" ht="16.5" customHeight="1">
      <c r="A2626" s="291" t="s">
        <v>356</v>
      </c>
      <c r="B2626" s="291" t="s">
        <v>357</v>
      </c>
      <c r="C2626" s="290" t="s">
        <v>2</v>
      </c>
      <c r="D2626" s="290" t="s">
        <v>6115</v>
      </c>
      <c r="E2626" s="290" t="s">
        <v>6298</v>
      </c>
      <c r="F2626" s="290" t="s">
        <v>6299</v>
      </c>
      <c r="G2626" s="290" t="s">
        <v>2129</v>
      </c>
      <c r="H2626" s="290" t="s">
        <v>6301</v>
      </c>
      <c r="I2626" s="386"/>
    </row>
    <row r="2627" spans="1:9" ht="16.5" customHeight="1">
      <c r="A2627" s="291" t="s">
        <v>356</v>
      </c>
      <c r="B2627" s="291" t="s">
        <v>357</v>
      </c>
      <c r="C2627" s="290" t="s">
        <v>2</v>
      </c>
      <c r="D2627" s="290" t="s">
        <v>6115</v>
      </c>
      <c r="E2627" s="290" t="s">
        <v>6298</v>
      </c>
      <c r="F2627" s="290" t="s">
        <v>6299</v>
      </c>
      <c r="G2627" s="290" t="s">
        <v>2127</v>
      </c>
      <c r="H2627" s="290" t="s">
        <v>6302</v>
      </c>
      <c r="I2627" s="386"/>
    </row>
    <row r="2628" spans="1:9" ht="16.5" customHeight="1">
      <c r="A2628" s="291" t="s">
        <v>356</v>
      </c>
      <c r="B2628" s="291" t="s">
        <v>357</v>
      </c>
      <c r="C2628" s="290" t="s">
        <v>2</v>
      </c>
      <c r="D2628" s="290" t="s">
        <v>6115</v>
      </c>
      <c r="E2628" s="290" t="s">
        <v>6298</v>
      </c>
      <c r="F2628" s="290" t="s">
        <v>6299</v>
      </c>
      <c r="G2628" s="290" t="s">
        <v>2128</v>
      </c>
      <c r="H2628" s="290" t="s">
        <v>6303</v>
      </c>
      <c r="I2628" s="386"/>
    </row>
    <row r="2629" spans="1:9" ht="16.5" customHeight="1">
      <c r="A2629" s="291" t="s">
        <v>356</v>
      </c>
      <c r="B2629" s="291" t="s">
        <v>357</v>
      </c>
      <c r="C2629" s="290" t="s">
        <v>2</v>
      </c>
      <c r="D2629" s="290" t="s">
        <v>6115</v>
      </c>
      <c r="E2629" s="290" t="s">
        <v>6298</v>
      </c>
      <c r="F2629" s="290" t="s">
        <v>6299</v>
      </c>
      <c r="G2629" s="290" t="s">
        <v>2131</v>
      </c>
      <c r="H2629" s="290" t="s">
        <v>6304</v>
      </c>
      <c r="I2629" s="386"/>
    </row>
    <row r="2630" spans="1:9" ht="16.5" customHeight="1">
      <c r="A2630" s="291" t="s">
        <v>356</v>
      </c>
      <c r="B2630" s="291" t="s">
        <v>357</v>
      </c>
      <c r="C2630" s="290" t="s">
        <v>2</v>
      </c>
      <c r="D2630" s="290" t="s">
        <v>6115</v>
      </c>
      <c r="E2630" s="290" t="s">
        <v>6298</v>
      </c>
      <c r="F2630" s="290" t="s">
        <v>6299</v>
      </c>
      <c r="G2630" s="290" t="s">
        <v>6305</v>
      </c>
      <c r="H2630" s="290" t="s">
        <v>6306</v>
      </c>
      <c r="I2630" s="386"/>
    </row>
    <row r="2631" spans="1:9" ht="16.5" customHeight="1">
      <c r="A2631" s="291" t="s">
        <v>356</v>
      </c>
      <c r="B2631" s="291" t="s">
        <v>357</v>
      </c>
      <c r="C2631" s="290" t="s">
        <v>2</v>
      </c>
      <c r="D2631" s="290" t="s">
        <v>6115</v>
      </c>
      <c r="E2631" s="290" t="s">
        <v>6298</v>
      </c>
      <c r="F2631" s="290" t="s">
        <v>6299</v>
      </c>
      <c r="G2631" s="290" t="s">
        <v>6307</v>
      </c>
      <c r="H2631" s="290" t="s">
        <v>6308</v>
      </c>
      <c r="I2631" s="386"/>
    </row>
    <row r="2632" spans="1:9" ht="16.5" customHeight="1">
      <c r="A2632" s="291" t="s">
        <v>356</v>
      </c>
      <c r="B2632" s="291" t="s">
        <v>357</v>
      </c>
      <c r="C2632" s="290" t="s">
        <v>2</v>
      </c>
      <c r="D2632" s="290" t="s">
        <v>6115</v>
      </c>
      <c r="E2632" s="290" t="s">
        <v>6298</v>
      </c>
      <c r="F2632" s="290" t="s">
        <v>6299</v>
      </c>
      <c r="G2632" s="290" t="s">
        <v>6309</v>
      </c>
      <c r="H2632" s="290" t="s">
        <v>6310</v>
      </c>
      <c r="I2632" s="386"/>
    </row>
    <row r="2633" spans="1:9" ht="16.5" customHeight="1">
      <c r="A2633" s="291" t="s">
        <v>356</v>
      </c>
      <c r="B2633" s="291" t="s">
        <v>357</v>
      </c>
      <c r="C2633" s="290" t="s">
        <v>2</v>
      </c>
      <c r="D2633" s="290" t="s">
        <v>6115</v>
      </c>
      <c r="E2633" s="290" t="s">
        <v>6298</v>
      </c>
      <c r="F2633" s="290" t="s">
        <v>6299</v>
      </c>
      <c r="G2633" s="290" t="s">
        <v>6311</v>
      </c>
      <c r="H2633" s="290" t="s">
        <v>6312</v>
      </c>
      <c r="I2633" s="386"/>
    </row>
    <row r="2634" spans="1:9" ht="16.5" customHeight="1">
      <c r="A2634" s="291" t="s">
        <v>356</v>
      </c>
      <c r="B2634" s="291" t="s">
        <v>357</v>
      </c>
      <c r="C2634" s="290" t="s">
        <v>2</v>
      </c>
      <c r="D2634" s="290" t="s">
        <v>6115</v>
      </c>
      <c r="E2634" s="290" t="s">
        <v>6298</v>
      </c>
      <c r="F2634" s="290" t="s">
        <v>6299</v>
      </c>
      <c r="G2634" s="290" t="s">
        <v>6313</v>
      </c>
      <c r="H2634" s="290" t="s">
        <v>6314</v>
      </c>
      <c r="I2634" s="386"/>
    </row>
    <row r="2635" spans="1:9" ht="16.5" customHeight="1">
      <c r="A2635" s="291" t="s">
        <v>356</v>
      </c>
      <c r="B2635" s="291" t="s">
        <v>357</v>
      </c>
      <c r="C2635" s="290" t="s">
        <v>2</v>
      </c>
      <c r="D2635" s="290" t="s">
        <v>6115</v>
      </c>
      <c r="E2635" s="290" t="s">
        <v>6298</v>
      </c>
      <c r="F2635" s="290" t="s">
        <v>6299</v>
      </c>
      <c r="G2635" s="290" t="s">
        <v>6315</v>
      </c>
      <c r="H2635" s="290" t="s">
        <v>6316</v>
      </c>
      <c r="I2635" s="386"/>
    </row>
    <row r="2636" spans="1:9" ht="16.5" customHeight="1">
      <c r="A2636" s="291" t="s">
        <v>356</v>
      </c>
      <c r="B2636" s="291" t="s">
        <v>357</v>
      </c>
      <c r="C2636" s="290" t="s">
        <v>2</v>
      </c>
      <c r="D2636" s="290" t="s">
        <v>6115</v>
      </c>
      <c r="E2636" s="290" t="s">
        <v>6298</v>
      </c>
      <c r="F2636" s="290" t="s">
        <v>6299</v>
      </c>
      <c r="G2636" s="290" t="s">
        <v>2132</v>
      </c>
      <c r="H2636" s="290" t="s">
        <v>6317</v>
      </c>
      <c r="I2636" s="386"/>
    </row>
    <row r="2637" spans="1:9" ht="16.5" customHeight="1">
      <c r="A2637" s="291" t="s">
        <v>356</v>
      </c>
      <c r="B2637" s="291" t="s">
        <v>357</v>
      </c>
      <c r="C2637" s="290" t="s">
        <v>2</v>
      </c>
      <c r="D2637" s="290" t="s">
        <v>6115</v>
      </c>
      <c r="E2637" s="290" t="s">
        <v>6318</v>
      </c>
      <c r="F2637" s="290" t="s">
        <v>6319</v>
      </c>
      <c r="G2637" s="290" t="s">
        <v>6320</v>
      </c>
      <c r="H2637" s="290" t="s">
        <v>6321</v>
      </c>
      <c r="I2637" s="386"/>
    </row>
    <row r="2638" spans="1:9" ht="16.5" customHeight="1">
      <c r="A2638" s="291" t="s">
        <v>356</v>
      </c>
      <c r="B2638" s="291" t="s">
        <v>357</v>
      </c>
      <c r="C2638" s="290" t="s">
        <v>2</v>
      </c>
      <c r="D2638" s="290" t="s">
        <v>6115</v>
      </c>
      <c r="E2638" s="290" t="s">
        <v>6318</v>
      </c>
      <c r="F2638" s="290" t="s">
        <v>6319</v>
      </c>
      <c r="G2638" s="290" t="s">
        <v>6322</v>
      </c>
      <c r="H2638" s="290" t="s">
        <v>6323</v>
      </c>
      <c r="I2638" s="386"/>
    </row>
    <row r="2639" spans="1:9" ht="16.5" customHeight="1">
      <c r="A2639" s="291" t="s">
        <v>356</v>
      </c>
      <c r="B2639" s="291" t="s">
        <v>357</v>
      </c>
      <c r="C2639" s="290" t="s">
        <v>2</v>
      </c>
      <c r="D2639" s="290" t="s">
        <v>6115</v>
      </c>
      <c r="E2639" s="290" t="s">
        <v>6318</v>
      </c>
      <c r="F2639" s="290" t="s">
        <v>6319</v>
      </c>
      <c r="G2639" s="290" t="s">
        <v>6324</v>
      </c>
      <c r="H2639" s="290" t="s">
        <v>6325</v>
      </c>
      <c r="I2639" s="386"/>
    </row>
    <row r="2640" spans="1:9" ht="16.5" customHeight="1">
      <c r="A2640" s="291" t="s">
        <v>356</v>
      </c>
      <c r="B2640" s="291" t="s">
        <v>357</v>
      </c>
      <c r="C2640" s="290" t="s">
        <v>2</v>
      </c>
      <c r="D2640" s="290" t="s">
        <v>6115</v>
      </c>
      <c r="E2640" s="290" t="s">
        <v>6318</v>
      </c>
      <c r="F2640" s="290" t="s">
        <v>6319</v>
      </c>
      <c r="G2640" s="290" t="s">
        <v>6326</v>
      </c>
      <c r="H2640" s="290" t="s">
        <v>6327</v>
      </c>
      <c r="I2640" s="386"/>
    </row>
    <row r="2641" spans="1:9" ht="16.5" customHeight="1">
      <c r="A2641" s="291" t="s">
        <v>356</v>
      </c>
      <c r="B2641" s="291" t="s">
        <v>357</v>
      </c>
      <c r="C2641" s="290" t="s">
        <v>2</v>
      </c>
      <c r="D2641" s="290" t="s">
        <v>6115</v>
      </c>
      <c r="E2641" s="290" t="s">
        <v>6318</v>
      </c>
      <c r="F2641" s="290" t="s">
        <v>6319</v>
      </c>
      <c r="G2641" s="290" t="s">
        <v>6328</v>
      </c>
      <c r="H2641" s="290" t="s">
        <v>6329</v>
      </c>
      <c r="I2641" s="386"/>
    </row>
    <row r="2642" spans="1:9" ht="16.5" customHeight="1">
      <c r="A2642" s="291" t="s">
        <v>356</v>
      </c>
      <c r="B2642" s="291" t="s">
        <v>357</v>
      </c>
      <c r="C2642" s="290" t="s">
        <v>2</v>
      </c>
      <c r="D2642" s="290" t="s">
        <v>6115</v>
      </c>
      <c r="E2642" s="290" t="s">
        <v>6318</v>
      </c>
      <c r="F2642" s="290" t="s">
        <v>6319</v>
      </c>
      <c r="G2642" s="290" t="s">
        <v>6330</v>
      </c>
      <c r="H2642" s="290" t="s">
        <v>6331</v>
      </c>
      <c r="I2642" s="386"/>
    </row>
    <row r="2643" spans="1:9" ht="16.5" customHeight="1">
      <c r="A2643" s="291" t="s">
        <v>356</v>
      </c>
      <c r="B2643" s="291" t="s">
        <v>357</v>
      </c>
      <c r="C2643" s="290" t="s">
        <v>2</v>
      </c>
      <c r="D2643" s="290" t="s">
        <v>6115</v>
      </c>
      <c r="E2643" s="290" t="s">
        <v>6318</v>
      </c>
      <c r="F2643" s="290" t="s">
        <v>6319</v>
      </c>
      <c r="G2643" s="290" t="s">
        <v>6332</v>
      </c>
      <c r="H2643" s="290" t="s">
        <v>6333</v>
      </c>
      <c r="I2643" s="386"/>
    </row>
    <row r="2644" spans="1:9" ht="16.5" customHeight="1">
      <c r="A2644" s="291" t="s">
        <v>356</v>
      </c>
      <c r="B2644" s="291" t="s">
        <v>357</v>
      </c>
      <c r="C2644" s="290" t="s">
        <v>2</v>
      </c>
      <c r="D2644" s="290" t="s">
        <v>6115</v>
      </c>
      <c r="E2644" s="290" t="s">
        <v>6318</v>
      </c>
      <c r="F2644" s="290" t="s">
        <v>6319</v>
      </c>
      <c r="G2644" s="290" t="s">
        <v>6334</v>
      </c>
      <c r="H2644" s="290" t="s">
        <v>6335</v>
      </c>
      <c r="I2644" s="386"/>
    </row>
    <row r="2645" spans="1:9" ht="16.5" customHeight="1">
      <c r="A2645" s="291" t="s">
        <v>356</v>
      </c>
      <c r="B2645" s="291" t="s">
        <v>357</v>
      </c>
      <c r="C2645" s="290" t="s">
        <v>2</v>
      </c>
      <c r="D2645" s="290" t="s">
        <v>6115</v>
      </c>
      <c r="E2645" s="290" t="s">
        <v>6336</v>
      </c>
      <c r="F2645" s="290" t="s">
        <v>6337</v>
      </c>
      <c r="G2645" s="290" t="s">
        <v>2138</v>
      </c>
      <c r="H2645" s="290" t="s">
        <v>6338</v>
      </c>
      <c r="I2645" s="386"/>
    </row>
    <row r="2646" spans="1:9" ht="16.5" customHeight="1">
      <c r="A2646" s="291" t="s">
        <v>356</v>
      </c>
      <c r="B2646" s="291" t="s">
        <v>357</v>
      </c>
      <c r="C2646" s="290" t="s">
        <v>2</v>
      </c>
      <c r="D2646" s="290" t="s">
        <v>6115</v>
      </c>
      <c r="E2646" s="290" t="s">
        <v>6336</v>
      </c>
      <c r="F2646" s="290" t="s">
        <v>6337</v>
      </c>
      <c r="G2646" s="290" t="s">
        <v>2136</v>
      </c>
      <c r="H2646" s="290" t="s">
        <v>6339</v>
      </c>
      <c r="I2646" s="386"/>
    </row>
    <row r="2647" spans="1:9" ht="16.5" customHeight="1">
      <c r="A2647" s="291" t="s">
        <v>356</v>
      </c>
      <c r="B2647" s="291" t="s">
        <v>357</v>
      </c>
      <c r="C2647" s="290" t="s">
        <v>2</v>
      </c>
      <c r="D2647" s="290" t="s">
        <v>6115</v>
      </c>
      <c r="E2647" s="290" t="s">
        <v>6336</v>
      </c>
      <c r="F2647" s="290" t="s">
        <v>6337</v>
      </c>
      <c r="G2647" s="290" t="s">
        <v>2137</v>
      </c>
      <c r="H2647" s="290" t="s">
        <v>6340</v>
      </c>
      <c r="I2647" s="386"/>
    </row>
    <row r="2648" spans="1:9" ht="16.5" customHeight="1">
      <c r="A2648" s="291" t="s">
        <v>356</v>
      </c>
      <c r="B2648" s="291" t="s">
        <v>357</v>
      </c>
      <c r="C2648" s="290" t="s">
        <v>2</v>
      </c>
      <c r="D2648" s="290" t="s">
        <v>6115</v>
      </c>
      <c r="E2648" s="290" t="s">
        <v>6336</v>
      </c>
      <c r="F2648" s="290" t="s">
        <v>6337</v>
      </c>
      <c r="G2648" s="290" t="s">
        <v>6341</v>
      </c>
      <c r="H2648" s="290" t="s">
        <v>6342</v>
      </c>
      <c r="I2648" s="386"/>
    </row>
    <row r="2649" spans="1:9" ht="16.5" customHeight="1">
      <c r="A2649" s="291" t="s">
        <v>356</v>
      </c>
      <c r="B2649" s="291" t="s">
        <v>357</v>
      </c>
      <c r="C2649" s="290" t="s">
        <v>2</v>
      </c>
      <c r="D2649" s="290" t="s">
        <v>6115</v>
      </c>
      <c r="E2649" s="290" t="s">
        <v>6336</v>
      </c>
      <c r="F2649" s="290" t="s">
        <v>6337</v>
      </c>
      <c r="G2649" s="290" t="s">
        <v>6343</v>
      </c>
      <c r="H2649" s="290" t="s">
        <v>6344</v>
      </c>
      <c r="I2649" s="386"/>
    </row>
    <row r="2650" spans="1:9" ht="16.5" customHeight="1">
      <c r="A2650" s="291" t="s">
        <v>356</v>
      </c>
      <c r="B2650" s="291" t="s">
        <v>357</v>
      </c>
      <c r="C2650" s="290" t="s">
        <v>2</v>
      </c>
      <c r="D2650" s="290" t="s">
        <v>6115</v>
      </c>
      <c r="E2650" s="290" t="s">
        <v>6336</v>
      </c>
      <c r="F2650" s="290" t="s">
        <v>6337</v>
      </c>
      <c r="G2650" s="290" t="s">
        <v>2133</v>
      </c>
      <c r="H2650" s="290" t="s">
        <v>6345</v>
      </c>
      <c r="I2650" s="386"/>
    </row>
    <row r="2651" spans="1:9" ht="16.5" customHeight="1">
      <c r="A2651" s="291" t="s">
        <v>356</v>
      </c>
      <c r="B2651" s="291" t="s">
        <v>357</v>
      </c>
      <c r="C2651" s="290" t="s">
        <v>2</v>
      </c>
      <c r="D2651" s="290" t="s">
        <v>6115</v>
      </c>
      <c r="E2651" s="290" t="s">
        <v>6336</v>
      </c>
      <c r="F2651" s="290" t="s">
        <v>6337</v>
      </c>
      <c r="G2651" s="290" t="s">
        <v>2135</v>
      </c>
      <c r="H2651" s="290" t="s">
        <v>6346</v>
      </c>
      <c r="I2651" s="386"/>
    </row>
    <row r="2652" spans="1:9" ht="16.5" customHeight="1">
      <c r="A2652" s="291" t="s">
        <v>356</v>
      </c>
      <c r="B2652" s="291" t="s">
        <v>357</v>
      </c>
      <c r="C2652" s="290" t="s">
        <v>2</v>
      </c>
      <c r="D2652" s="290" t="s">
        <v>6115</v>
      </c>
      <c r="E2652" s="290" t="s">
        <v>6336</v>
      </c>
      <c r="F2652" s="290" t="s">
        <v>6337</v>
      </c>
      <c r="G2652" s="290" t="s">
        <v>2134</v>
      </c>
      <c r="H2652" s="290" t="s">
        <v>6268</v>
      </c>
      <c r="I2652" s="386"/>
    </row>
    <row r="2653" spans="1:9" ht="16.5" customHeight="1">
      <c r="A2653" s="291" t="s">
        <v>356</v>
      </c>
      <c r="B2653" s="291" t="s">
        <v>357</v>
      </c>
      <c r="C2653" s="290" t="s">
        <v>2</v>
      </c>
      <c r="D2653" s="290" t="s">
        <v>6115</v>
      </c>
      <c r="E2653" s="290" t="s">
        <v>6336</v>
      </c>
      <c r="F2653" s="290" t="s">
        <v>6337</v>
      </c>
      <c r="G2653" s="389">
        <v>2817084</v>
      </c>
      <c r="H2653" s="290" t="s">
        <v>7341</v>
      </c>
      <c r="I2653" s="386"/>
    </row>
    <row r="2654" spans="1:9" ht="16.5" customHeight="1">
      <c r="A2654" s="291" t="s">
        <v>356</v>
      </c>
      <c r="B2654" s="291" t="s">
        <v>357</v>
      </c>
      <c r="C2654" s="290" t="s">
        <v>2</v>
      </c>
      <c r="D2654" s="290" t="s">
        <v>6115</v>
      </c>
      <c r="E2654" s="290" t="s">
        <v>6336</v>
      </c>
      <c r="F2654" s="290" t="s">
        <v>6337</v>
      </c>
      <c r="G2654" s="389">
        <v>2817085</v>
      </c>
      <c r="H2654" s="290" t="s">
        <v>7340</v>
      </c>
      <c r="I2654" s="386"/>
    </row>
    <row r="2655" spans="1:9" ht="16.5" customHeight="1">
      <c r="A2655" s="291" t="s">
        <v>356</v>
      </c>
      <c r="B2655" s="291" t="s">
        <v>357</v>
      </c>
      <c r="C2655" s="290" t="s">
        <v>2</v>
      </c>
      <c r="D2655" s="290" t="s">
        <v>6115</v>
      </c>
      <c r="E2655" s="290" t="s">
        <v>6347</v>
      </c>
      <c r="F2655" s="290" t="s">
        <v>6348</v>
      </c>
      <c r="G2655" s="290" t="s">
        <v>2140</v>
      </c>
      <c r="H2655" s="290" t="s">
        <v>6349</v>
      </c>
      <c r="I2655" s="386"/>
    </row>
    <row r="2656" spans="1:9" ht="16.5" customHeight="1">
      <c r="A2656" s="291" t="s">
        <v>356</v>
      </c>
      <c r="B2656" s="291" t="s">
        <v>357</v>
      </c>
      <c r="C2656" s="290" t="s">
        <v>2</v>
      </c>
      <c r="D2656" s="290" t="s">
        <v>6115</v>
      </c>
      <c r="E2656" s="290" t="s">
        <v>6347</v>
      </c>
      <c r="F2656" s="290" t="s">
        <v>6348</v>
      </c>
      <c r="G2656" s="290" t="s">
        <v>2139</v>
      </c>
      <c r="H2656" s="290" t="s">
        <v>6350</v>
      </c>
      <c r="I2656" s="386"/>
    </row>
    <row r="2657" spans="1:9" ht="16.5" customHeight="1">
      <c r="A2657" s="291" t="s">
        <v>356</v>
      </c>
      <c r="B2657" s="291" t="s">
        <v>357</v>
      </c>
      <c r="C2657" s="290" t="s">
        <v>2</v>
      </c>
      <c r="D2657" s="290" t="s">
        <v>6115</v>
      </c>
      <c r="E2657" s="290" t="s">
        <v>6347</v>
      </c>
      <c r="F2657" s="290" t="s">
        <v>6348</v>
      </c>
      <c r="G2657" s="290" t="s">
        <v>6351</v>
      </c>
      <c r="H2657" s="290" t="s">
        <v>6352</v>
      </c>
      <c r="I2657" s="386"/>
    </row>
    <row r="2658" spans="1:9" ht="16.5" customHeight="1">
      <c r="A2658" s="291" t="s">
        <v>356</v>
      </c>
      <c r="B2658" s="291" t="s">
        <v>357</v>
      </c>
      <c r="C2658" s="290" t="s">
        <v>2</v>
      </c>
      <c r="D2658" s="290" t="s">
        <v>6115</v>
      </c>
      <c r="E2658" s="290" t="s">
        <v>6347</v>
      </c>
      <c r="F2658" s="290" t="s">
        <v>6348</v>
      </c>
      <c r="G2658" s="290" t="s">
        <v>6353</v>
      </c>
      <c r="H2658" s="290" t="s">
        <v>6354</v>
      </c>
      <c r="I2658" s="386"/>
    </row>
    <row r="2659" spans="1:9" ht="16.5" customHeight="1">
      <c r="A2659" s="291" t="s">
        <v>356</v>
      </c>
      <c r="B2659" s="291" t="s">
        <v>357</v>
      </c>
      <c r="C2659" s="290" t="s">
        <v>2</v>
      </c>
      <c r="D2659" s="290" t="s">
        <v>6115</v>
      </c>
      <c r="E2659" s="290" t="s">
        <v>6355</v>
      </c>
      <c r="F2659" s="290" t="s">
        <v>6356</v>
      </c>
      <c r="G2659" s="290" t="s">
        <v>2141</v>
      </c>
      <c r="H2659" s="290" t="s">
        <v>6357</v>
      </c>
      <c r="I2659" s="386"/>
    </row>
    <row r="2660" spans="1:9" ht="16.5" customHeight="1">
      <c r="A2660" s="291" t="s">
        <v>356</v>
      </c>
      <c r="B2660" s="291" t="s">
        <v>357</v>
      </c>
      <c r="C2660" s="290" t="s">
        <v>2</v>
      </c>
      <c r="D2660" s="290" t="s">
        <v>6115</v>
      </c>
      <c r="E2660" s="290" t="s">
        <v>6355</v>
      </c>
      <c r="F2660" s="290" t="s">
        <v>6356</v>
      </c>
      <c r="G2660" s="290" t="s">
        <v>2142</v>
      </c>
      <c r="H2660" s="290" t="s">
        <v>6358</v>
      </c>
      <c r="I2660" s="386"/>
    </row>
    <row r="2661" spans="1:9" ht="16.5" customHeight="1">
      <c r="A2661" s="291" t="s">
        <v>356</v>
      </c>
      <c r="B2661" s="291" t="s">
        <v>357</v>
      </c>
      <c r="C2661" s="290" t="s">
        <v>2</v>
      </c>
      <c r="D2661" s="290" t="s">
        <v>6115</v>
      </c>
      <c r="E2661" s="290" t="s">
        <v>6355</v>
      </c>
      <c r="F2661" s="290" t="s">
        <v>6356</v>
      </c>
      <c r="G2661" s="290" t="s">
        <v>6359</v>
      </c>
      <c r="H2661" s="290" t="s">
        <v>6360</v>
      </c>
      <c r="I2661" s="386"/>
    </row>
    <row r="2662" spans="1:9" ht="16.5" customHeight="1">
      <c r="A2662" s="291" t="s">
        <v>356</v>
      </c>
      <c r="B2662" s="291" t="s">
        <v>357</v>
      </c>
      <c r="C2662" s="290" t="s">
        <v>2</v>
      </c>
      <c r="D2662" s="290" t="s">
        <v>6115</v>
      </c>
      <c r="E2662" s="290" t="s">
        <v>6355</v>
      </c>
      <c r="F2662" s="290" t="s">
        <v>6356</v>
      </c>
      <c r="G2662" s="290" t="s">
        <v>6361</v>
      </c>
      <c r="H2662" s="290" t="s">
        <v>6362</v>
      </c>
      <c r="I2662" s="386"/>
    </row>
    <row r="2663" spans="1:9" ht="16.5" customHeight="1">
      <c r="A2663" s="291" t="s">
        <v>356</v>
      </c>
      <c r="B2663" s="291" t="s">
        <v>357</v>
      </c>
      <c r="C2663" s="290" t="s">
        <v>2</v>
      </c>
      <c r="D2663" s="290" t="s">
        <v>6115</v>
      </c>
      <c r="E2663" s="290" t="s">
        <v>6363</v>
      </c>
      <c r="F2663" s="290" t="s">
        <v>2079</v>
      </c>
      <c r="G2663" s="290" t="s">
        <v>2143</v>
      </c>
      <c r="H2663" s="290" t="s">
        <v>6364</v>
      </c>
      <c r="I2663" s="386"/>
    </row>
    <row r="2664" spans="1:9" ht="16.5" customHeight="1">
      <c r="A2664" s="291" t="s">
        <v>356</v>
      </c>
      <c r="B2664" s="291" t="s">
        <v>357</v>
      </c>
      <c r="C2664" s="290" t="s">
        <v>2</v>
      </c>
      <c r="D2664" s="290" t="s">
        <v>6115</v>
      </c>
      <c r="E2664" s="290" t="s">
        <v>6365</v>
      </c>
      <c r="F2664" s="290" t="s">
        <v>1867</v>
      </c>
      <c r="G2664" s="290" t="s">
        <v>2144</v>
      </c>
      <c r="H2664" s="290" t="s">
        <v>6366</v>
      </c>
      <c r="I2664" s="386"/>
    </row>
    <row r="2665" spans="1:9" ht="16.5" customHeight="1">
      <c r="A2665" s="291" t="s">
        <v>356</v>
      </c>
      <c r="B2665" s="291" t="s">
        <v>357</v>
      </c>
      <c r="C2665" s="290" t="s">
        <v>3</v>
      </c>
      <c r="D2665" s="290" t="s">
        <v>6367</v>
      </c>
      <c r="E2665" s="290" t="s">
        <v>6368</v>
      </c>
      <c r="F2665" s="290" t="s">
        <v>6369</v>
      </c>
      <c r="G2665" s="290" t="s">
        <v>2145</v>
      </c>
      <c r="H2665" s="290" t="s">
        <v>6370</v>
      </c>
      <c r="I2665" s="386"/>
    </row>
    <row r="2666" spans="1:9" ht="16.5" customHeight="1">
      <c r="A2666" s="291" t="s">
        <v>356</v>
      </c>
      <c r="B2666" s="291" t="s">
        <v>357</v>
      </c>
      <c r="C2666" s="290" t="s">
        <v>3</v>
      </c>
      <c r="D2666" s="290" t="s">
        <v>6367</v>
      </c>
      <c r="E2666" s="290" t="s">
        <v>6368</v>
      </c>
      <c r="F2666" s="290" t="s">
        <v>6369</v>
      </c>
      <c r="G2666" s="290">
        <v>3001024</v>
      </c>
      <c r="H2666" s="290" t="s">
        <v>7391</v>
      </c>
      <c r="I2666" s="386"/>
    </row>
    <row r="2667" spans="1:9" ht="16.5" customHeight="1">
      <c r="B2667" s="291" t="s">
        <v>357</v>
      </c>
      <c r="C2667" s="290" t="s">
        <v>3</v>
      </c>
      <c r="D2667" s="290" t="s">
        <v>6367</v>
      </c>
      <c r="E2667" s="290" t="s">
        <v>6368</v>
      </c>
      <c r="F2667" s="290" t="s">
        <v>6369</v>
      </c>
      <c r="G2667" s="290">
        <v>3001025</v>
      </c>
      <c r="H2667" s="290" t="s">
        <v>7392</v>
      </c>
      <c r="I2667" s="386"/>
    </row>
    <row r="2668" spans="1:9" ht="16.5" customHeight="1">
      <c r="A2668" s="291" t="s">
        <v>356</v>
      </c>
      <c r="B2668" s="291" t="s">
        <v>357</v>
      </c>
      <c r="C2668" s="290" t="s">
        <v>3</v>
      </c>
      <c r="D2668" s="290" t="s">
        <v>6367</v>
      </c>
      <c r="E2668" s="290" t="s">
        <v>6368</v>
      </c>
      <c r="F2668" s="290" t="s">
        <v>6369</v>
      </c>
      <c r="G2668" s="290" t="s">
        <v>2146</v>
      </c>
      <c r="H2668" s="290" t="s">
        <v>6371</v>
      </c>
      <c r="I2668" s="386"/>
    </row>
    <row r="2669" spans="1:9" ht="16.5" customHeight="1">
      <c r="A2669" s="291" t="s">
        <v>356</v>
      </c>
      <c r="B2669" s="291" t="s">
        <v>357</v>
      </c>
      <c r="C2669" s="290" t="s">
        <v>3</v>
      </c>
      <c r="D2669" s="290" t="s">
        <v>6367</v>
      </c>
      <c r="E2669" s="290" t="s">
        <v>6368</v>
      </c>
      <c r="F2669" s="290" t="s">
        <v>6369</v>
      </c>
      <c r="G2669" s="290" t="s">
        <v>6372</v>
      </c>
      <c r="H2669" s="290" t="s">
        <v>6373</v>
      </c>
      <c r="I2669" s="386"/>
    </row>
    <row r="2670" spans="1:9" ht="16.5" customHeight="1">
      <c r="A2670" s="291" t="s">
        <v>356</v>
      </c>
      <c r="B2670" s="291" t="s">
        <v>357</v>
      </c>
      <c r="C2670" s="290" t="s">
        <v>3</v>
      </c>
      <c r="D2670" s="290" t="s">
        <v>6367</v>
      </c>
      <c r="E2670" s="290" t="s">
        <v>6368</v>
      </c>
      <c r="F2670" s="290" t="s">
        <v>6369</v>
      </c>
      <c r="G2670" s="290" t="s">
        <v>6374</v>
      </c>
      <c r="H2670" s="290" t="s">
        <v>6375</v>
      </c>
      <c r="I2670" s="386"/>
    </row>
    <row r="2671" spans="1:9" ht="16.5" customHeight="1">
      <c r="A2671" s="291" t="s">
        <v>356</v>
      </c>
      <c r="B2671" s="291" t="s">
        <v>357</v>
      </c>
      <c r="C2671" s="290" t="s">
        <v>3</v>
      </c>
      <c r="D2671" s="290" t="s">
        <v>6367</v>
      </c>
      <c r="E2671" s="290" t="s">
        <v>6368</v>
      </c>
      <c r="F2671" s="290" t="s">
        <v>6369</v>
      </c>
      <c r="G2671" s="290" t="s">
        <v>6376</v>
      </c>
      <c r="H2671" s="290" t="s">
        <v>6377</v>
      </c>
      <c r="I2671" s="386"/>
    </row>
    <row r="2672" spans="1:9" ht="16.5" customHeight="1">
      <c r="A2672" s="291" t="s">
        <v>356</v>
      </c>
      <c r="B2672" s="291" t="s">
        <v>357</v>
      </c>
      <c r="C2672" s="290" t="s">
        <v>3</v>
      </c>
      <c r="D2672" s="290" t="s">
        <v>6367</v>
      </c>
      <c r="E2672" s="290" t="s">
        <v>6368</v>
      </c>
      <c r="F2672" s="290" t="s">
        <v>6369</v>
      </c>
      <c r="G2672" s="290" t="s">
        <v>6378</v>
      </c>
      <c r="H2672" s="290" t="s">
        <v>6379</v>
      </c>
      <c r="I2672" s="386"/>
    </row>
    <row r="2673" spans="1:9" ht="16.5" customHeight="1">
      <c r="A2673" s="291" t="s">
        <v>356</v>
      </c>
      <c r="B2673" s="291" t="s">
        <v>357</v>
      </c>
      <c r="C2673" s="290" t="s">
        <v>3</v>
      </c>
      <c r="D2673" s="290" t="s">
        <v>6367</v>
      </c>
      <c r="E2673" s="290" t="s">
        <v>6380</v>
      </c>
      <c r="F2673" s="290" t="s">
        <v>6381</v>
      </c>
      <c r="G2673" s="290" t="s">
        <v>2147</v>
      </c>
      <c r="H2673" s="290" t="s">
        <v>6382</v>
      </c>
      <c r="I2673" s="386"/>
    </row>
    <row r="2674" spans="1:9" ht="16.5" customHeight="1">
      <c r="A2674" s="291" t="s">
        <v>356</v>
      </c>
      <c r="B2674" s="291" t="s">
        <v>357</v>
      </c>
      <c r="C2674" s="290" t="s">
        <v>3</v>
      </c>
      <c r="D2674" s="290" t="s">
        <v>6367</v>
      </c>
      <c r="E2674" s="290" t="s">
        <v>6380</v>
      </c>
      <c r="F2674" s="290" t="s">
        <v>6381</v>
      </c>
      <c r="G2674" s="290" t="s">
        <v>2150</v>
      </c>
      <c r="H2674" s="290" t="s">
        <v>6383</v>
      </c>
      <c r="I2674" s="386"/>
    </row>
    <row r="2675" spans="1:9" ht="16.5" customHeight="1">
      <c r="A2675" s="291" t="s">
        <v>356</v>
      </c>
      <c r="B2675" s="291" t="s">
        <v>357</v>
      </c>
      <c r="C2675" s="290" t="s">
        <v>3</v>
      </c>
      <c r="D2675" s="290" t="s">
        <v>6367</v>
      </c>
      <c r="E2675" s="290" t="s">
        <v>6380</v>
      </c>
      <c r="F2675" s="290" t="s">
        <v>6381</v>
      </c>
      <c r="G2675" s="290" t="s">
        <v>2148</v>
      </c>
      <c r="H2675" s="290" t="s">
        <v>6384</v>
      </c>
      <c r="I2675" s="386"/>
    </row>
    <row r="2676" spans="1:9" ht="16.5" customHeight="1">
      <c r="A2676" s="291" t="s">
        <v>356</v>
      </c>
      <c r="B2676" s="291" t="s">
        <v>357</v>
      </c>
      <c r="C2676" s="290" t="s">
        <v>3</v>
      </c>
      <c r="D2676" s="290" t="s">
        <v>6367</v>
      </c>
      <c r="E2676" s="290" t="s">
        <v>6380</v>
      </c>
      <c r="F2676" s="290" t="s">
        <v>6381</v>
      </c>
      <c r="G2676" s="290" t="s">
        <v>6385</v>
      </c>
      <c r="H2676" s="290" t="s">
        <v>6386</v>
      </c>
      <c r="I2676" s="386"/>
    </row>
    <row r="2677" spans="1:9" ht="16.5" customHeight="1">
      <c r="A2677" s="291" t="s">
        <v>356</v>
      </c>
      <c r="B2677" s="291" t="s">
        <v>357</v>
      </c>
      <c r="C2677" s="290" t="s">
        <v>3</v>
      </c>
      <c r="D2677" s="290" t="s">
        <v>6367</v>
      </c>
      <c r="E2677" s="290" t="s">
        <v>6380</v>
      </c>
      <c r="F2677" s="290" t="s">
        <v>6381</v>
      </c>
      <c r="G2677" s="290" t="s">
        <v>6387</v>
      </c>
      <c r="H2677" s="290" t="s">
        <v>6388</v>
      </c>
      <c r="I2677" s="386"/>
    </row>
    <row r="2678" spans="1:9" ht="16.5" customHeight="1">
      <c r="A2678" s="291" t="s">
        <v>356</v>
      </c>
      <c r="B2678" s="291" t="s">
        <v>357</v>
      </c>
      <c r="C2678" s="290" t="s">
        <v>3</v>
      </c>
      <c r="D2678" s="290" t="s">
        <v>6367</v>
      </c>
      <c r="E2678" s="290" t="s">
        <v>6380</v>
      </c>
      <c r="F2678" s="290" t="s">
        <v>6381</v>
      </c>
      <c r="G2678" s="290" t="s">
        <v>2151</v>
      </c>
      <c r="H2678" s="290" t="s">
        <v>6389</v>
      </c>
      <c r="I2678" s="386"/>
    </row>
    <row r="2679" spans="1:9" ht="16.5" customHeight="1">
      <c r="A2679" s="291" t="s">
        <v>356</v>
      </c>
      <c r="B2679" s="291" t="s">
        <v>357</v>
      </c>
      <c r="C2679" s="290" t="s">
        <v>3</v>
      </c>
      <c r="D2679" s="290" t="s">
        <v>6367</v>
      </c>
      <c r="E2679" s="290" t="s">
        <v>6380</v>
      </c>
      <c r="F2679" s="290" t="s">
        <v>6381</v>
      </c>
      <c r="G2679" s="290" t="s">
        <v>2149</v>
      </c>
      <c r="H2679" s="290" t="s">
        <v>6390</v>
      </c>
      <c r="I2679" s="386"/>
    </row>
    <row r="2680" spans="1:9" ht="16.5" customHeight="1">
      <c r="A2680" s="291" t="s">
        <v>356</v>
      </c>
      <c r="B2680" s="291" t="s">
        <v>357</v>
      </c>
      <c r="C2680" s="290" t="s">
        <v>3</v>
      </c>
      <c r="D2680" s="290" t="s">
        <v>6367</v>
      </c>
      <c r="E2680" s="290" t="s">
        <v>6380</v>
      </c>
      <c r="F2680" s="290" t="s">
        <v>6381</v>
      </c>
      <c r="G2680" s="290" t="s">
        <v>6391</v>
      </c>
      <c r="H2680" s="290" t="s">
        <v>6392</v>
      </c>
      <c r="I2680" s="386"/>
    </row>
    <row r="2681" spans="1:9" ht="16.5" customHeight="1">
      <c r="A2681" s="291" t="s">
        <v>356</v>
      </c>
      <c r="B2681" s="291" t="s">
        <v>357</v>
      </c>
      <c r="C2681" s="290" t="s">
        <v>3</v>
      </c>
      <c r="D2681" s="290" t="s">
        <v>6367</v>
      </c>
      <c r="E2681" s="290" t="s">
        <v>6380</v>
      </c>
      <c r="F2681" s="290" t="s">
        <v>6381</v>
      </c>
      <c r="G2681" s="290" t="s">
        <v>6393</v>
      </c>
      <c r="H2681" s="290" t="s">
        <v>6394</v>
      </c>
      <c r="I2681" s="386"/>
    </row>
    <row r="2682" spans="1:9" ht="16.5" customHeight="1">
      <c r="A2682" s="291" t="s">
        <v>356</v>
      </c>
      <c r="B2682" s="291" t="s">
        <v>357</v>
      </c>
      <c r="C2682" s="290" t="s">
        <v>3</v>
      </c>
      <c r="D2682" s="290" t="s">
        <v>6367</v>
      </c>
      <c r="E2682" s="290" t="s">
        <v>6380</v>
      </c>
      <c r="F2682" s="290" t="s">
        <v>6381</v>
      </c>
      <c r="G2682" s="290" t="s">
        <v>6395</v>
      </c>
      <c r="H2682" s="290" t="s">
        <v>6396</v>
      </c>
      <c r="I2682" s="386"/>
    </row>
    <row r="2683" spans="1:9" ht="16.5" customHeight="1">
      <c r="A2683" s="291" t="s">
        <v>356</v>
      </c>
      <c r="B2683" s="291" t="s">
        <v>357</v>
      </c>
      <c r="C2683" s="290" t="s">
        <v>3</v>
      </c>
      <c r="D2683" s="290" t="s">
        <v>6367</v>
      </c>
      <c r="E2683" s="290" t="s">
        <v>6380</v>
      </c>
      <c r="F2683" s="290" t="s">
        <v>6381</v>
      </c>
      <c r="G2683" s="290" t="s">
        <v>6397</v>
      </c>
      <c r="H2683" s="290" t="s">
        <v>6398</v>
      </c>
      <c r="I2683" s="386"/>
    </row>
    <row r="2684" spans="1:9" ht="16.5" customHeight="1">
      <c r="A2684" s="291" t="s">
        <v>356</v>
      </c>
      <c r="B2684" s="291" t="s">
        <v>357</v>
      </c>
      <c r="C2684" s="290" t="s">
        <v>3</v>
      </c>
      <c r="D2684" s="290" t="s">
        <v>6367</v>
      </c>
      <c r="E2684" s="290" t="s">
        <v>6399</v>
      </c>
      <c r="F2684" s="290" t="s">
        <v>6400</v>
      </c>
      <c r="G2684" s="290" t="s">
        <v>2153</v>
      </c>
      <c r="H2684" s="290" t="s">
        <v>6401</v>
      </c>
      <c r="I2684" s="386"/>
    </row>
    <row r="2685" spans="1:9" ht="16.5" customHeight="1">
      <c r="A2685" s="291" t="s">
        <v>356</v>
      </c>
      <c r="B2685" s="291" t="s">
        <v>357</v>
      </c>
      <c r="C2685" s="290" t="s">
        <v>3</v>
      </c>
      <c r="D2685" s="290" t="s">
        <v>6367</v>
      </c>
      <c r="E2685" s="290" t="s">
        <v>6399</v>
      </c>
      <c r="F2685" s="290" t="s">
        <v>6400</v>
      </c>
      <c r="G2685" s="290" t="s">
        <v>6402</v>
      </c>
      <c r="H2685" s="290" t="s">
        <v>6403</v>
      </c>
      <c r="I2685" s="386"/>
    </row>
    <row r="2686" spans="1:9" ht="16.5" customHeight="1">
      <c r="A2686" s="291" t="s">
        <v>356</v>
      </c>
      <c r="B2686" s="291" t="s">
        <v>357</v>
      </c>
      <c r="C2686" s="290" t="s">
        <v>3</v>
      </c>
      <c r="D2686" s="290" t="s">
        <v>6367</v>
      </c>
      <c r="E2686" s="290" t="s">
        <v>6399</v>
      </c>
      <c r="F2686" s="290" t="s">
        <v>6400</v>
      </c>
      <c r="G2686" s="290" t="s">
        <v>6404</v>
      </c>
      <c r="H2686" s="290" t="s">
        <v>6405</v>
      </c>
      <c r="I2686" s="386"/>
    </row>
    <row r="2687" spans="1:9" ht="16.5" customHeight="1">
      <c r="A2687" s="291" t="s">
        <v>356</v>
      </c>
      <c r="B2687" s="291" t="s">
        <v>357</v>
      </c>
      <c r="C2687" s="290" t="s">
        <v>3</v>
      </c>
      <c r="D2687" s="290" t="s">
        <v>6367</v>
      </c>
      <c r="E2687" s="290" t="s">
        <v>6399</v>
      </c>
      <c r="F2687" s="290" t="s">
        <v>6400</v>
      </c>
      <c r="G2687" s="290" t="s">
        <v>2155</v>
      </c>
      <c r="H2687" s="290" t="s">
        <v>6406</v>
      </c>
      <c r="I2687" s="386"/>
    </row>
    <row r="2688" spans="1:9" ht="16.5" customHeight="1">
      <c r="A2688" s="291" t="s">
        <v>356</v>
      </c>
      <c r="B2688" s="291" t="s">
        <v>357</v>
      </c>
      <c r="C2688" s="290" t="s">
        <v>3</v>
      </c>
      <c r="D2688" s="290" t="s">
        <v>6367</v>
      </c>
      <c r="E2688" s="290" t="s">
        <v>6399</v>
      </c>
      <c r="F2688" s="290" t="s">
        <v>6400</v>
      </c>
      <c r="G2688" s="290" t="s">
        <v>2152</v>
      </c>
      <c r="H2688" s="290" t="s">
        <v>6407</v>
      </c>
      <c r="I2688" s="386"/>
    </row>
    <row r="2689" spans="1:9" ht="16.5" customHeight="1">
      <c r="A2689" s="291" t="s">
        <v>356</v>
      </c>
      <c r="B2689" s="291" t="s">
        <v>357</v>
      </c>
      <c r="C2689" s="290" t="s">
        <v>3</v>
      </c>
      <c r="D2689" s="290" t="s">
        <v>6367</v>
      </c>
      <c r="E2689" s="290" t="s">
        <v>6399</v>
      </c>
      <c r="F2689" s="290" t="s">
        <v>6400</v>
      </c>
      <c r="G2689" s="290" t="s">
        <v>6408</v>
      </c>
      <c r="H2689" s="290" t="s">
        <v>6409</v>
      </c>
      <c r="I2689" s="386"/>
    </row>
    <row r="2690" spans="1:9" ht="16.5" customHeight="1">
      <c r="A2690" s="291" t="s">
        <v>356</v>
      </c>
      <c r="B2690" s="291" t="s">
        <v>357</v>
      </c>
      <c r="C2690" s="290" t="s">
        <v>3</v>
      </c>
      <c r="D2690" s="290" t="s">
        <v>6367</v>
      </c>
      <c r="E2690" s="290" t="s">
        <v>6399</v>
      </c>
      <c r="F2690" s="290" t="s">
        <v>6400</v>
      </c>
      <c r="G2690" s="290" t="s">
        <v>6410</v>
      </c>
      <c r="H2690" s="290" t="s">
        <v>6411</v>
      </c>
      <c r="I2690" s="386"/>
    </row>
    <row r="2691" spans="1:9" ht="16.5" customHeight="1">
      <c r="A2691" s="291" t="s">
        <v>356</v>
      </c>
      <c r="B2691" s="291" t="s">
        <v>357</v>
      </c>
      <c r="C2691" s="290" t="s">
        <v>3</v>
      </c>
      <c r="D2691" s="290" t="s">
        <v>6367</v>
      </c>
      <c r="E2691" s="290" t="s">
        <v>6399</v>
      </c>
      <c r="F2691" s="290" t="s">
        <v>6400</v>
      </c>
      <c r="G2691" s="290" t="s">
        <v>2156</v>
      </c>
      <c r="H2691" s="290" t="s">
        <v>6412</v>
      </c>
      <c r="I2691" s="386"/>
    </row>
    <row r="2692" spans="1:9" ht="16.5" customHeight="1">
      <c r="A2692" s="291" t="s">
        <v>356</v>
      </c>
      <c r="B2692" s="291" t="s">
        <v>357</v>
      </c>
      <c r="C2692" s="290" t="s">
        <v>3</v>
      </c>
      <c r="D2692" s="290" t="s">
        <v>6367</v>
      </c>
      <c r="E2692" s="290" t="s">
        <v>6399</v>
      </c>
      <c r="F2692" s="290" t="s">
        <v>6400</v>
      </c>
      <c r="G2692" s="290" t="s">
        <v>2154</v>
      </c>
      <c r="H2692" s="290" t="s">
        <v>6413</v>
      </c>
      <c r="I2692" s="386"/>
    </row>
    <row r="2693" spans="1:9" ht="16.5" customHeight="1">
      <c r="A2693" s="291" t="s">
        <v>356</v>
      </c>
      <c r="B2693" s="291" t="s">
        <v>357</v>
      </c>
      <c r="C2693" s="290" t="s">
        <v>3</v>
      </c>
      <c r="D2693" s="290" t="s">
        <v>6367</v>
      </c>
      <c r="E2693" s="290" t="s">
        <v>6399</v>
      </c>
      <c r="F2693" s="290" t="s">
        <v>6400</v>
      </c>
      <c r="G2693" s="290" t="s">
        <v>2157</v>
      </c>
      <c r="H2693" s="290" t="s">
        <v>6414</v>
      </c>
      <c r="I2693" s="386"/>
    </row>
    <row r="2694" spans="1:9" ht="16.5" customHeight="1">
      <c r="A2694" s="291" t="s">
        <v>356</v>
      </c>
      <c r="B2694" s="291" t="s">
        <v>357</v>
      </c>
      <c r="C2694" s="290" t="s">
        <v>3</v>
      </c>
      <c r="D2694" s="290" t="s">
        <v>6367</v>
      </c>
      <c r="E2694" s="290" t="s">
        <v>6399</v>
      </c>
      <c r="F2694" s="290" t="s">
        <v>6400</v>
      </c>
      <c r="G2694" s="290" t="s">
        <v>6415</v>
      </c>
      <c r="H2694" s="290" t="s">
        <v>6416</v>
      </c>
      <c r="I2694" s="386"/>
    </row>
    <row r="2695" spans="1:9" ht="16.5" customHeight="1">
      <c r="A2695" s="291" t="s">
        <v>356</v>
      </c>
      <c r="B2695" s="291" t="s">
        <v>357</v>
      </c>
      <c r="C2695" s="290" t="s">
        <v>3</v>
      </c>
      <c r="D2695" s="290" t="s">
        <v>6367</v>
      </c>
      <c r="E2695" s="290" t="s">
        <v>6399</v>
      </c>
      <c r="F2695" s="290" t="s">
        <v>6400</v>
      </c>
      <c r="G2695" s="290" t="s">
        <v>6417</v>
      </c>
      <c r="H2695" s="290" t="s">
        <v>6418</v>
      </c>
      <c r="I2695" s="386"/>
    </row>
    <row r="2696" spans="1:9" ht="16.5" customHeight="1">
      <c r="A2696" s="291" t="s">
        <v>356</v>
      </c>
      <c r="B2696" s="291" t="s">
        <v>357</v>
      </c>
      <c r="C2696" s="290" t="s">
        <v>3</v>
      </c>
      <c r="D2696" s="290" t="s">
        <v>6367</v>
      </c>
      <c r="E2696" s="290" t="s">
        <v>6399</v>
      </c>
      <c r="F2696" s="290" t="s">
        <v>6400</v>
      </c>
      <c r="G2696" s="290" t="s">
        <v>6419</v>
      </c>
      <c r="H2696" s="290" t="s">
        <v>6420</v>
      </c>
      <c r="I2696" s="386"/>
    </row>
    <row r="2697" spans="1:9" ht="16.5" customHeight="1">
      <c r="A2697" s="291" t="s">
        <v>356</v>
      </c>
      <c r="B2697" s="291" t="s">
        <v>357</v>
      </c>
      <c r="C2697" s="290" t="s">
        <v>3</v>
      </c>
      <c r="D2697" s="290" t="s">
        <v>6367</v>
      </c>
      <c r="E2697" s="290" t="s">
        <v>6399</v>
      </c>
      <c r="F2697" s="290" t="s">
        <v>6400</v>
      </c>
      <c r="G2697" s="290" t="s">
        <v>6421</v>
      </c>
      <c r="H2697" s="290" t="s">
        <v>6422</v>
      </c>
      <c r="I2697" s="386"/>
    </row>
    <row r="2698" spans="1:9" ht="16.5" customHeight="1">
      <c r="A2698" s="291" t="s">
        <v>356</v>
      </c>
      <c r="B2698" s="291" t="s">
        <v>357</v>
      </c>
      <c r="C2698" s="290" t="s">
        <v>3</v>
      </c>
      <c r="D2698" s="290" t="s">
        <v>6367</v>
      </c>
      <c r="E2698" s="290" t="s">
        <v>6423</v>
      </c>
      <c r="F2698" s="290" t="s">
        <v>6424</v>
      </c>
      <c r="G2698" s="290" t="s">
        <v>6425</v>
      </c>
      <c r="H2698" s="290" t="s">
        <v>6426</v>
      </c>
      <c r="I2698" s="386"/>
    </row>
    <row r="2699" spans="1:9" ht="16.5" customHeight="1">
      <c r="A2699" s="291" t="s">
        <v>356</v>
      </c>
      <c r="B2699" s="291" t="s">
        <v>357</v>
      </c>
      <c r="C2699" s="290" t="s">
        <v>3</v>
      </c>
      <c r="D2699" s="290" t="s">
        <v>6367</v>
      </c>
      <c r="E2699" s="290" t="s">
        <v>6423</v>
      </c>
      <c r="F2699" s="290" t="s">
        <v>6424</v>
      </c>
      <c r="G2699" s="290" t="s">
        <v>6427</v>
      </c>
      <c r="H2699" s="290" t="s">
        <v>6428</v>
      </c>
      <c r="I2699" s="386"/>
    </row>
    <row r="2700" spans="1:9" ht="16.5" customHeight="1">
      <c r="A2700" s="291" t="s">
        <v>356</v>
      </c>
      <c r="B2700" s="291" t="s">
        <v>357</v>
      </c>
      <c r="C2700" s="290" t="s">
        <v>3</v>
      </c>
      <c r="D2700" s="290" t="s">
        <v>6367</v>
      </c>
      <c r="E2700" s="290" t="s">
        <v>6423</v>
      </c>
      <c r="F2700" s="290" t="s">
        <v>6424</v>
      </c>
      <c r="G2700" s="290" t="s">
        <v>6429</v>
      </c>
      <c r="H2700" s="290" t="s">
        <v>6430</v>
      </c>
      <c r="I2700" s="386"/>
    </row>
    <row r="2701" spans="1:9" ht="16.5" customHeight="1">
      <c r="A2701" s="291" t="s">
        <v>356</v>
      </c>
      <c r="B2701" s="291" t="s">
        <v>357</v>
      </c>
      <c r="C2701" s="290" t="s">
        <v>3</v>
      </c>
      <c r="D2701" s="290" t="s">
        <v>6367</v>
      </c>
      <c r="E2701" s="290" t="s">
        <v>6423</v>
      </c>
      <c r="F2701" s="290" t="s">
        <v>6424</v>
      </c>
      <c r="G2701" s="290" t="s">
        <v>6431</v>
      </c>
      <c r="H2701" s="290" t="s">
        <v>6432</v>
      </c>
      <c r="I2701" s="386"/>
    </row>
    <row r="2702" spans="1:9" ht="16.5" customHeight="1">
      <c r="A2702" s="291" t="s">
        <v>356</v>
      </c>
      <c r="B2702" s="291" t="s">
        <v>357</v>
      </c>
      <c r="C2702" s="290" t="s">
        <v>3</v>
      </c>
      <c r="D2702" s="290" t="s">
        <v>6367</v>
      </c>
      <c r="E2702" s="290" t="s">
        <v>6423</v>
      </c>
      <c r="F2702" s="290" t="s">
        <v>6424</v>
      </c>
      <c r="G2702" s="290" t="s">
        <v>6433</v>
      </c>
      <c r="H2702" s="290" t="s">
        <v>6434</v>
      </c>
      <c r="I2702" s="386"/>
    </row>
    <row r="2703" spans="1:9" ht="16.5" customHeight="1">
      <c r="A2703" s="291" t="s">
        <v>356</v>
      </c>
      <c r="B2703" s="291" t="s">
        <v>357</v>
      </c>
      <c r="C2703" s="290" t="s">
        <v>3</v>
      </c>
      <c r="D2703" s="290" t="s">
        <v>6367</v>
      </c>
      <c r="E2703" s="290" t="s">
        <v>6423</v>
      </c>
      <c r="F2703" s="290" t="s">
        <v>6424</v>
      </c>
      <c r="G2703" s="290" t="s">
        <v>6435</v>
      </c>
      <c r="H2703" s="290" t="s">
        <v>6436</v>
      </c>
      <c r="I2703" s="386"/>
    </row>
    <row r="2704" spans="1:9" ht="16.5" customHeight="1">
      <c r="A2704" s="291" t="s">
        <v>356</v>
      </c>
      <c r="B2704" s="291" t="s">
        <v>357</v>
      </c>
      <c r="C2704" s="290" t="s">
        <v>3</v>
      </c>
      <c r="D2704" s="290" t="s">
        <v>6367</v>
      </c>
      <c r="E2704" s="290" t="s">
        <v>6423</v>
      </c>
      <c r="F2704" s="290" t="s">
        <v>6424</v>
      </c>
      <c r="G2704" s="290" t="s">
        <v>2158</v>
      </c>
      <c r="H2704" s="290" t="s">
        <v>6437</v>
      </c>
      <c r="I2704" s="386"/>
    </row>
    <row r="2705" spans="1:9" ht="16.5" customHeight="1">
      <c r="A2705" s="291" t="s">
        <v>356</v>
      </c>
      <c r="B2705" s="291" t="s">
        <v>357</v>
      </c>
      <c r="C2705" s="290" t="s">
        <v>3</v>
      </c>
      <c r="D2705" s="290" t="s">
        <v>6367</v>
      </c>
      <c r="E2705" s="290" t="s">
        <v>6423</v>
      </c>
      <c r="F2705" s="290" t="s">
        <v>6424</v>
      </c>
      <c r="G2705" s="290" t="s">
        <v>2159</v>
      </c>
      <c r="H2705" s="290" t="s">
        <v>6438</v>
      </c>
      <c r="I2705" s="386"/>
    </row>
    <row r="2706" spans="1:9" ht="16.5" customHeight="1">
      <c r="A2706" s="291" t="s">
        <v>356</v>
      </c>
      <c r="B2706" s="291" t="s">
        <v>357</v>
      </c>
      <c r="C2706" s="290" t="s">
        <v>3</v>
      </c>
      <c r="D2706" s="290" t="s">
        <v>6367</v>
      </c>
      <c r="E2706" s="290" t="s">
        <v>6423</v>
      </c>
      <c r="F2706" s="290" t="s">
        <v>6424</v>
      </c>
      <c r="G2706" s="290" t="s">
        <v>6439</v>
      </c>
      <c r="H2706" s="290" t="s">
        <v>6440</v>
      </c>
      <c r="I2706" s="386"/>
    </row>
    <row r="2707" spans="1:9" ht="16.5" customHeight="1">
      <c r="A2707" s="291" t="s">
        <v>356</v>
      </c>
      <c r="B2707" s="291" t="s">
        <v>357</v>
      </c>
      <c r="C2707" s="290" t="s">
        <v>3</v>
      </c>
      <c r="D2707" s="290" t="s">
        <v>6367</v>
      </c>
      <c r="E2707" s="290" t="s">
        <v>6423</v>
      </c>
      <c r="F2707" s="290" t="s">
        <v>6424</v>
      </c>
      <c r="G2707" s="290" t="s">
        <v>6441</v>
      </c>
      <c r="H2707" s="290" t="s">
        <v>6442</v>
      </c>
      <c r="I2707" s="386"/>
    </row>
    <row r="2708" spans="1:9" ht="16.5" customHeight="1">
      <c r="A2708" s="291" t="s">
        <v>356</v>
      </c>
      <c r="B2708" s="291" t="s">
        <v>357</v>
      </c>
      <c r="C2708" s="290" t="s">
        <v>3</v>
      </c>
      <c r="D2708" s="290" t="s">
        <v>6367</v>
      </c>
      <c r="E2708" s="290" t="s">
        <v>6423</v>
      </c>
      <c r="F2708" s="290" t="s">
        <v>6424</v>
      </c>
      <c r="G2708" s="290" t="s">
        <v>6443</v>
      </c>
      <c r="H2708" s="290" t="s">
        <v>6444</v>
      </c>
      <c r="I2708" s="386"/>
    </row>
    <row r="2709" spans="1:9" ht="16.5" customHeight="1">
      <c r="A2709" s="291" t="s">
        <v>356</v>
      </c>
      <c r="B2709" s="291" t="s">
        <v>357</v>
      </c>
      <c r="C2709" s="290" t="s">
        <v>3</v>
      </c>
      <c r="D2709" s="290" t="s">
        <v>6367</v>
      </c>
      <c r="E2709" s="290" t="s">
        <v>6423</v>
      </c>
      <c r="F2709" s="290" t="s">
        <v>6424</v>
      </c>
      <c r="G2709" s="290" t="s">
        <v>6445</v>
      </c>
      <c r="H2709" s="290" t="s">
        <v>6446</v>
      </c>
      <c r="I2709" s="386"/>
    </row>
    <row r="2710" spans="1:9" ht="16.5" customHeight="1">
      <c r="A2710" s="291" t="s">
        <v>356</v>
      </c>
      <c r="B2710" s="291" t="s">
        <v>357</v>
      </c>
      <c r="C2710" s="290" t="s">
        <v>3</v>
      </c>
      <c r="D2710" s="290" t="s">
        <v>6367</v>
      </c>
      <c r="E2710" s="290" t="s">
        <v>6447</v>
      </c>
      <c r="F2710" s="290" t="s">
        <v>4195</v>
      </c>
      <c r="G2710" s="290" t="s">
        <v>2161</v>
      </c>
      <c r="H2710" s="290" t="s">
        <v>6448</v>
      </c>
      <c r="I2710" s="386"/>
    </row>
    <row r="2711" spans="1:9" ht="16.5" customHeight="1">
      <c r="A2711" s="291" t="s">
        <v>356</v>
      </c>
      <c r="B2711" s="291" t="s">
        <v>357</v>
      </c>
      <c r="C2711" s="290" t="s">
        <v>3</v>
      </c>
      <c r="D2711" s="290" t="s">
        <v>6367</v>
      </c>
      <c r="E2711" s="290" t="s">
        <v>6447</v>
      </c>
      <c r="F2711" s="290" t="s">
        <v>4195</v>
      </c>
      <c r="G2711" s="290" t="s">
        <v>6449</v>
      </c>
      <c r="H2711" s="290" t="s">
        <v>6450</v>
      </c>
      <c r="I2711" s="386"/>
    </row>
    <row r="2712" spans="1:9" ht="16.5" customHeight="1">
      <c r="A2712" s="291" t="s">
        <v>356</v>
      </c>
      <c r="B2712" s="291" t="s">
        <v>357</v>
      </c>
      <c r="C2712" s="290" t="s">
        <v>3</v>
      </c>
      <c r="D2712" s="290" t="s">
        <v>6367</v>
      </c>
      <c r="E2712" s="290" t="s">
        <v>6447</v>
      </c>
      <c r="F2712" s="290" t="s">
        <v>4195</v>
      </c>
      <c r="G2712" s="290" t="s">
        <v>6451</v>
      </c>
      <c r="H2712" s="290" t="s">
        <v>6452</v>
      </c>
      <c r="I2712" s="386"/>
    </row>
    <row r="2713" spans="1:9" ht="16.5" customHeight="1">
      <c r="A2713" s="291" t="s">
        <v>356</v>
      </c>
      <c r="B2713" s="291" t="s">
        <v>357</v>
      </c>
      <c r="C2713" s="290" t="s">
        <v>3</v>
      </c>
      <c r="D2713" s="290" t="s">
        <v>6367</v>
      </c>
      <c r="E2713" s="290" t="s">
        <v>6447</v>
      </c>
      <c r="F2713" s="290" t="s">
        <v>4195</v>
      </c>
      <c r="G2713" s="290" t="s">
        <v>2160</v>
      </c>
      <c r="H2713" s="290" t="s">
        <v>6453</v>
      </c>
      <c r="I2713" s="386"/>
    </row>
    <row r="2714" spans="1:9" ht="16.5" customHeight="1">
      <c r="A2714" s="291" t="s">
        <v>356</v>
      </c>
      <c r="B2714" s="291" t="s">
        <v>357</v>
      </c>
      <c r="C2714" s="290" t="s">
        <v>3</v>
      </c>
      <c r="D2714" s="290" t="s">
        <v>6367</v>
      </c>
      <c r="E2714" s="290" t="s">
        <v>6447</v>
      </c>
      <c r="F2714" s="290" t="s">
        <v>4195</v>
      </c>
      <c r="G2714" s="290" t="s">
        <v>6454</v>
      </c>
      <c r="H2714" s="290" t="s">
        <v>6455</v>
      </c>
      <c r="I2714" s="386"/>
    </row>
    <row r="2715" spans="1:9" ht="16.5" customHeight="1">
      <c r="A2715" s="291" t="s">
        <v>356</v>
      </c>
      <c r="B2715" s="291" t="s">
        <v>357</v>
      </c>
      <c r="C2715" s="290" t="s">
        <v>3</v>
      </c>
      <c r="D2715" s="290" t="s">
        <v>6367</v>
      </c>
      <c r="E2715" s="290" t="s">
        <v>6447</v>
      </c>
      <c r="F2715" s="290" t="s">
        <v>4195</v>
      </c>
      <c r="G2715" s="290" t="s">
        <v>6456</v>
      </c>
      <c r="H2715" s="290" t="s">
        <v>6457</v>
      </c>
      <c r="I2715" s="386"/>
    </row>
    <row r="2716" spans="1:9" ht="16.5" customHeight="1">
      <c r="A2716" s="291" t="s">
        <v>356</v>
      </c>
      <c r="B2716" s="291" t="s">
        <v>357</v>
      </c>
      <c r="C2716" s="290" t="s">
        <v>3</v>
      </c>
      <c r="D2716" s="290" t="s">
        <v>6367</v>
      </c>
      <c r="E2716" s="290" t="s">
        <v>6447</v>
      </c>
      <c r="F2716" s="290" t="s">
        <v>4195</v>
      </c>
      <c r="G2716" s="290" t="s">
        <v>6458</v>
      </c>
      <c r="H2716" s="290" t="s">
        <v>6459</v>
      </c>
      <c r="I2716" s="386"/>
    </row>
    <row r="2717" spans="1:9" ht="16.5" customHeight="1">
      <c r="A2717" s="291" t="s">
        <v>356</v>
      </c>
      <c r="B2717" s="291" t="s">
        <v>357</v>
      </c>
      <c r="C2717" s="290" t="s">
        <v>3</v>
      </c>
      <c r="D2717" s="290" t="s">
        <v>6367</v>
      </c>
      <c r="E2717" s="290" t="s">
        <v>6447</v>
      </c>
      <c r="F2717" s="290" t="s">
        <v>4195</v>
      </c>
      <c r="G2717" s="290" t="s">
        <v>6460</v>
      </c>
      <c r="H2717" s="290" t="s">
        <v>6461</v>
      </c>
      <c r="I2717" s="386"/>
    </row>
    <row r="2718" spans="1:9" ht="16.5" customHeight="1">
      <c r="A2718" s="291" t="s">
        <v>356</v>
      </c>
      <c r="B2718" s="291" t="s">
        <v>357</v>
      </c>
      <c r="C2718" s="290" t="s">
        <v>3</v>
      </c>
      <c r="D2718" s="290" t="s">
        <v>6367</v>
      </c>
      <c r="E2718" s="290" t="s">
        <v>6462</v>
      </c>
      <c r="F2718" s="290" t="s">
        <v>6463</v>
      </c>
      <c r="G2718" s="290" t="s">
        <v>6464</v>
      </c>
      <c r="H2718" s="290" t="s">
        <v>6465</v>
      </c>
      <c r="I2718" s="386"/>
    </row>
    <row r="2719" spans="1:9" ht="16.5" customHeight="1">
      <c r="A2719" s="291" t="s">
        <v>356</v>
      </c>
      <c r="B2719" s="291" t="s">
        <v>357</v>
      </c>
      <c r="C2719" s="290" t="s">
        <v>3</v>
      </c>
      <c r="D2719" s="290" t="s">
        <v>6367</v>
      </c>
      <c r="E2719" s="290" t="s">
        <v>6462</v>
      </c>
      <c r="F2719" s="290" t="s">
        <v>6463</v>
      </c>
      <c r="G2719" s="290" t="s">
        <v>6466</v>
      </c>
      <c r="H2719" s="290" t="s">
        <v>6467</v>
      </c>
      <c r="I2719" s="386"/>
    </row>
    <row r="2720" spans="1:9" ht="16.5" customHeight="1">
      <c r="A2720" s="291" t="s">
        <v>356</v>
      </c>
      <c r="B2720" s="291" t="s">
        <v>357</v>
      </c>
      <c r="C2720" s="290" t="s">
        <v>3</v>
      </c>
      <c r="D2720" s="290" t="s">
        <v>6367</v>
      </c>
      <c r="E2720" s="290" t="s">
        <v>6462</v>
      </c>
      <c r="F2720" s="290" t="s">
        <v>6463</v>
      </c>
      <c r="G2720" s="290" t="s">
        <v>6468</v>
      </c>
      <c r="H2720" s="290" t="s">
        <v>6469</v>
      </c>
      <c r="I2720" s="386"/>
    </row>
    <row r="2721" spans="1:9" ht="16.5" customHeight="1">
      <c r="A2721" s="291" t="s">
        <v>356</v>
      </c>
      <c r="B2721" s="291" t="s">
        <v>357</v>
      </c>
      <c r="C2721" s="290" t="s">
        <v>3</v>
      </c>
      <c r="D2721" s="290" t="s">
        <v>6367</v>
      </c>
      <c r="E2721" s="290" t="s">
        <v>6462</v>
      </c>
      <c r="F2721" s="290" t="s">
        <v>6463</v>
      </c>
      <c r="G2721" s="290" t="s">
        <v>6470</v>
      </c>
      <c r="H2721" s="290" t="s">
        <v>6471</v>
      </c>
      <c r="I2721" s="386"/>
    </row>
    <row r="2722" spans="1:9" ht="16.5" customHeight="1">
      <c r="A2722" s="291" t="s">
        <v>356</v>
      </c>
      <c r="B2722" s="291" t="s">
        <v>357</v>
      </c>
      <c r="C2722" s="290" t="s">
        <v>3</v>
      </c>
      <c r="D2722" s="290" t="s">
        <v>6367</v>
      </c>
      <c r="E2722" s="290" t="s">
        <v>6462</v>
      </c>
      <c r="F2722" s="290" t="s">
        <v>6463</v>
      </c>
      <c r="G2722" s="290" t="s">
        <v>2162</v>
      </c>
      <c r="H2722" s="290" t="s">
        <v>6472</v>
      </c>
      <c r="I2722" s="386"/>
    </row>
    <row r="2723" spans="1:9" ht="16.5" customHeight="1">
      <c r="A2723" s="291" t="s">
        <v>356</v>
      </c>
      <c r="B2723" s="291" t="s">
        <v>357</v>
      </c>
      <c r="C2723" s="290" t="s">
        <v>3</v>
      </c>
      <c r="D2723" s="290" t="s">
        <v>6367</v>
      </c>
      <c r="E2723" s="290" t="s">
        <v>6462</v>
      </c>
      <c r="F2723" s="290" t="s">
        <v>6463</v>
      </c>
      <c r="G2723" s="290" t="s">
        <v>6473</v>
      </c>
      <c r="H2723" s="290" t="s">
        <v>6474</v>
      </c>
      <c r="I2723" s="386"/>
    </row>
    <row r="2724" spans="1:9" ht="16.5" customHeight="1">
      <c r="A2724" s="291" t="s">
        <v>356</v>
      </c>
      <c r="B2724" s="291" t="s">
        <v>357</v>
      </c>
      <c r="C2724" s="290" t="s">
        <v>3</v>
      </c>
      <c r="D2724" s="290" t="s">
        <v>6367</v>
      </c>
      <c r="E2724" s="290" t="s">
        <v>6462</v>
      </c>
      <c r="F2724" s="290" t="s">
        <v>6463</v>
      </c>
      <c r="G2724" s="290" t="s">
        <v>6475</v>
      </c>
      <c r="H2724" s="290" t="s">
        <v>6476</v>
      </c>
      <c r="I2724" s="386"/>
    </row>
    <row r="2725" spans="1:9" ht="16.5" customHeight="1">
      <c r="A2725" s="291" t="s">
        <v>356</v>
      </c>
      <c r="B2725" s="291" t="s">
        <v>357</v>
      </c>
      <c r="C2725" s="290" t="s">
        <v>3</v>
      </c>
      <c r="D2725" s="290" t="s">
        <v>6367</v>
      </c>
      <c r="E2725" s="290" t="s">
        <v>6477</v>
      </c>
      <c r="F2725" s="290" t="s">
        <v>6478</v>
      </c>
      <c r="G2725" s="290" t="s">
        <v>2163</v>
      </c>
      <c r="H2725" s="290" t="s">
        <v>6479</v>
      </c>
      <c r="I2725" s="386"/>
    </row>
    <row r="2726" spans="1:9" ht="16.5" customHeight="1">
      <c r="A2726" s="291" t="s">
        <v>356</v>
      </c>
      <c r="B2726" s="291" t="s">
        <v>357</v>
      </c>
      <c r="C2726" s="290" t="s">
        <v>3</v>
      </c>
      <c r="D2726" s="290" t="s">
        <v>6367</v>
      </c>
      <c r="E2726" s="290" t="s">
        <v>6477</v>
      </c>
      <c r="F2726" s="290" t="s">
        <v>6478</v>
      </c>
      <c r="G2726" s="290" t="s">
        <v>2165</v>
      </c>
      <c r="H2726" s="290" t="s">
        <v>3762</v>
      </c>
      <c r="I2726" s="386"/>
    </row>
    <row r="2727" spans="1:9" ht="16.5" customHeight="1">
      <c r="A2727" s="291" t="s">
        <v>356</v>
      </c>
      <c r="B2727" s="291" t="s">
        <v>357</v>
      </c>
      <c r="C2727" s="290" t="s">
        <v>3</v>
      </c>
      <c r="D2727" s="290" t="s">
        <v>6367</v>
      </c>
      <c r="E2727" s="290" t="s">
        <v>6477</v>
      </c>
      <c r="F2727" s="290" t="s">
        <v>6478</v>
      </c>
      <c r="G2727" s="290" t="s">
        <v>2164</v>
      </c>
      <c r="H2727" s="290" t="s">
        <v>6480</v>
      </c>
      <c r="I2727" s="386"/>
    </row>
    <row r="2728" spans="1:9" ht="16.5" customHeight="1">
      <c r="A2728" s="291" t="s">
        <v>356</v>
      </c>
      <c r="B2728" s="291" t="s">
        <v>357</v>
      </c>
      <c r="C2728" s="290" t="s">
        <v>3</v>
      </c>
      <c r="D2728" s="290" t="s">
        <v>6367</v>
      </c>
      <c r="E2728" s="290" t="s">
        <v>6477</v>
      </c>
      <c r="F2728" s="290" t="s">
        <v>6478</v>
      </c>
      <c r="G2728" s="290" t="s">
        <v>2166</v>
      </c>
      <c r="H2728" s="290" t="s">
        <v>6481</v>
      </c>
      <c r="I2728" s="386"/>
    </row>
    <row r="2729" spans="1:9" ht="16.5" customHeight="1">
      <c r="A2729" s="291" t="s">
        <v>356</v>
      </c>
      <c r="B2729" s="291" t="s">
        <v>357</v>
      </c>
      <c r="C2729" s="290" t="s">
        <v>3</v>
      </c>
      <c r="D2729" s="290" t="s">
        <v>6367</v>
      </c>
      <c r="E2729" s="290" t="s">
        <v>6477</v>
      </c>
      <c r="F2729" s="290" t="s">
        <v>6478</v>
      </c>
      <c r="G2729" s="290">
        <v>3007054</v>
      </c>
      <c r="H2729" s="290" t="s">
        <v>7393</v>
      </c>
      <c r="I2729" s="386"/>
    </row>
    <row r="2730" spans="1:9" ht="16.5" customHeight="1">
      <c r="B2730" s="291" t="s">
        <v>357</v>
      </c>
      <c r="C2730" s="290" t="s">
        <v>3</v>
      </c>
      <c r="D2730" s="290" t="s">
        <v>6367</v>
      </c>
      <c r="E2730" s="290" t="s">
        <v>6477</v>
      </c>
      <c r="F2730" s="290" t="s">
        <v>6478</v>
      </c>
      <c r="G2730" s="290">
        <v>3007055</v>
      </c>
      <c r="H2730" s="290" t="s">
        <v>7394</v>
      </c>
      <c r="I2730" s="386"/>
    </row>
    <row r="2731" spans="1:9" ht="16.5" customHeight="1">
      <c r="A2731" s="291" t="s">
        <v>356</v>
      </c>
      <c r="B2731" s="291" t="s">
        <v>357</v>
      </c>
      <c r="C2731" s="290" t="s">
        <v>3</v>
      </c>
      <c r="D2731" s="290" t="s">
        <v>6367</v>
      </c>
      <c r="E2731" s="290" t="s">
        <v>6477</v>
      </c>
      <c r="F2731" s="290" t="s">
        <v>6478</v>
      </c>
      <c r="G2731" s="290" t="s">
        <v>2168</v>
      </c>
      <c r="H2731" s="290" t="s">
        <v>6482</v>
      </c>
      <c r="I2731" s="386"/>
    </row>
    <row r="2732" spans="1:9" ht="16.5" customHeight="1">
      <c r="A2732" s="291" t="s">
        <v>356</v>
      </c>
      <c r="B2732" s="291" t="s">
        <v>357</v>
      </c>
      <c r="C2732" s="290" t="s">
        <v>3</v>
      </c>
      <c r="D2732" s="290" t="s">
        <v>6367</v>
      </c>
      <c r="E2732" s="290" t="s">
        <v>6477</v>
      </c>
      <c r="F2732" s="290" t="s">
        <v>6478</v>
      </c>
      <c r="G2732" s="290" t="s">
        <v>2167</v>
      </c>
      <c r="H2732" s="290" t="s">
        <v>6483</v>
      </c>
      <c r="I2732" s="386"/>
    </row>
    <row r="2733" spans="1:9" ht="16.5" customHeight="1">
      <c r="A2733" s="291" t="s">
        <v>356</v>
      </c>
      <c r="B2733" s="291" t="s">
        <v>357</v>
      </c>
      <c r="C2733" s="290" t="s">
        <v>3</v>
      </c>
      <c r="D2733" s="290" t="s">
        <v>6367</v>
      </c>
      <c r="E2733" s="290" t="s">
        <v>6477</v>
      </c>
      <c r="F2733" s="290" t="s">
        <v>6478</v>
      </c>
      <c r="G2733" s="290" t="s">
        <v>6484</v>
      </c>
      <c r="H2733" s="290" t="s">
        <v>6485</v>
      </c>
      <c r="I2733" s="386"/>
    </row>
    <row r="2734" spans="1:9" ht="16.5" customHeight="1">
      <c r="A2734" s="291" t="s">
        <v>356</v>
      </c>
      <c r="B2734" s="291" t="s">
        <v>357</v>
      </c>
      <c r="C2734" s="290" t="s">
        <v>3</v>
      </c>
      <c r="D2734" s="290" t="s">
        <v>6367</v>
      </c>
      <c r="E2734" s="290" t="s">
        <v>6477</v>
      </c>
      <c r="F2734" s="290" t="s">
        <v>6478</v>
      </c>
      <c r="G2734" s="290" t="s">
        <v>6486</v>
      </c>
      <c r="H2734" s="290" t="s">
        <v>6487</v>
      </c>
      <c r="I2734" s="386"/>
    </row>
    <row r="2735" spans="1:9" ht="16.5" customHeight="1">
      <c r="A2735" s="291" t="s">
        <v>356</v>
      </c>
      <c r="B2735" s="291" t="s">
        <v>357</v>
      </c>
      <c r="C2735" s="290" t="s">
        <v>3</v>
      </c>
      <c r="D2735" s="290" t="s">
        <v>6367</v>
      </c>
      <c r="E2735" s="290" t="s">
        <v>6477</v>
      </c>
      <c r="F2735" s="290" t="s">
        <v>6478</v>
      </c>
      <c r="G2735" s="290" t="s">
        <v>6488</v>
      </c>
      <c r="H2735" s="290" t="s">
        <v>6489</v>
      </c>
      <c r="I2735" s="386"/>
    </row>
    <row r="2736" spans="1:9" ht="16.5" customHeight="1">
      <c r="A2736" s="291" t="s">
        <v>356</v>
      </c>
      <c r="B2736" s="291" t="s">
        <v>357</v>
      </c>
      <c r="C2736" s="290" t="s">
        <v>3</v>
      </c>
      <c r="D2736" s="290" t="s">
        <v>6367</v>
      </c>
      <c r="E2736" s="290" t="s">
        <v>6477</v>
      </c>
      <c r="F2736" s="290" t="s">
        <v>6478</v>
      </c>
      <c r="G2736" s="290" t="s">
        <v>6490</v>
      </c>
      <c r="H2736" s="290" t="s">
        <v>6491</v>
      </c>
      <c r="I2736" s="386"/>
    </row>
    <row r="2737" spans="1:9" ht="16.5" customHeight="1">
      <c r="A2737" s="291" t="s">
        <v>356</v>
      </c>
      <c r="B2737" s="291" t="s">
        <v>357</v>
      </c>
      <c r="C2737" s="290" t="s">
        <v>3</v>
      </c>
      <c r="D2737" s="290" t="s">
        <v>6367</v>
      </c>
      <c r="E2737" s="290" t="s">
        <v>6477</v>
      </c>
      <c r="F2737" s="290" t="s">
        <v>6478</v>
      </c>
      <c r="G2737" s="290" t="s">
        <v>2170</v>
      </c>
      <c r="H2737" s="290" t="s">
        <v>6492</v>
      </c>
      <c r="I2737" s="386"/>
    </row>
    <row r="2738" spans="1:9" ht="16.5" customHeight="1">
      <c r="A2738" s="291" t="s">
        <v>356</v>
      </c>
      <c r="B2738" s="291" t="s">
        <v>357</v>
      </c>
      <c r="C2738" s="290" t="s">
        <v>3</v>
      </c>
      <c r="D2738" s="290" t="s">
        <v>6367</v>
      </c>
      <c r="E2738" s="290" t="s">
        <v>6477</v>
      </c>
      <c r="F2738" s="290" t="s">
        <v>6478</v>
      </c>
      <c r="G2738" s="290" t="s">
        <v>2169</v>
      </c>
      <c r="H2738" s="290" t="s">
        <v>6493</v>
      </c>
      <c r="I2738" s="386"/>
    </row>
    <row r="2739" spans="1:9" ht="16.5" customHeight="1">
      <c r="A2739" s="291" t="s">
        <v>356</v>
      </c>
      <c r="B2739" s="291" t="s">
        <v>357</v>
      </c>
      <c r="C2739" s="290" t="s">
        <v>3</v>
      </c>
      <c r="D2739" s="290" t="s">
        <v>6367</v>
      </c>
      <c r="E2739" s="290" t="s">
        <v>6494</v>
      </c>
      <c r="F2739" s="290" t="s">
        <v>6495</v>
      </c>
      <c r="G2739" s="290" t="s">
        <v>2171</v>
      </c>
      <c r="H2739" s="290" t="s">
        <v>3183</v>
      </c>
      <c r="I2739" s="386"/>
    </row>
    <row r="2740" spans="1:9" ht="16.5" customHeight="1">
      <c r="A2740" s="291" t="s">
        <v>356</v>
      </c>
      <c r="B2740" s="291" t="s">
        <v>357</v>
      </c>
      <c r="C2740" s="290" t="s">
        <v>3</v>
      </c>
      <c r="D2740" s="290" t="s">
        <v>6367</v>
      </c>
      <c r="E2740" s="290" t="s">
        <v>6494</v>
      </c>
      <c r="F2740" s="290" t="s">
        <v>6495</v>
      </c>
      <c r="G2740" s="290" t="s">
        <v>2172</v>
      </c>
      <c r="H2740" s="290" t="s">
        <v>6496</v>
      </c>
      <c r="I2740" s="386"/>
    </row>
    <row r="2741" spans="1:9" ht="16.5" customHeight="1">
      <c r="A2741" s="291" t="s">
        <v>356</v>
      </c>
      <c r="B2741" s="291" t="s">
        <v>357</v>
      </c>
      <c r="C2741" s="290" t="s">
        <v>3</v>
      </c>
      <c r="D2741" s="290" t="s">
        <v>6367</v>
      </c>
      <c r="E2741" s="290" t="s">
        <v>6494</v>
      </c>
      <c r="F2741" s="290" t="s">
        <v>6495</v>
      </c>
      <c r="G2741" s="290" t="s">
        <v>6497</v>
      </c>
      <c r="H2741" s="290" t="s">
        <v>6498</v>
      </c>
      <c r="I2741" s="386"/>
    </row>
    <row r="2742" spans="1:9" ht="16.5" customHeight="1">
      <c r="A2742" s="291" t="s">
        <v>356</v>
      </c>
      <c r="B2742" s="291" t="s">
        <v>357</v>
      </c>
      <c r="C2742" s="290" t="s">
        <v>3</v>
      </c>
      <c r="D2742" s="290" t="s">
        <v>6367</v>
      </c>
      <c r="E2742" s="290" t="s">
        <v>6494</v>
      </c>
      <c r="F2742" s="290" t="s">
        <v>6495</v>
      </c>
      <c r="G2742" s="290" t="s">
        <v>6499</v>
      </c>
      <c r="H2742" s="290" t="s">
        <v>6500</v>
      </c>
      <c r="I2742" s="386"/>
    </row>
    <row r="2743" spans="1:9" ht="16.5" customHeight="1">
      <c r="A2743" s="291" t="s">
        <v>356</v>
      </c>
      <c r="B2743" s="291" t="s">
        <v>357</v>
      </c>
      <c r="C2743" s="290" t="s">
        <v>3</v>
      </c>
      <c r="D2743" s="290" t="s">
        <v>6367</v>
      </c>
      <c r="E2743" s="290" t="s">
        <v>6494</v>
      </c>
      <c r="F2743" s="290" t="s">
        <v>6495</v>
      </c>
      <c r="G2743" s="290" t="s">
        <v>2174</v>
      </c>
      <c r="H2743" s="290" t="s">
        <v>6501</v>
      </c>
      <c r="I2743" s="386"/>
    </row>
    <row r="2744" spans="1:9" ht="16.5" customHeight="1">
      <c r="A2744" s="291" t="s">
        <v>356</v>
      </c>
      <c r="B2744" s="291" t="s">
        <v>357</v>
      </c>
      <c r="C2744" s="290" t="s">
        <v>3</v>
      </c>
      <c r="D2744" s="290" t="s">
        <v>6367</v>
      </c>
      <c r="E2744" s="290" t="s">
        <v>6494</v>
      </c>
      <c r="F2744" s="290" t="s">
        <v>6495</v>
      </c>
      <c r="G2744" s="290" t="s">
        <v>2173</v>
      </c>
      <c r="H2744" s="290" t="s">
        <v>6502</v>
      </c>
      <c r="I2744" s="386"/>
    </row>
    <row r="2745" spans="1:9" ht="16.5" customHeight="1">
      <c r="A2745" s="291" t="s">
        <v>356</v>
      </c>
      <c r="B2745" s="291" t="s">
        <v>357</v>
      </c>
      <c r="C2745" s="290" t="s">
        <v>3</v>
      </c>
      <c r="D2745" s="290" t="s">
        <v>6367</v>
      </c>
      <c r="E2745" s="290" t="s">
        <v>6494</v>
      </c>
      <c r="F2745" s="290" t="s">
        <v>6495</v>
      </c>
      <c r="G2745" s="290" t="s">
        <v>2176</v>
      </c>
      <c r="H2745" s="290" t="s">
        <v>6503</v>
      </c>
      <c r="I2745" s="386"/>
    </row>
    <row r="2746" spans="1:9" ht="16.5" customHeight="1">
      <c r="A2746" s="291" t="s">
        <v>356</v>
      </c>
      <c r="B2746" s="291" t="s">
        <v>357</v>
      </c>
      <c r="C2746" s="290" t="s">
        <v>3</v>
      </c>
      <c r="D2746" s="290" t="s">
        <v>6367</v>
      </c>
      <c r="E2746" s="290" t="s">
        <v>6494</v>
      </c>
      <c r="F2746" s="290" t="s">
        <v>6495</v>
      </c>
      <c r="G2746" s="290" t="s">
        <v>2175</v>
      </c>
      <c r="H2746" s="290" t="s">
        <v>6504</v>
      </c>
      <c r="I2746" s="386"/>
    </row>
    <row r="2747" spans="1:9" ht="16.5" customHeight="1">
      <c r="A2747" s="291" t="s">
        <v>356</v>
      </c>
      <c r="B2747" s="291" t="s">
        <v>357</v>
      </c>
      <c r="C2747" s="290" t="s">
        <v>3</v>
      </c>
      <c r="D2747" s="290" t="s">
        <v>6367</v>
      </c>
      <c r="E2747" s="290" t="s">
        <v>6505</v>
      </c>
      <c r="F2747" s="290" t="s">
        <v>6506</v>
      </c>
      <c r="G2747" s="290" t="s">
        <v>2181</v>
      </c>
      <c r="H2747" s="290" t="s">
        <v>6507</v>
      </c>
      <c r="I2747" s="386"/>
    </row>
    <row r="2748" spans="1:9" ht="16.5" customHeight="1">
      <c r="A2748" s="291" t="s">
        <v>356</v>
      </c>
      <c r="B2748" s="291" t="s">
        <v>357</v>
      </c>
      <c r="C2748" s="290" t="s">
        <v>3</v>
      </c>
      <c r="D2748" s="290" t="s">
        <v>6367</v>
      </c>
      <c r="E2748" s="290" t="s">
        <v>6505</v>
      </c>
      <c r="F2748" s="290" t="s">
        <v>6506</v>
      </c>
      <c r="G2748" s="290" t="s">
        <v>2184</v>
      </c>
      <c r="H2748" s="290" t="s">
        <v>6508</v>
      </c>
      <c r="I2748" s="386"/>
    </row>
    <row r="2749" spans="1:9" ht="16.5" customHeight="1">
      <c r="A2749" s="291" t="s">
        <v>356</v>
      </c>
      <c r="B2749" s="291" t="s">
        <v>357</v>
      </c>
      <c r="C2749" s="290" t="s">
        <v>3</v>
      </c>
      <c r="D2749" s="290" t="s">
        <v>6367</v>
      </c>
      <c r="E2749" s="290" t="s">
        <v>6505</v>
      </c>
      <c r="F2749" s="290" t="s">
        <v>6506</v>
      </c>
      <c r="G2749" s="290" t="s">
        <v>2177</v>
      </c>
      <c r="H2749" s="290" t="s">
        <v>6509</v>
      </c>
      <c r="I2749" s="386"/>
    </row>
    <row r="2750" spans="1:9" ht="16.5" customHeight="1">
      <c r="A2750" s="291" t="s">
        <v>356</v>
      </c>
      <c r="B2750" s="291" t="s">
        <v>357</v>
      </c>
      <c r="C2750" s="290" t="s">
        <v>3</v>
      </c>
      <c r="D2750" s="290" t="s">
        <v>6367</v>
      </c>
      <c r="E2750" s="290" t="s">
        <v>6505</v>
      </c>
      <c r="F2750" s="290" t="s">
        <v>6506</v>
      </c>
      <c r="G2750" s="290" t="s">
        <v>6510</v>
      </c>
      <c r="H2750" s="290" t="s">
        <v>6511</v>
      </c>
      <c r="I2750" s="386"/>
    </row>
    <row r="2751" spans="1:9" ht="16.5" customHeight="1">
      <c r="A2751" s="291" t="s">
        <v>356</v>
      </c>
      <c r="B2751" s="291" t="s">
        <v>357</v>
      </c>
      <c r="C2751" s="290" t="s">
        <v>3</v>
      </c>
      <c r="D2751" s="290" t="s">
        <v>6367</v>
      </c>
      <c r="E2751" s="290" t="s">
        <v>6505</v>
      </c>
      <c r="F2751" s="290" t="s">
        <v>6506</v>
      </c>
      <c r="G2751" s="290" t="s">
        <v>6512</v>
      </c>
      <c r="H2751" s="290" t="s">
        <v>6513</v>
      </c>
      <c r="I2751" s="386"/>
    </row>
    <row r="2752" spans="1:9" ht="16.5" customHeight="1">
      <c r="A2752" s="291" t="s">
        <v>356</v>
      </c>
      <c r="B2752" s="291" t="s">
        <v>357</v>
      </c>
      <c r="C2752" s="290" t="s">
        <v>3</v>
      </c>
      <c r="D2752" s="290" t="s">
        <v>6367</v>
      </c>
      <c r="E2752" s="290" t="s">
        <v>6505</v>
      </c>
      <c r="F2752" s="290" t="s">
        <v>6506</v>
      </c>
      <c r="G2752" s="290" t="s">
        <v>2178</v>
      </c>
      <c r="H2752" s="290" t="s">
        <v>6514</v>
      </c>
      <c r="I2752" s="386"/>
    </row>
    <row r="2753" spans="1:9" ht="16.5" customHeight="1">
      <c r="A2753" s="291" t="s">
        <v>356</v>
      </c>
      <c r="B2753" s="291" t="s">
        <v>357</v>
      </c>
      <c r="C2753" s="290" t="s">
        <v>3</v>
      </c>
      <c r="D2753" s="290" t="s">
        <v>6367</v>
      </c>
      <c r="E2753" s="290" t="s">
        <v>6505</v>
      </c>
      <c r="F2753" s="290" t="s">
        <v>6506</v>
      </c>
      <c r="G2753" s="290" t="s">
        <v>6515</v>
      </c>
      <c r="H2753" s="290" t="s">
        <v>6516</v>
      </c>
      <c r="I2753" s="386"/>
    </row>
    <row r="2754" spans="1:9" ht="16.5" customHeight="1">
      <c r="A2754" s="291" t="s">
        <v>356</v>
      </c>
      <c r="B2754" s="291" t="s">
        <v>357</v>
      </c>
      <c r="C2754" s="290" t="s">
        <v>3</v>
      </c>
      <c r="D2754" s="290" t="s">
        <v>6367</v>
      </c>
      <c r="E2754" s="290" t="s">
        <v>6505</v>
      </c>
      <c r="F2754" s="290" t="s">
        <v>6506</v>
      </c>
      <c r="G2754" s="290" t="s">
        <v>6517</v>
      </c>
      <c r="H2754" s="290" t="s">
        <v>6518</v>
      </c>
      <c r="I2754" s="386"/>
    </row>
    <row r="2755" spans="1:9" ht="16.5" customHeight="1">
      <c r="A2755" s="291" t="s">
        <v>356</v>
      </c>
      <c r="B2755" s="291" t="s">
        <v>357</v>
      </c>
      <c r="C2755" s="290" t="s">
        <v>3</v>
      </c>
      <c r="D2755" s="290" t="s">
        <v>6367</v>
      </c>
      <c r="E2755" s="290" t="s">
        <v>6505</v>
      </c>
      <c r="F2755" s="290" t="s">
        <v>6506</v>
      </c>
      <c r="G2755" s="290" t="s">
        <v>2183</v>
      </c>
      <c r="H2755" s="290" t="s">
        <v>6519</v>
      </c>
      <c r="I2755" s="386"/>
    </row>
    <row r="2756" spans="1:9" ht="16.5" customHeight="1">
      <c r="A2756" s="291" t="s">
        <v>356</v>
      </c>
      <c r="B2756" s="291" t="s">
        <v>357</v>
      </c>
      <c r="C2756" s="290" t="s">
        <v>3</v>
      </c>
      <c r="D2756" s="290" t="s">
        <v>6367</v>
      </c>
      <c r="E2756" s="290" t="s">
        <v>6505</v>
      </c>
      <c r="F2756" s="290" t="s">
        <v>6506</v>
      </c>
      <c r="G2756" s="290" t="s">
        <v>2179</v>
      </c>
      <c r="H2756" s="290" t="s">
        <v>6520</v>
      </c>
      <c r="I2756" s="386"/>
    </row>
    <row r="2757" spans="1:9" ht="16.5" customHeight="1">
      <c r="A2757" s="291" t="s">
        <v>356</v>
      </c>
      <c r="B2757" s="291" t="s">
        <v>357</v>
      </c>
      <c r="C2757" s="290" t="s">
        <v>3</v>
      </c>
      <c r="D2757" s="290" t="s">
        <v>6367</v>
      </c>
      <c r="E2757" s="290" t="s">
        <v>6505</v>
      </c>
      <c r="F2757" s="290" t="s">
        <v>6506</v>
      </c>
      <c r="G2757" s="290" t="s">
        <v>2182</v>
      </c>
      <c r="H2757" s="290" t="s">
        <v>6521</v>
      </c>
      <c r="I2757" s="386"/>
    </row>
    <row r="2758" spans="1:9" ht="16.5" customHeight="1">
      <c r="A2758" s="291" t="s">
        <v>356</v>
      </c>
      <c r="B2758" s="291" t="s">
        <v>357</v>
      </c>
      <c r="C2758" s="290" t="s">
        <v>3</v>
      </c>
      <c r="D2758" s="290" t="s">
        <v>6367</v>
      </c>
      <c r="E2758" s="290" t="s">
        <v>6505</v>
      </c>
      <c r="F2758" s="290" t="s">
        <v>6506</v>
      </c>
      <c r="G2758" s="290" t="s">
        <v>2180</v>
      </c>
      <c r="H2758" s="290" t="s">
        <v>6522</v>
      </c>
      <c r="I2758" s="386"/>
    </row>
    <row r="2759" spans="1:9" ht="16.5" customHeight="1">
      <c r="A2759" s="291" t="s">
        <v>356</v>
      </c>
      <c r="B2759" s="291" t="s">
        <v>357</v>
      </c>
      <c r="C2759" s="290" t="s">
        <v>3</v>
      </c>
      <c r="D2759" s="290" t="s">
        <v>6367</v>
      </c>
      <c r="E2759" s="290" t="s">
        <v>6505</v>
      </c>
      <c r="F2759" s="290" t="s">
        <v>6506</v>
      </c>
      <c r="G2759" s="290" t="s">
        <v>6523</v>
      </c>
      <c r="H2759" s="290" t="s">
        <v>6524</v>
      </c>
      <c r="I2759" s="386"/>
    </row>
    <row r="2760" spans="1:9" ht="16.5" customHeight="1">
      <c r="A2760" s="291" t="s">
        <v>356</v>
      </c>
      <c r="B2760" s="291" t="s">
        <v>357</v>
      </c>
      <c r="C2760" s="290" t="s">
        <v>3</v>
      </c>
      <c r="D2760" s="290" t="s">
        <v>6367</v>
      </c>
      <c r="E2760" s="290" t="s">
        <v>6505</v>
      </c>
      <c r="F2760" s="290" t="s">
        <v>6506</v>
      </c>
      <c r="G2760" s="290" t="s">
        <v>6525</v>
      </c>
      <c r="H2760" s="290" t="s">
        <v>6526</v>
      </c>
      <c r="I2760" s="386"/>
    </row>
    <row r="2761" spans="1:9" ht="16.5" customHeight="1">
      <c r="A2761" s="291" t="s">
        <v>356</v>
      </c>
      <c r="B2761" s="291" t="s">
        <v>357</v>
      </c>
      <c r="C2761" s="290" t="s">
        <v>3</v>
      </c>
      <c r="D2761" s="290" t="s">
        <v>6367</v>
      </c>
      <c r="E2761" s="290" t="s">
        <v>6527</v>
      </c>
      <c r="F2761" s="290" t="s">
        <v>6528</v>
      </c>
      <c r="G2761" s="290" t="s">
        <v>6529</v>
      </c>
      <c r="H2761" s="290" t="s">
        <v>6530</v>
      </c>
      <c r="I2761" s="386"/>
    </row>
    <row r="2762" spans="1:9" ht="16.5" customHeight="1">
      <c r="A2762" s="291" t="s">
        <v>356</v>
      </c>
      <c r="B2762" s="291" t="s">
        <v>357</v>
      </c>
      <c r="C2762" s="290" t="s">
        <v>3</v>
      </c>
      <c r="D2762" s="290" t="s">
        <v>6367</v>
      </c>
      <c r="E2762" s="290" t="s">
        <v>6527</v>
      </c>
      <c r="F2762" s="290" t="s">
        <v>6528</v>
      </c>
      <c r="G2762" s="290" t="s">
        <v>6531</v>
      </c>
      <c r="H2762" s="290" t="s">
        <v>6532</v>
      </c>
      <c r="I2762" s="386"/>
    </row>
    <row r="2763" spans="1:9" ht="16.5" customHeight="1">
      <c r="A2763" s="291" t="s">
        <v>356</v>
      </c>
      <c r="B2763" s="291" t="s">
        <v>357</v>
      </c>
      <c r="C2763" s="290" t="s">
        <v>3</v>
      </c>
      <c r="D2763" s="290" t="s">
        <v>6367</v>
      </c>
      <c r="E2763" s="290" t="s">
        <v>6527</v>
      </c>
      <c r="F2763" s="290" t="s">
        <v>6528</v>
      </c>
      <c r="G2763" s="290" t="s">
        <v>2193</v>
      </c>
      <c r="H2763" s="290" t="s">
        <v>6533</v>
      </c>
      <c r="I2763" s="386"/>
    </row>
    <row r="2764" spans="1:9" ht="16.5" customHeight="1">
      <c r="A2764" s="291" t="s">
        <v>356</v>
      </c>
      <c r="B2764" s="291" t="s">
        <v>357</v>
      </c>
      <c r="C2764" s="290" t="s">
        <v>3</v>
      </c>
      <c r="D2764" s="290" t="s">
        <v>6367</v>
      </c>
      <c r="E2764" s="290" t="s">
        <v>6527</v>
      </c>
      <c r="F2764" s="290" t="s">
        <v>6528</v>
      </c>
      <c r="G2764" s="290" t="s">
        <v>2192</v>
      </c>
      <c r="H2764" s="290" t="s">
        <v>6534</v>
      </c>
      <c r="I2764" s="386"/>
    </row>
    <row r="2765" spans="1:9" ht="16.5" customHeight="1">
      <c r="A2765" s="291" t="s">
        <v>356</v>
      </c>
      <c r="B2765" s="291" t="s">
        <v>357</v>
      </c>
      <c r="C2765" s="290" t="s">
        <v>3</v>
      </c>
      <c r="D2765" s="290" t="s">
        <v>6367</v>
      </c>
      <c r="E2765" s="290" t="s">
        <v>6527</v>
      </c>
      <c r="F2765" s="290" t="s">
        <v>6528</v>
      </c>
      <c r="G2765" s="290" t="s">
        <v>6535</v>
      </c>
      <c r="H2765" s="290" t="s">
        <v>6536</v>
      </c>
      <c r="I2765" s="386"/>
    </row>
    <row r="2766" spans="1:9" ht="16.5" customHeight="1">
      <c r="A2766" s="291" t="s">
        <v>356</v>
      </c>
      <c r="B2766" s="291" t="s">
        <v>357</v>
      </c>
      <c r="C2766" s="290" t="s">
        <v>3</v>
      </c>
      <c r="D2766" s="290" t="s">
        <v>6367</v>
      </c>
      <c r="E2766" s="290" t="s">
        <v>6527</v>
      </c>
      <c r="F2766" s="290" t="s">
        <v>6528</v>
      </c>
      <c r="G2766" s="290" t="s">
        <v>6537</v>
      </c>
      <c r="H2766" s="290" t="s">
        <v>6538</v>
      </c>
      <c r="I2766" s="386"/>
    </row>
    <row r="2767" spans="1:9" ht="16.5" customHeight="1">
      <c r="A2767" s="291" t="s">
        <v>356</v>
      </c>
      <c r="B2767" s="291" t="s">
        <v>357</v>
      </c>
      <c r="C2767" s="290" t="s">
        <v>3</v>
      </c>
      <c r="D2767" s="290" t="s">
        <v>6367</v>
      </c>
      <c r="E2767" s="290" t="s">
        <v>6527</v>
      </c>
      <c r="F2767" s="290" t="s">
        <v>6528</v>
      </c>
      <c r="G2767" s="290" t="s">
        <v>2187</v>
      </c>
      <c r="H2767" s="290" t="s">
        <v>6539</v>
      </c>
      <c r="I2767" s="386"/>
    </row>
    <row r="2768" spans="1:9" ht="16.5" customHeight="1">
      <c r="A2768" s="291" t="s">
        <v>356</v>
      </c>
      <c r="B2768" s="291" t="s">
        <v>357</v>
      </c>
      <c r="C2768" s="290" t="s">
        <v>3</v>
      </c>
      <c r="D2768" s="290" t="s">
        <v>6367</v>
      </c>
      <c r="E2768" s="290" t="s">
        <v>6527</v>
      </c>
      <c r="F2768" s="290" t="s">
        <v>6528</v>
      </c>
      <c r="G2768" s="290" t="s">
        <v>2188</v>
      </c>
      <c r="H2768" s="290" t="s">
        <v>6540</v>
      </c>
      <c r="I2768" s="386"/>
    </row>
    <row r="2769" spans="1:9" ht="16.5" customHeight="1">
      <c r="A2769" s="291" t="s">
        <v>356</v>
      </c>
      <c r="B2769" s="291" t="s">
        <v>357</v>
      </c>
      <c r="C2769" s="290" t="s">
        <v>3</v>
      </c>
      <c r="D2769" s="290" t="s">
        <v>6367</v>
      </c>
      <c r="E2769" s="290" t="s">
        <v>6527</v>
      </c>
      <c r="F2769" s="290" t="s">
        <v>6528</v>
      </c>
      <c r="G2769" s="290" t="s">
        <v>6541</v>
      </c>
      <c r="H2769" s="290" t="s">
        <v>6542</v>
      </c>
      <c r="I2769" s="386"/>
    </row>
    <row r="2770" spans="1:9" ht="16.5" customHeight="1">
      <c r="A2770" s="291" t="s">
        <v>356</v>
      </c>
      <c r="B2770" s="291" t="s">
        <v>357</v>
      </c>
      <c r="C2770" s="290" t="s">
        <v>3</v>
      </c>
      <c r="D2770" s="290" t="s">
        <v>6367</v>
      </c>
      <c r="E2770" s="290" t="s">
        <v>6527</v>
      </c>
      <c r="F2770" s="290" t="s">
        <v>6528</v>
      </c>
      <c r="G2770" s="290" t="s">
        <v>6543</v>
      </c>
      <c r="H2770" s="290" t="s">
        <v>6544</v>
      </c>
      <c r="I2770" s="386"/>
    </row>
    <row r="2771" spans="1:9" ht="16.5" customHeight="1">
      <c r="A2771" s="291" t="s">
        <v>356</v>
      </c>
      <c r="B2771" s="291" t="s">
        <v>357</v>
      </c>
      <c r="C2771" s="290" t="s">
        <v>3</v>
      </c>
      <c r="D2771" s="290" t="s">
        <v>6367</v>
      </c>
      <c r="E2771" s="290" t="s">
        <v>6527</v>
      </c>
      <c r="F2771" s="290" t="s">
        <v>6528</v>
      </c>
      <c r="G2771" s="290" t="s">
        <v>2186</v>
      </c>
      <c r="H2771" s="290" t="s">
        <v>6545</v>
      </c>
      <c r="I2771" s="386"/>
    </row>
    <row r="2772" spans="1:9" ht="16.5" customHeight="1">
      <c r="A2772" s="291" t="s">
        <v>356</v>
      </c>
      <c r="B2772" s="291" t="s">
        <v>357</v>
      </c>
      <c r="C2772" s="290" t="s">
        <v>3</v>
      </c>
      <c r="D2772" s="290" t="s">
        <v>6367</v>
      </c>
      <c r="E2772" s="290" t="s">
        <v>6527</v>
      </c>
      <c r="F2772" s="290" t="s">
        <v>6528</v>
      </c>
      <c r="G2772" s="290" t="s">
        <v>2191</v>
      </c>
      <c r="H2772" s="290" t="s">
        <v>6546</v>
      </c>
      <c r="I2772" s="386"/>
    </row>
    <row r="2773" spans="1:9" ht="16.5" customHeight="1">
      <c r="A2773" s="291" t="s">
        <v>356</v>
      </c>
      <c r="B2773" s="291" t="s">
        <v>357</v>
      </c>
      <c r="C2773" s="290" t="s">
        <v>3</v>
      </c>
      <c r="D2773" s="290" t="s">
        <v>6367</v>
      </c>
      <c r="E2773" s="290" t="s">
        <v>6527</v>
      </c>
      <c r="F2773" s="290" t="s">
        <v>6528</v>
      </c>
      <c r="G2773" s="290" t="s">
        <v>6547</v>
      </c>
      <c r="H2773" s="290" t="s">
        <v>6548</v>
      </c>
      <c r="I2773" s="386"/>
    </row>
    <row r="2774" spans="1:9" ht="16.5" customHeight="1">
      <c r="A2774" s="291" t="s">
        <v>356</v>
      </c>
      <c r="B2774" s="291" t="s">
        <v>357</v>
      </c>
      <c r="C2774" s="290" t="s">
        <v>3</v>
      </c>
      <c r="D2774" s="290" t="s">
        <v>6367</v>
      </c>
      <c r="E2774" s="290" t="s">
        <v>6527</v>
      </c>
      <c r="F2774" s="290" t="s">
        <v>6528</v>
      </c>
      <c r="G2774" s="290" t="s">
        <v>6549</v>
      </c>
      <c r="H2774" s="290" t="s">
        <v>6550</v>
      </c>
      <c r="I2774" s="386"/>
    </row>
    <row r="2775" spans="1:9" ht="16.5" customHeight="1">
      <c r="A2775" s="291" t="s">
        <v>356</v>
      </c>
      <c r="B2775" s="291" t="s">
        <v>357</v>
      </c>
      <c r="C2775" s="290" t="s">
        <v>3</v>
      </c>
      <c r="D2775" s="290" t="s">
        <v>6367</v>
      </c>
      <c r="E2775" s="290" t="s">
        <v>6527</v>
      </c>
      <c r="F2775" s="290" t="s">
        <v>6528</v>
      </c>
      <c r="G2775" s="290" t="s">
        <v>2190</v>
      </c>
      <c r="H2775" s="290" t="s">
        <v>6551</v>
      </c>
      <c r="I2775" s="386"/>
    </row>
    <row r="2776" spans="1:9" ht="16.5" customHeight="1">
      <c r="A2776" s="291" t="s">
        <v>356</v>
      </c>
      <c r="B2776" s="291" t="s">
        <v>357</v>
      </c>
      <c r="C2776" s="290" t="s">
        <v>3</v>
      </c>
      <c r="D2776" s="290" t="s">
        <v>6367</v>
      </c>
      <c r="E2776" s="290" t="s">
        <v>6527</v>
      </c>
      <c r="F2776" s="290" t="s">
        <v>6528</v>
      </c>
      <c r="G2776" s="290" t="s">
        <v>6552</v>
      </c>
      <c r="H2776" s="290" t="s">
        <v>6553</v>
      </c>
      <c r="I2776" s="386"/>
    </row>
    <row r="2777" spans="1:9" ht="16.5" customHeight="1">
      <c r="A2777" s="291" t="s">
        <v>356</v>
      </c>
      <c r="B2777" s="291" t="s">
        <v>357</v>
      </c>
      <c r="C2777" s="290" t="s">
        <v>3</v>
      </c>
      <c r="D2777" s="290" t="s">
        <v>6367</v>
      </c>
      <c r="E2777" s="290" t="s">
        <v>6527</v>
      </c>
      <c r="F2777" s="290" t="s">
        <v>6528</v>
      </c>
      <c r="G2777" s="290" t="s">
        <v>6554</v>
      </c>
      <c r="H2777" s="290" t="s">
        <v>6555</v>
      </c>
      <c r="I2777" s="386"/>
    </row>
    <row r="2778" spans="1:9" ht="16.5" customHeight="1">
      <c r="A2778" s="291" t="s">
        <v>356</v>
      </c>
      <c r="B2778" s="291" t="s">
        <v>357</v>
      </c>
      <c r="C2778" s="290" t="s">
        <v>3</v>
      </c>
      <c r="D2778" s="290" t="s">
        <v>6367</v>
      </c>
      <c r="E2778" s="290" t="s">
        <v>6527</v>
      </c>
      <c r="F2778" s="290" t="s">
        <v>6528</v>
      </c>
      <c r="G2778" s="290" t="s">
        <v>2189</v>
      </c>
      <c r="H2778" s="290" t="s">
        <v>6556</v>
      </c>
      <c r="I2778" s="386"/>
    </row>
    <row r="2779" spans="1:9" ht="16.5" customHeight="1">
      <c r="A2779" s="291" t="s">
        <v>356</v>
      </c>
      <c r="B2779" s="291" t="s">
        <v>357</v>
      </c>
      <c r="C2779" s="290" t="s">
        <v>3</v>
      </c>
      <c r="D2779" s="290" t="s">
        <v>6367</v>
      </c>
      <c r="E2779" s="290" t="s">
        <v>6527</v>
      </c>
      <c r="F2779" s="290" t="s">
        <v>6528</v>
      </c>
      <c r="G2779" s="290" t="s">
        <v>2185</v>
      </c>
      <c r="H2779" s="290" t="s">
        <v>6557</v>
      </c>
      <c r="I2779" s="386"/>
    </row>
    <row r="2780" spans="1:9" ht="16.5" customHeight="1">
      <c r="A2780" s="291" t="s">
        <v>356</v>
      </c>
      <c r="B2780" s="291" t="s">
        <v>357</v>
      </c>
      <c r="C2780" s="290" t="s">
        <v>3</v>
      </c>
      <c r="D2780" s="290" t="s">
        <v>6367</v>
      </c>
      <c r="E2780" s="290" t="s">
        <v>6558</v>
      </c>
      <c r="F2780" s="290" t="s">
        <v>6559</v>
      </c>
      <c r="G2780" s="290" t="s">
        <v>2194</v>
      </c>
      <c r="H2780" s="290" t="s">
        <v>6560</v>
      </c>
      <c r="I2780" s="386"/>
    </row>
    <row r="2781" spans="1:9" ht="16.5" customHeight="1">
      <c r="A2781" s="291" t="s">
        <v>356</v>
      </c>
      <c r="B2781" s="291" t="s">
        <v>357</v>
      </c>
      <c r="C2781" s="290" t="s">
        <v>3</v>
      </c>
      <c r="D2781" s="290" t="s">
        <v>6367</v>
      </c>
      <c r="E2781" s="290" t="s">
        <v>6558</v>
      </c>
      <c r="F2781" s="290" t="s">
        <v>6559</v>
      </c>
      <c r="G2781" s="290" t="s">
        <v>6561</v>
      </c>
      <c r="H2781" s="290" t="s">
        <v>6562</v>
      </c>
      <c r="I2781" s="386"/>
    </row>
    <row r="2782" spans="1:9" ht="16.5" customHeight="1">
      <c r="A2782" s="291" t="s">
        <v>356</v>
      </c>
      <c r="B2782" s="291" t="s">
        <v>357</v>
      </c>
      <c r="C2782" s="290" t="s">
        <v>3</v>
      </c>
      <c r="D2782" s="290" t="s">
        <v>6367</v>
      </c>
      <c r="E2782" s="290" t="s">
        <v>6558</v>
      </c>
      <c r="F2782" s="290" t="s">
        <v>6559</v>
      </c>
      <c r="G2782" s="290" t="s">
        <v>6563</v>
      </c>
      <c r="H2782" s="290" t="s">
        <v>6564</v>
      </c>
      <c r="I2782" s="386"/>
    </row>
    <row r="2783" spans="1:9" ht="16.5" customHeight="1">
      <c r="A2783" s="291" t="s">
        <v>356</v>
      </c>
      <c r="B2783" s="291" t="s">
        <v>357</v>
      </c>
      <c r="C2783" s="290" t="s">
        <v>3</v>
      </c>
      <c r="D2783" s="290" t="s">
        <v>6367</v>
      </c>
      <c r="E2783" s="290" t="s">
        <v>6558</v>
      </c>
      <c r="F2783" s="290" t="s">
        <v>6559</v>
      </c>
      <c r="G2783" s="290" t="s">
        <v>2195</v>
      </c>
      <c r="H2783" s="290" t="s">
        <v>6565</v>
      </c>
      <c r="I2783" s="386"/>
    </row>
    <row r="2784" spans="1:9" ht="16.5" customHeight="1">
      <c r="A2784" s="291" t="s">
        <v>356</v>
      </c>
      <c r="B2784" s="291" t="s">
        <v>357</v>
      </c>
      <c r="C2784" s="290" t="s">
        <v>3</v>
      </c>
      <c r="D2784" s="290" t="s">
        <v>6367</v>
      </c>
      <c r="E2784" s="290" t="s">
        <v>6558</v>
      </c>
      <c r="F2784" s="290" t="s">
        <v>6559</v>
      </c>
      <c r="G2784" s="290" t="s">
        <v>6566</v>
      </c>
      <c r="H2784" s="290" t="s">
        <v>6567</v>
      </c>
      <c r="I2784" s="386"/>
    </row>
    <row r="2785" spans="1:9" ht="16.5" customHeight="1">
      <c r="A2785" s="291" t="s">
        <v>356</v>
      </c>
      <c r="B2785" s="291" t="s">
        <v>357</v>
      </c>
      <c r="C2785" s="290" t="s">
        <v>3</v>
      </c>
      <c r="D2785" s="290" t="s">
        <v>6367</v>
      </c>
      <c r="E2785" s="290" t="s">
        <v>6558</v>
      </c>
      <c r="F2785" s="290" t="s">
        <v>6559</v>
      </c>
      <c r="G2785" s="290" t="s">
        <v>6568</v>
      </c>
      <c r="H2785" s="290" t="s">
        <v>6569</v>
      </c>
      <c r="I2785" s="386"/>
    </row>
    <row r="2786" spans="1:9" ht="16.5" customHeight="1">
      <c r="A2786" s="291" t="s">
        <v>356</v>
      </c>
      <c r="B2786" s="291" t="s">
        <v>357</v>
      </c>
      <c r="C2786" s="290" t="s">
        <v>3</v>
      </c>
      <c r="D2786" s="290" t="s">
        <v>6367</v>
      </c>
      <c r="E2786" s="290" t="s">
        <v>6558</v>
      </c>
      <c r="F2786" s="290" t="s">
        <v>6559</v>
      </c>
      <c r="G2786" s="290" t="s">
        <v>6570</v>
      </c>
      <c r="H2786" s="290" t="s">
        <v>6571</v>
      </c>
      <c r="I2786" s="386"/>
    </row>
    <row r="2787" spans="1:9" ht="16.5" customHeight="1">
      <c r="A2787" s="291" t="s">
        <v>356</v>
      </c>
      <c r="B2787" s="291" t="s">
        <v>357</v>
      </c>
      <c r="C2787" s="290" t="s">
        <v>3</v>
      </c>
      <c r="D2787" s="290" t="s">
        <v>6367</v>
      </c>
      <c r="E2787" s="290" t="s">
        <v>6558</v>
      </c>
      <c r="F2787" s="290" t="s">
        <v>6559</v>
      </c>
      <c r="G2787" s="290" t="s">
        <v>6572</v>
      </c>
      <c r="H2787" s="290" t="s">
        <v>6573</v>
      </c>
      <c r="I2787" s="386"/>
    </row>
    <row r="2788" spans="1:9" ht="16.5" customHeight="1">
      <c r="A2788" s="291" t="s">
        <v>356</v>
      </c>
      <c r="B2788" s="291" t="s">
        <v>357</v>
      </c>
      <c r="C2788" s="290" t="s">
        <v>3</v>
      </c>
      <c r="D2788" s="290" t="s">
        <v>6367</v>
      </c>
      <c r="E2788" s="290" t="s">
        <v>6574</v>
      </c>
      <c r="F2788" s="290" t="s">
        <v>6575</v>
      </c>
      <c r="G2788" s="290" t="s">
        <v>2197</v>
      </c>
      <c r="H2788" s="290" t="s">
        <v>6576</v>
      </c>
      <c r="I2788" s="386"/>
    </row>
    <row r="2789" spans="1:9" ht="16.5" customHeight="1">
      <c r="A2789" s="291" t="s">
        <v>356</v>
      </c>
      <c r="B2789" s="291" t="s">
        <v>357</v>
      </c>
      <c r="C2789" s="290" t="s">
        <v>3</v>
      </c>
      <c r="D2789" s="290" t="s">
        <v>6367</v>
      </c>
      <c r="E2789" s="290" t="s">
        <v>6574</v>
      </c>
      <c r="F2789" s="290" t="s">
        <v>6575</v>
      </c>
      <c r="G2789" s="290" t="s">
        <v>6577</v>
      </c>
      <c r="H2789" s="290" t="s">
        <v>6578</v>
      </c>
      <c r="I2789" s="386"/>
    </row>
    <row r="2790" spans="1:9" ht="16.5" customHeight="1">
      <c r="A2790" s="291" t="s">
        <v>356</v>
      </c>
      <c r="B2790" s="291" t="s">
        <v>357</v>
      </c>
      <c r="C2790" s="290" t="s">
        <v>3</v>
      </c>
      <c r="D2790" s="290" t="s">
        <v>6367</v>
      </c>
      <c r="E2790" s="290" t="s">
        <v>6574</v>
      </c>
      <c r="F2790" s="290" t="s">
        <v>6575</v>
      </c>
      <c r="G2790" s="290" t="s">
        <v>6579</v>
      </c>
      <c r="H2790" s="290" t="s">
        <v>6580</v>
      </c>
      <c r="I2790" s="386"/>
    </row>
    <row r="2791" spans="1:9" ht="16.5" customHeight="1">
      <c r="A2791" s="291" t="s">
        <v>356</v>
      </c>
      <c r="B2791" s="291" t="s">
        <v>357</v>
      </c>
      <c r="C2791" s="290" t="s">
        <v>3</v>
      </c>
      <c r="D2791" s="290" t="s">
        <v>6367</v>
      </c>
      <c r="E2791" s="290" t="s">
        <v>6574</v>
      </c>
      <c r="F2791" s="290" t="s">
        <v>6575</v>
      </c>
      <c r="G2791" s="290" t="s">
        <v>6581</v>
      </c>
      <c r="H2791" s="290" t="s">
        <v>6582</v>
      </c>
      <c r="I2791" s="386"/>
    </row>
    <row r="2792" spans="1:9" ht="16.5" customHeight="1">
      <c r="A2792" s="291" t="s">
        <v>356</v>
      </c>
      <c r="B2792" s="291" t="s">
        <v>357</v>
      </c>
      <c r="C2792" s="290" t="s">
        <v>3</v>
      </c>
      <c r="D2792" s="290" t="s">
        <v>6367</v>
      </c>
      <c r="E2792" s="290" t="s">
        <v>6574</v>
      </c>
      <c r="F2792" s="290" t="s">
        <v>6575</v>
      </c>
      <c r="G2792" s="290" t="s">
        <v>6583</v>
      </c>
      <c r="H2792" s="290" t="s">
        <v>6584</v>
      </c>
      <c r="I2792" s="386"/>
    </row>
    <row r="2793" spans="1:9" ht="16.5" customHeight="1">
      <c r="A2793" s="291" t="s">
        <v>356</v>
      </c>
      <c r="B2793" s="291" t="s">
        <v>357</v>
      </c>
      <c r="C2793" s="290" t="s">
        <v>3</v>
      </c>
      <c r="D2793" s="290" t="s">
        <v>6367</v>
      </c>
      <c r="E2793" s="290" t="s">
        <v>6574</v>
      </c>
      <c r="F2793" s="290" t="s">
        <v>6575</v>
      </c>
      <c r="G2793" s="290" t="s">
        <v>6585</v>
      </c>
      <c r="H2793" s="290" t="s">
        <v>6586</v>
      </c>
      <c r="I2793" s="386"/>
    </row>
    <row r="2794" spans="1:9" ht="16.5" customHeight="1">
      <c r="A2794" s="291" t="s">
        <v>356</v>
      </c>
      <c r="B2794" s="291" t="s">
        <v>357</v>
      </c>
      <c r="C2794" s="290" t="s">
        <v>3</v>
      </c>
      <c r="D2794" s="290" t="s">
        <v>6367</v>
      </c>
      <c r="E2794" s="290" t="s">
        <v>6574</v>
      </c>
      <c r="F2794" s="290" t="s">
        <v>6575</v>
      </c>
      <c r="G2794" s="290" t="s">
        <v>6587</v>
      </c>
      <c r="H2794" s="290" t="s">
        <v>6588</v>
      </c>
      <c r="I2794" s="386"/>
    </row>
    <row r="2795" spans="1:9" ht="16.5" customHeight="1">
      <c r="A2795" s="291" t="s">
        <v>356</v>
      </c>
      <c r="B2795" s="291" t="s">
        <v>357</v>
      </c>
      <c r="C2795" s="290" t="s">
        <v>3</v>
      </c>
      <c r="D2795" s="290" t="s">
        <v>6367</v>
      </c>
      <c r="E2795" s="290" t="s">
        <v>6574</v>
      </c>
      <c r="F2795" s="290" t="s">
        <v>6575</v>
      </c>
      <c r="G2795" s="290" t="s">
        <v>2196</v>
      </c>
      <c r="H2795" s="290" t="s">
        <v>6589</v>
      </c>
      <c r="I2795" s="386"/>
    </row>
    <row r="2796" spans="1:9" ht="16.5" customHeight="1">
      <c r="A2796" s="291" t="s">
        <v>356</v>
      </c>
      <c r="B2796" s="291" t="s">
        <v>357</v>
      </c>
      <c r="C2796" s="290" t="s">
        <v>3</v>
      </c>
      <c r="D2796" s="290" t="s">
        <v>6367</v>
      </c>
      <c r="E2796" s="290" t="s">
        <v>6574</v>
      </c>
      <c r="F2796" s="290" t="s">
        <v>6575</v>
      </c>
      <c r="G2796" s="290" t="s">
        <v>6590</v>
      </c>
      <c r="H2796" s="290" t="s">
        <v>6591</v>
      </c>
      <c r="I2796" s="386"/>
    </row>
    <row r="2797" spans="1:9" ht="16.5" customHeight="1">
      <c r="A2797" s="291" t="s">
        <v>356</v>
      </c>
      <c r="B2797" s="291" t="s">
        <v>357</v>
      </c>
      <c r="C2797" s="290" t="s">
        <v>3</v>
      </c>
      <c r="D2797" s="290" t="s">
        <v>6367</v>
      </c>
      <c r="E2797" s="290" t="s">
        <v>6574</v>
      </c>
      <c r="F2797" s="290" t="s">
        <v>6575</v>
      </c>
      <c r="G2797" s="290" t="s">
        <v>6592</v>
      </c>
      <c r="H2797" s="290" t="s">
        <v>6593</v>
      </c>
      <c r="I2797" s="386"/>
    </row>
    <row r="2798" spans="1:9" ht="16.5" customHeight="1">
      <c r="A2798" s="291" t="s">
        <v>356</v>
      </c>
      <c r="B2798" s="291" t="s">
        <v>357</v>
      </c>
      <c r="C2798" s="290" t="s">
        <v>3</v>
      </c>
      <c r="D2798" s="290" t="s">
        <v>6367</v>
      </c>
      <c r="E2798" s="290" t="s">
        <v>6594</v>
      </c>
      <c r="F2798" s="290" t="s">
        <v>6595</v>
      </c>
      <c r="G2798" s="290" t="s">
        <v>2198</v>
      </c>
      <c r="H2798" s="290" t="s">
        <v>6596</v>
      </c>
      <c r="I2798" s="386"/>
    </row>
    <row r="2799" spans="1:9" ht="16.5" customHeight="1">
      <c r="A2799" s="291" t="s">
        <v>356</v>
      </c>
      <c r="B2799" s="291" t="s">
        <v>357</v>
      </c>
      <c r="C2799" s="290" t="s">
        <v>3</v>
      </c>
      <c r="D2799" s="290" t="s">
        <v>6367</v>
      </c>
      <c r="E2799" s="290" t="s">
        <v>6594</v>
      </c>
      <c r="F2799" s="290" t="s">
        <v>6595</v>
      </c>
      <c r="G2799" s="290" t="s">
        <v>2200</v>
      </c>
      <c r="H2799" s="290" t="s">
        <v>2813</v>
      </c>
      <c r="I2799" s="386"/>
    </row>
    <row r="2800" spans="1:9" ht="16.5" customHeight="1">
      <c r="A2800" s="291" t="s">
        <v>356</v>
      </c>
      <c r="B2800" s="291" t="s">
        <v>357</v>
      </c>
      <c r="C2800" s="290" t="s">
        <v>3</v>
      </c>
      <c r="D2800" s="290" t="s">
        <v>6367</v>
      </c>
      <c r="E2800" s="290" t="s">
        <v>6594</v>
      </c>
      <c r="F2800" s="290" t="s">
        <v>6595</v>
      </c>
      <c r="G2800" s="290" t="s">
        <v>6597</v>
      </c>
      <c r="H2800" s="290" t="s">
        <v>6598</v>
      </c>
      <c r="I2800" s="386"/>
    </row>
    <row r="2801" spans="1:9" ht="16.5" customHeight="1">
      <c r="A2801" s="291" t="s">
        <v>356</v>
      </c>
      <c r="B2801" s="291" t="s">
        <v>357</v>
      </c>
      <c r="C2801" s="290" t="s">
        <v>3</v>
      </c>
      <c r="D2801" s="290" t="s">
        <v>6367</v>
      </c>
      <c r="E2801" s="290" t="s">
        <v>6594</v>
      </c>
      <c r="F2801" s="290" t="s">
        <v>6595</v>
      </c>
      <c r="G2801" s="290" t="s">
        <v>6599</v>
      </c>
      <c r="H2801" s="290" t="s">
        <v>6600</v>
      </c>
      <c r="I2801" s="386"/>
    </row>
    <row r="2802" spans="1:9" ht="16.5" customHeight="1">
      <c r="A2802" s="291" t="s">
        <v>356</v>
      </c>
      <c r="B2802" s="291" t="s">
        <v>357</v>
      </c>
      <c r="C2802" s="290" t="s">
        <v>3</v>
      </c>
      <c r="D2802" s="290" t="s">
        <v>6367</v>
      </c>
      <c r="E2802" s="290" t="s">
        <v>6594</v>
      </c>
      <c r="F2802" s="290" t="s">
        <v>6595</v>
      </c>
      <c r="G2802" s="290" t="s">
        <v>6601</v>
      </c>
      <c r="H2802" s="290" t="s">
        <v>6602</v>
      </c>
      <c r="I2802" s="386"/>
    </row>
    <row r="2803" spans="1:9" ht="16.5" customHeight="1">
      <c r="A2803" s="291" t="s">
        <v>356</v>
      </c>
      <c r="B2803" s="291" t="s">
        <v>357</v>
      </c>
      <c r="C2803" s="290" t="s">
        <v>3</v>
      </c>
      <c r="D2803" s="290" t="s">
        <v>6367</v>
      </c>
      <c r="E2803" s="290" t="s">
        <v>6594</v>
      </c>
      <c r="F2803" s="290" t="s">
        <v>6595</v>
      </c>
      <c r="G2803" s="290" t="s">
        <v>6603</v>
      </c>
      <c r="H2803" s="290" t="s">
        <v>6604</v>
      </c>
      <c r="I2803" s="386"/>
    </row>
    <row r="2804" spans="1:9" ht="16.5" customHeight="1">
      <c r="A2804" s="291" t="s">
        <v>356</v>
      </c>
      <c r="B2804" s="291" t="s">
        <v>357</v>
      </c>
      <c r="C2804" s="290" t="s">
        <v>3</v>
      </c>
      <c r="D2804" s="290" t="s">
        <v>6367</v>
      </c>
      <c r="E2804" s="290" t="s">
        <v>6594</v>
      </c>
      <c r="F2804" s="290" t="s">
        <v>6595</v>
      </c>
      <c r="G2804" s="290" t="s">
        <v>2202</v>
      </c>
      <c r="H2804" s="290" t="s">
        <v>6605</v>
      </c>
      <c r="I2804" s="386"/>
    </row>
    <row r="2805" spans="1:9" ht="16.5" customHeight="1">
      <c r="A2805" s="291" t="s">
        <v>356</v>
      </c>
      <c r="B2805" s="291" t="s">
        <v>357</v>
      </c>
      <c r="C2805" s="290" t="s">
        <v>3</v>
      </c>
      <c r="D2805" s="290" t="s">
        <v>6367</v>
      </c>
      <c r="E2805" s="290" t="s">
        <v>6594</v>
      </c>
      <c r="F2805" s="290" t="s">
        <v>6595</v>
      </c>
      <c r="G2805" s="290" t="s">
        <v>2199</v>
      </c>
      <c r="H2805" s="290" t="s">
        <v>6606</v>
      </c>
      <c r="I2805" s="386"/>
    </row>
    <row r="2806" spans="1:9" ht="16.5" customHeight="1">
      <c r="A2806" s="291" t="s">
        <v>356</v>
      </c>
      <c r="B2806" s="291" t="s">
        <v>357</v>
      </c>
      <c r="C2806" s="290" t="s">
        <v>3</v>
      </c>
      <c r="D2806" s="290" t="s">
        <v>6367</v>
      </c>
      <c r="E2806" s="290" t="s">
        <v>6594</v>
      </c>
      <c r="F2806" s="290" t="s">
        <v>6595</v>
      </c>
      <c r="G2806" s="290" t="s">
        <v>2201</v>
      </c>
      <c r="H2806" s="290" t="s">
        <v>6607</v>
      </c>
      <c r="I2806" s="386"/>
    </row>
    <row r="2807" spans="1:9" ht="16.5" customHeight="1">
      <c r="A2807" s="291" t="s">
        <v>356</v>
      </c>
      <c r="B2807" s="291" t="s">
        <v>357</v>
      </c>
      <c r="C2807" s="290" t="s">
        <v>3</v>
      </c>
      <c r="D2807" s="290" t="s">
        <v>6367</v>
      </c>
      <c r="E2807" s="290" t="s">
        <v>6608</v>
      </c>
      <c r="F2807" s="290" t="s">
        <v>6609</v>
      </c>
      <c r="G2807" s="290" t="s">
        <v>2204</v>
      </c>
      <c r="H2807" s="290" t="s">
        <v>6610</v>
      </c>
      <c r="I2807" s="386"/>
    </row>
    <row r="2808" spans="1:9" ht="16.5" customHeight="1">
      <c r="A2808" s="291" t="s">
        <v>356</v>
      </c>
      <c r="B2808" s="291" t="s">
        <v>357</v>
      </c>
      <c r="C2808" s="290" t="s">
        <v>3</v>
      </c>
      <c r="D2808" s="290" t="s">
        <v>6367</v>
      </c>
      <c r="E2808" s="290" t="s">
        <v>6608</v>
      </c>
      <c r="F2808" s="290" t="s">
        <v>6609</v>
      </c>
      <c r="G2808" s="290" t="s">
        <v>2203</v>
      </c>
      <c r="H2808" s="290" t="s">
        <v>6611</v>
      </c>
      <c r="I2808" s="386"/>
    </row>
    <row r="2809" spans="1:9" ht="16.5" customHeight="1">
      <c r="A2809" s="291" t="s">
        <v>356</v>
      </c>
      <c r="B2809" s="291" t="s">
        <v>357</v>
      </c>
      <c r="C2809" s="290" t="s">
        <v>3</v>
      </c>
      <c r="D2809" s="290" t="s">
        <v>6367</v>
      </c>
      <c r="E2809" s="290" t="s">
        <v>6608</v>
      </c>
      <c r="F2809" s="290" t="s">
        <v>6609</v>
      </c>
      <c r="G2809" s="290" t="s">
        <v>6612</v>
      </c>
      <c r="H2809" s="290" t="s">
        <v>6613</v>
      </c>
      <c r="I2809" s="386"/>
    </row>
    <row r="2810" spans="1:9" ht="16.5" customHeight="1">
      <c r="A2810" s="291" t="s">
        <v>356</v>
      </c>
      <c r="B2810" s="291" t="s">
        <v>357</v>
      </c>
      <c r="C2810" s="290" t="s">
        <v>3</v>
      </c>
      <c r="D2810" s="290" t="s">
        <v>6367</v>
      </c>
      <c r="E2810" s="290" t="s">
        <v>6608</v>
      </c>
      <c r="F2810" s="290" t="s">
        <v>6609</v>
      </c>
      <c r="G2810" s="290" t="s">
        <v>6614</v>
      </c>
      <c r="H2810" s="290" t="s">
        <v>6615</v>
      </c>
      <c r="I2810" s="386"/>
    </row>
    <row r="2811" spans="1:9" ht="16.5" customHeight="1">
      <c r="A2811" s="291" t="s">
        <v>356</v>
      </c>
      <c r="B2811" s="291" t="s">
        <v>357</v>
      </c>
      <c r="C2811" s="290" t="s">
        <v>3</v>
      </c>
      <c r="D2811" s="290" t="s">
        <v>6367</v>
      </c>
      <c r="E2811" s="290" t="s">
        <v>6608</v>
      </c>
      <c r="F2811" s="290" t="s">
        <v>6609</v>
      </c>
      <c r="G2811" s="290" t="s">
        <v>6616</v>
      </c>
      <c r="H2811" s="290" t="s">
        <v>6617</v>
      </c>
      <c r="I2811" s="386"/>
    </row>
    <row r="2812" spans="1:9" ht="16.5" customHeight="1">
      <c r="A2812" s="291" t="s">
        <v>356</v>
      </c>
      <c r="B2812" s="291" t="s">
        <v>357</v>
      </c>
      <c r="C2812" s="290" t="s">
        <v>3</v>
      </c>
      <c r="D2812" s="290" t="s">
        <v>6367</v>
      </c>
      <c r="E2812" s="290" t="s">
        <v>6608</v>
      </c>
      <c r="F2812" s="290" t="s">
        <v>6609</v>
      </c>
      <c r="G2812" s="290" t="s">
        <v>6618</v>
      </c>
      <c r="H2812" s="290" t="s">
        <v>6619</v>
      </c>
      <c r="I2812" s="386"/>
    </row>
    <row r="2813" spans="1:9" ht="16.5" customHeight="1">
      <c r="A2813" s="291" t="s">
        <v>356</v>
      </c>
      <c r="B2813" s="291" t="s">
        <v>357</v>
      </c>
      <c r="C2813" s="290" t="s">
        <v>3</v>
      </c>
      <c r="D2813" s="290" t="s">
        <v>6367</v>
      </c>
      <c r="E2813" s="290" t="s">
        <v>6620</v>
      </c>
      <c r="F2813" s="290" t="s">
        <v>6621</v>
      </c>
      <c r="G2813" s="290" t="s">
        <v>2205</v>
      </c>
      <c r="H2813" s="290" t="s">
        <v>6622</v>
      </c>
      <c r="I2813" s="386"/>
    </row>
    <row r="2814" spans="1:9" ht="16.5" customHeight="1">
      <c r="A2814" s="291" t="s">
        <v>356</v>
      </c>
      <c r="B2814" s="291" t="s">
        <v>357</v>
      </c>
      <c r="C2814" s="290" t="s">
        <v>3</v>
      </c>
      <c r="D2814" s="290" t="s">
        <v>6367</v>
      </c>
      <c r="E2814" s="290" t="s">
        <v>6620</v>
      </c>
      <c r="F2814" s="290" t="s">
        <v>6621</v>
      </c>
      <c r="G2814" s="290" t="s">
        <v>6623</v>
      </c>
      <c r="H2814" s="290" t="s">
        <v>6624</v>
      </c>
      <c r="I2814" s="386"/>
    </row>
    <row r="2815" spans="1:9" ht="16.5" customHeight="1">
      <c r="A2815" s="291" t="s">
        <v>356</v>
      </c>
      <c r="B2815" s="291" t="s">
        <v>357</v>
      </c>
      <c r="C2815" s="290" t="s">
        <v>3</v>
      </c>
      <c r="D2815" s="290" t="s">
        <v>6367</v>
      </c>
      <c r="E2815" s="290" t="s">
        <v>6620</v>
      </c>
      <c r="F2815" s="290" t="s">
        <v>6621</v>
      </c>
      <c r="G2815" s="290" t="s">
        <v>6625</v>
      </c>
      <c r="H2815" s="290" t="s">
        <v>6626</v>
      </c>
      <c r="I2815" s="386"/>
    </row>
    <row r="2816" spans="1:9" ht="16.5" customHeight="1">
      <c r="A2816" s="291" t="s">
        <v>356</v>
      </c>
      <c r="B2816" s="291" t="s">
        <v>357</v>
      </c>
      <c r="C2816" s="290" t="s">
        <v>3</v>
      </c>
      <c r="D2816" s="290" t="s">
        <v>6367</v>
      </c>
      <c r="E2816" s="290" t="s">
        <v>6620</v>
      </c>
      <c r="F2816" s="290" t="s">
        <v>6621</v>
      </c>
      <c r="G2816" s="290" t="s">
        <v>2206</v>
      </c>
      <c r="H2816" s="290" t="s">
        <v>6627</v>
      </c>
      <c r="I2816" s="386"/>
    </row>
    <row r="2817" spans="1:9" ht="16.5" customHeight="1">
      <c r="A2817" s="291" t="s">
        <v>356</v>
      </c>
      <c r="B2817" s="291" t="s">
        <v>357</v>
      </c>
      <c r="C2817" s="290" t="s">
        <v>3</v>
      </c>
      <c r="D2817" s="290" t="s">
        <v>6367</v>
      </c>
      <c r="E2817" s="290" t="s">
        <v>6620</v>
      </c>
      <c r="F2817" s="290" t="s">
        <v>6621</v>
      </c>
      <c r="G2817" s="290" t="s">
        <v>6628</v>
      </c>
      <c r="H2817" s="290" t="s">
        <v>6629</v>
      </c>
      <c r="I2817" s="386"/>
    </row>
    <row r="2818" spans="1:9" ht="16.5" customHeight="1">
      <c r="A2818" s="291" t="s">
        <v>356</v>
      </c>
      <c r="B2818" s="291" t="s">
        <v>357</v>
      </c>
      <c r="C2818" s="290" t="s">
        <v>3</v>
      </c>
      <c r="D2818" s="290" t="s">
        <v>6367</v>
      </c>
      <c r="E2818" s="290" t="s">
        <v>6620</v>
      </c>
      <c r="F2818" s="290" t="s">
        <v>6621</v>
      </c>
      <c r="G2818" s="290" t="s">
        <v>6630</v>
      </c>
      <c r="H2818" s="290" t="s">
        <v>6631</v>
      </c>
      <c r="I2818" s="386"/>
    </row>
    <row r="2819" spans="1:9" ht="16.5" customHeight="1">
      <c r="A2819" s="291" t="s">
        <v>356</v>
      </c>
      <c r="B2819" s="291" t="s">
        <v>357</v>
      </c>
      <c r="C2819" s="290" t="s">
        <v>3</v>
      </c>
      <c r="D2819" s="290" t="s">
        <v>6367</v>
      </c>
      <c r="E2819" s="290" t="s">
        <v>6620</v>
      </c>
      <c r="F2819" s="290" t="s">
        <v>6621</v>
      </c>
      <c r="G2819" s="290" t="s">
        <v>6632</v>
      </c>
      <c r="H2819" s="290" t="s">
        <v>6633</v>
      </c>
      <c r="I2819" s="386"/>
    </row>
    <row r="2820" spans="1:9" ht="16.5" customHeight="1">
      <c r="A2820" s="291" t="s">
        <v>356</v>
      </c>
      <c r="B2820" s="291" t="s">
        <v>357</v>
      </c>
      <c r="C2820" s="290" t="s">
        <v>3</v>
      </c>
      <c r="D2820" s="290" t="s">
        <v>6367</v>
      </c>
      <c r="E2820" s="290" t="s">
        <v>6620</v>
      </c>
      <c r="F2820" s="290" t="s">
        <v>6621</v>
      </c>
      <c r="G2820" s="290" t="s">
        <v>6634</v>
      </c>
      <c r="H2820" s="290" t="s">
        <v>6635</v>
      </c>
      <c r="I2820" s="386"/>
    </row>
    <row r="2821" spans="1:9" ht="16.5" customHeight="1">
      <c r="A2821" s="291" t="s">
        <v>356</v>
      </c>
      <c r="B2821" s="291" t="s">
        <v>357</v>
      </c>
      <c r="C2821" s="290" t="s">
        <v>3</v>
      </c>
      <c r="D2821" s="290" t="s">
        <v>6367</v>
      </c>
      <c r="E2821" s="290" t="s">
        <v>6620</v>
      </c>
      <c r="F2821" s="290" t="s">
        <v>6621</v>
      </c>
      <c r="G2821" s="290" t="s">
        <v>6636</v>
      </c>
      <c r="H2821" s="290" t="s">
        <v>6637</v>
      </c>
      <c r="I2821" s="386"/>
    </row>
    <row r="2822" spans="1:9" ht="16.5" customHeight="1">
      <c r="A2822" s="291" t="s">
        <v>356</v>
      </c>
      <c r="B2822" s="291" t="s">
        <v>357</v>
      </c>
      <c r="C2822" s="290" t="s">
        <v>3</v>
      </c>
      <c r="D2822" s="290" t="s">
        <v>6367</v>
      </c>
      <c r="E2822" s="290" t="s">
        <v>6620</v>
      </c>
      <c r="F2822" s="290" t="s">
        <v>6621</v>
      </c>
      <c r="G2822" s="290" t="s">
        <v>6638</v>
      </c>
      <c r="H2822" s="290" t="s">
        <v>6639</v>
      </c>
      <c r="I2822" s="386"/>
    </row>
    <row r="2823" spans="1:9" ht="16.5" customHeight="1">
      <c r="A2823" s="291" t="s">
        <v>356</v>
      </c>
      <c r="B2823" s="291" t="s">
        <v>357</v>
      </c>
      <c r="C2823" s="290" t="s">
        <v>3</v>
      </c>
      <c r="D2823" s="290" t="s">
        <v>6367</v>
      </c>
      <c r="E2823" s="290" t="s">
        <v>6640</v>
      </c>
      <c r="F2823" s="290" t="s">
        <v>6641</v>
      </c>
      <c r="G2823" s="290" t="s">
        <v>6642</v>
      </c>
      <c r="H2823" s="290" t="s">
        <v>6643</v>
      </c>
      <c r="I2823" s="386"/>
    </row>
    <row r="2824" spans="1:9" ht="16.5" customHeight="1">
      <c r="A2824" s="291" t="s">
        <v>356</v>
      </c>
      <c r="B2824" s="291" t="s">
        <v>357</v>
      </c>
      <c r="C2824" s="290" t="s">
        <v>3</v>
      </c>
      <c r="D2824" s="290" t="s">
        <v>6367</v>
      </c>
      <c r="E2824" s="290" t="s">
        <v>6640</v>
      </c>
      <c r="F2824" s="290" t="s">
        <v>6641</v>
      </c>
      <c r="G2824" s="290" t="s">
        <v>6644</v>
      </c>
      <c r="H2824" s="290" t="s">
        <v>6645</v>
      </c>
      <c r="I2824" s="386"/>
    </row>
    <row r="2825" spans="1:9" ht="16.5" customHeight="1">
      <c r="A2825" s="291" t="s">
        <v>356</v>
      </c>
      <c r="B2825" s="291" t="s">
        <v>357</v>
      </c>
      <c r="C2825" s="290" t="s">
        <v>3</v>
      </c>
      <c r="D2825" s="290" t="s">
        <v>6367</v>
      </c>
      <c r="E2825" s="290" t="s">
        <v>6640</v>
      </c>
      <c r="F2825" s="290" t="s">
        <v>6641</v>
      </c>
      <c r="G2825" s="290" t="s">
        <v>6646</v>
      </c>
      <c r="H2825" s="290" t="s">
        <v>6647</v>
      </c>
      <c r="I2825" s="386"/>
    </row>
    <row r="2826" spans="1:9" ht="16.5" customHeight="1">
      <c r="A2826" s="291" t="s">
        <v>356</v>
      </c>
      <c r="B2826" s="291" t="s">
        <v>357</v>
      </c>
      <c r="C2826" s="290" t="s">
        <v>3</v>
      </c>
      <c r="D2826" s="290" t="s">
        <v>6367</v>
      </c>
      <c r="E2826" s="290" t="s">
        <v>6640</v>
      </c>
      <c r="F2826" s="290" t="s">
        <v>6641</v>
      </c>
      <c r="G2826" s="290" t="s">
        <v>6648</v>
      </c>
      <c r="H2826" s="290" t="s">
        <v>6649</v>
      </c>
      <c r="I2826" s="386"/>
    </row>
    <row r="2827" spans="1:9" ht="16.5" customHeight="1">
      <c r="A2827" s="291" t="s">
        <v>356</v>
      </c>
      <c r="B2827" s="291" t="s">
        <v>357</v>
      </c>
      <c r="C2827" s="290" t="s">
        <v>3</v>
      </c>
      <c r="D2827" s="290" t="s">
        <v>6367</v>
      </c>
      <c r="E2827" s="290" t="s">
        <v>6640</v>
      </c>
      <c r="F2827" s="290" t="s">
        <v>6641</v>
      </c>
      <c r="G2827" s="290" t="s">
        <v>2207</v>
      </c>
      <c r="H2827" s="290" t="s">
        <v>6650</v>
      </c>
      <c r="I2827" s="386"/>
    </row>
    <row r="2828" spans="1:9" ht="16.5" customHeight="1">
      <c r="A2828" s="291" t="s">
        <v>356</v>
      </c>
      <c r="B2828" s="291" t="s">
        <v>357</v>
      </c>
      <c r="C2828" s="290" t="s">
        <v>3</v>
      </c>
      <c r="D2828" s="290" t="s">
        <v>6367</v>
      </c>
      <c r="E2828" s="290" t="s">
        <v>6651</v>
      </c>
      <c r="F2828" s="290" t="s">
        <v>4349</v>
      </c>
      <c r="G2828" s="290" t="s">
        <v>2209</v>
      </c>
      <c r="H2828" s="290" t="s">
        <v>6652</v>
      </c>
      <c r="I2828" s="386"/>
    </row>
    <row r="2829" spans="1:9" ht="16.5" customHeight="1">
      <c r="A2829" s="291" t="s">
        <v>356</v>
      </c>
      <c r="B2829" s="291" t="s">
        <v>357</v>
      </c>
      <c r="C2829" s="290" t="s">
        <v>3</v>
      </c>
      <c r="D2829" s="290" t="s">
        <v>6367</v>
      </c>
      <c r="E2829" s="290" t="s">
        <v>6651</v>
      </c>
      <c r="F2829" s="290" t="s">
        <v>4349</v>
      </c>
      <c r="G2829" s="290" t="s">
        <v>6653</v>
      </c>
      <c r="H2829" s="290" t="s">
        <v>6654</v>
      </c>
      <c r="I2829" s="386"/>
    </row>
    <row r="2830" spans="1:9" ht="16.5" customHeight="1">
      <c r="A2830" s="291" t="s">
        <v>356</v>
      </c>
      <c r="B2830" s="291" t="s">
        <v>357</v>
      </c>
      <c r="C2830" s="290" t="s">
        <v>3</v>
      </c>
      <c r="D2830" s="290" t="s">
        <v>6367</v>
      </c>
      <c r="E2830" s="290" t="s">
        <v>6651</v>
      </c>
      <c r="F2830" s="290" t="s">
        <v>4349</v>
      </c>
      <c r="G2830" s="290" t="s">
        <v>6655</v>
      </c>
      <c r="H2830" s="290" t="s">
        <v>6656</v>
      </c>
      <c r="I2830" s="386"/>
    </row>
    <row r="2831" spans="1:9" ht="16.5" customHeight="1">
      <c r="A2831" s="291" t="s">
        <v>356</v>
      </c>
      <c r="B2831" s="291" t="s">
        <v>357</v>
      </c>
      <c r="C2831" s="290" t="s">
        <v>3</v>
      </c>
      <c r="D2831" s="290" t="s">
        <v>6367</v>
      </c>
      <c r="E2831" s="290" t="s">
        <v>6651</v>
      </c>
      <c r="F2831" s="290" t="s">
        <v>4349</v>
      </c>
      <c r="G2831" s="290" t="s">
        <v>6657</v>
      </c>
      <c r="H2831" s="290" t="s">
        <v>6658</v>
      </c>
      <c r="I2831" s="386"/>
    </row>
    <row r="2832" spans="1:9" ht="16.5" customHeight="1">
      <c r="A2832" s="291" t="s">
        <v>356</v>
      </c>
      <c r="B2832" s="291" t="s">
        <v>357</v>
      </c>
      <c r="C2832" s="290" t="s">
        <v>3</v>
      </c>
      <c r="D2832" s="290" t="s">
        <v>6367</v>
      </c>
      <c r="E2832" s="290" t="s">
        <v>6651</v>
      </c>
      <c r="F2832" s="290" t="s">
        <v>4349</v>
      </c>
      <c r="G2832" s="290" t="s">
        <v>6659</v>
      </c>
      <c r="H2832" s="290" t="s">
        <v>6660</v>
      </c>
      <c r="I2832" s="386"/>
    </row>
    <row r="2833" spans="1:9" ht="16.5" customHeight="1">
      <c r="A2833" s="291" t="s">
        <v>356</v>
      </c>
      <c r="B2833" s="291" t="s">
        <v>357</v>
      </c>
      <c r="C2833" s="290" t="s">
        <v>3</v>
      </c>
      <c r="D2833" s="290" t="s">
        <v>6367</v>
      </c>
      <c r="E2833" s="290" t="s">
        <v>6651</v>
      </c>
      <c r="F2833" s="290" t="s">
        <v>4349</v>
      </c>
      <c r="G2833" s="290" t="s">
        <v>2208</v>
      </c>
      <c r="H2833" s="290" t="s">
        <v>6661</v>
      </c>
      <c r="I2833" s="386"/>
    </row>
    <row r="2834" spans="1:9" ht="16.5" customHeight="1">
      <c r="A2834" s="291" t="s">
        <v>356</v>
      </c>
      <c r="B2834" s="291" t="s">
        <v>357</v>
      </c>
      <c r="C2834" s="290" t="s">
        <v>3</v>
      </c>
      <c r="D2834" s="290" t="s">
        <v>6367</v>
      </c>
      <c r="E2834" s="290" t="s">
        <v>6651</v>
      </c>
      <c r="F2834" s="290" t="s">
        <v>4349</v>
      </c>
      <c r="G2834" s="290" t="s">
        <v>2211</v>
      </c>
      <c r="H2834" s="290" t="s">
        <v>6662</v>
      </c>
      <c r="I2834" s="386"/>
    </row>
    <row r="2835" spans="1:9" ht="16.5" customHeight="1">
      <c r="A2835" s="291" t="s">
        <v>356</v>
      </c>
      <c r="B2835" s="291" t="s">
        <v>357</v>
      </c>
      <c r="C2835" s="290" t="s">
        <v>3</v>
      </c>
      <c r="D2835" s="290" t="s">
        <v>6367</v>
      </c>
      <c r="E2835" s="290" t="s">
        <v>6651</v>
      </c>
      <c r="F2835" s="290" t="s">
        <v>4349</v>
      </c>
      <c r="G2835" s="290" t="s">
        <v>6663</v>
      </c>
      <c r="H2835" s="290" t="s">
        <v>6664</v>
      </c>
      <c r="I2835" s="386"/>
    </row>
    <row r="2836" spans="1:9" ht="16.5" customHeight="1">
      <c r="A2836" s="291" t="s">
        <v>356</v>
      </c>
      <c r="B2836" s="291" t="s">
        <v>357</v>
      </c>
      <c r="C2836" s="290" t="s">
        <v>3</v>
      </c>
      <c r="D2836" s="290" t="s">
        <v>6367</v>
      </c>
      <c r="E2836" s="290" t="s">
        <v>6651</v>
      </c>
      <c r="F2836" s="290" t="s">
        <v>4349</v>
      </c>
      <c r="G2836" s="290" t="s">
        <v>6665</v>
      </c>
      <c r="H2836" s="290" t="s">
        <v>6666</v>
      </c>
      <c r="I2836" s="386"/>
    </row>
    <row r="2837" spans="1:9" ht="16.5" customHeight="1">
      <c r="A2837" s="291" t="s">
        <v>356</v>
      </c>
      <c r="B2837" s="291" t="s">
        <v>357</v>
      </c>
      <c r="C2837" s="290" t="s">
        <v>3</v>
      </c>
      <c r="D2837" s="290" t="s">
        <v>6367</v>
      </c>
      <c r="E2837" s="290" t="s">
        <v>6651</v>
      </c>
      <c r="F2837" s="290" t="s">
        <v>4349</v>
      </c>
      <c r="G2837" s="290" t="s">
        <v>2210</v>
      </c>
      <c r="H2837" s="290" t="s">
        <v>6667</v>
      </c>
      <c r="I2837" s="386"/>
    </row>
    <row r="2838" spans="1:9" ht="16.5" customHeight="1">
      <c r="A2838" s="291" t="s">
        <v>356</v>
      </c>
      <c r="B2838" s="291" t="s">
        <v>357</v>
      </c>
      <c r="C2838" s="290" t="s">
        <v>3</v>
      </c>
      <c r="D2838" s="290" t="s">
        <v>6367</v>
      </c>
      <c r="E2838" s="290" t="s">
        <v>6651</v>
      </c>
      <c r="F2838" s="290" t="s">
        <v>4349</v>
      </c>
      <c r="G2838" s="290" t="s">
        <v>2212</v>
      </c>
      <c r="H2838" s="290" t="s">
        <v>6668</v>
      </c>
      <c r="I2838" s="386"/>
    </row>
    <row r="2839" spans="1:9" ht="16.5" customHeight="1">
      <c r="A2839" s="291" t="s">
        <v>356</v>
      </c>
      <c r="B2839" s="291" t="s">
        <v>357</v>
      </c>
      <c r="C2839" s="290" t="s">
        <v>3</v>
      </c>
      <c r="D2839" s="290" t="s">
        <v>6367</v>
      </c>
      <c r="E2839" s="290" t="s">
        <v>6669</v>
      </c>
      <c r="F2839" s="290" t="s">
        <v>6670</v>
      </c>
      <c r="G2839" s="290" t="s">
        <v>2214</v>
      </c>
      <c r="H2839" s="290" t="s">
        <v>6671</v>
      </c>
      <c r="I2839" s="386"/>
    </row>
    <row r="2840" spans="1:9" ht="16.5" customHeight="1">
      <c r="A2840" s="291" t="s">
        <v>356</v>
      </c>
      <c r="B2840" s="291" t="s">
        <v>357</v>
      </c>
      <c r="C2840" s="290" t="s">
        <v>3</v>
      </c>
      <c r="D2840" s="290" t="s">
        <v>6367</v>
      </c>
      <c r="E2840" s="290" t="s">
        <v>6669</v>
      </c>
      <c r="F2840" s="290" t="s">
        <v>6670</v>
      </c>
      <c r="G2840" s="290" t="s">
        <v>2215</v>
      </c>
      <c r="H2840" s="290" t="s">
        <v>6672</v>
      </c>
      <c r="I2840" s="386"/>
    </row>
    <row r="2841" spans="1:9" ht="16.5" customHeight="1">
      <c r="A2841" s="291" t="s">
        <v>356</v>
      </c>
      <c r="B2841" s="291" t="s">
        <v>357</v>
      </c>
      <c r="C2841" s="290" t="s">
        <v>3</v>
      </c>
      <c r="D2841" s="290" t="s">
        <v>6367</v>
      </c>
      <c r="E2841" s="290" t="s">
        <v>6669</v>
      </c>
      <c r="F2841" s="290" t="s">
        <v>6670</v>
      </c>
      <c r="G2841" s="290" t="s">
        <v>6673</v>
      </c>
      <c r="H2841" s="290" t="s">
        <v>6674</v>
      </c>
      <c r="I2841" s="386"/>
    </row>
    <row r="2842" spans="1:9" ht="16.5" customHeight="1">
      <c r="A2842" s="291" t="s">
        <v>356</v>
      </c>
      <c r="B2842" s="291" t="s">
        <v>357</v>
      </c>
      <c r="C2842" s="290" t="s">
        <v>3</v>
      </c>
      <c r="D2842" s="290" t="s">
        <v>6367</v>
      </c>
      <c r="E2842" s="290" t="s">
        <v>6669</v>
      </c>
      <c r="F2842" s="290" t="s">
        <v>6670</v>
      </c>
      <c r="G2842" s="290" t="s">
        <v>6675</v>
      </c>
      <c r="H2842" s="290" t="s">
        <v>6676</v>
      </c>
      <c r="I2842" s="386"/>
    </row>
    <row r="2843" spans="1:9" ht="16.5" customHeight="1">
      <c r="A2843" s="291" t="s">
        <v>356</v>
      </c>
      <c r="B2843" s="291" t="s">
        <v>357</v>
      </c>
      <c r="C2843" s="290" t="s">
        <v>3</v>
      </c>
      <c r="D2843" s="290" t="s">
        <v>6367</v>
      </c>
      <c r="E2843" s="290" t="s">
        <v>6669</v>
      </c>
      <c r="F2843" s="290" t="s">
        <v>6670</v>
      </c>
      <c r="G2843" s="290" t="s">
        <v>2216</v>
      </c>
      <c r="H2843" s="290" t="s">
        <v>6677</v>
      </c>
      <c r="I2843" s="386"/>
    </row>
    <row r="2844" spans="1:9" ht="16.5" customHeight="1">
      <c r="A2844" s="291" t="s">
        <v>356</v>
      </c>
      <c r="B2844" s="291" t="s">
        <v>357</v>
      </c>
      <c r="C2844" s="290" t="s">
        <v>3</v>
      </c>
      <c r="D2844" s="290" t="s">
        <v>6367</v>
      </c>
      <c r="E2844" s="290" t="s">
        <v>6669</v>
      </c>
      <c r="F2844" s="290" t="s">
        <v>6670</v>
      </c>
      <c r="G2844" s="290" t="s">
        <v>2213</v>
      </c>
      <c r="H2844" s="290" t="s">
        <v>6678</v>
      </c>
      <c r="I2844" s="386"/>
    </row>
    <row r="2845" spans="1:9" ht="16.5" customHeight="1">
      <c r="A2845" s="291" t="s">
        <v>356</v>
      </c>
      <c r="B2845" s="291" t="s">
        <v>357</v>
      </c>
      <c r="C2845" s="290" t="s">
        <v>3</v>
      </c>
      <c r="D2845" s="290" t="s">
        <v>6367</v>
      </c>
      <c r="E2845" s="290" t="s">
        <v>6669</v>
      </c>
      <c r="F2845" s="290" t="s">
        <v>6670</v>
      </c>
      <c r="G2845" s="290" t="s">
        <v>6679</v>
      </c>
      <c r="H2845" s="290" t="s">
        <v>6680</v>
      </c>
      <c r="I2845" s="386"/>
    </row>
    <row r="2846" spans="1:9" ht="16.5" customHeight="1">
      <c r="A2846" s="291" t="s">
        <v>356</v>
      </c>
      <c r="B2846" s="291" t="s">
        <v>357</v>
      </c>
      <c r="C2846" s="290" t="s">
        <v>3</v>
      </c>
      <c r="D2846" s="290" t="s">
        <v>6367</v>
      </c>
      <c r="E2846" s="290" t="s">
        <v>6669</v>
      </c>
      <c r="F2846" s="290" t="s">
        <v>6670</v>
      </c>
      <c r="G2846" s="290" t="s">
        <v>6681</v>
      </c>
      <c r="H2846" s="290" t="s">
        <v>6682</v>
      </c>
      <c r="I2846" s="386"/>
    </row>
    <row r="2847" spans="1:9" ht="16.5" customHeight="1">
      <c r="A2847" s="291" t="s">
        <v>356</v>
      </c>
      <c r="B2847" s="291" t="s">
        <v>357</v>
      </c>
      <c r="C2847" s="290" t="s">
        <v>3</v>
      </c>
      <c r="D2847" s="290" t="s">
        <v>6367</v>
      </c>
      <c r="E2847" s="290" t="s">
        <v>6669</v>
      </c>
      <c r="F2847" s="290" t="s">
        <v>6670</v>
      </c>
      <c r="G2847" s="290" t="s">
        <v>6683</v>
      </c>
      <c r="H2847" s="290" t="s">
        <v>6684</v>
      </c>
      <c r="I2847" s="386"/>
    </row>
    <row r="2848" spans="1:9" ht="16.5" customHeight="1">
      <c r="A2848" s="291" t="s">
        <v>356</v>
      </c>
      <c r="B2848" s="291" t="s">
        <v>357</v>
      </c>
      <c r="C2848" s="290" t="s">
        <v>3</v>
      </c>
      <c r="D2848" s="290" t="s">
        <v>6367</v>
      </c>
      <c r="E2848" s="290" t="s">
        <v>6669</v>
      </c>
      <c r="F2848" s="290" t="s">
        <v>6670</v>
      </c>
      <c r="G2848" s="290" t="s">
        <v>6685</v>
      </c>
      <c r="H2848" s="290" t="s">
        <v>6686</v>
      </c>
      <c r="I2848" s="386"/>
    </row>
    <row r="2849" spans="1:9" ht="16.5" customHeight="1">
      <c r="A2849" s="291" t="s">
        <v>356</v>
      </c>
      <c r="B2849" s="291" t="s">
        <v>357</v>
      </c>
      <c r="C2849" s="290" t="s">
        <v>3</v>
      </c>
      <c r="D2849" s="290" t="s">
        <v>6367</v>
      </c>
      <c r="E2849" s="290" t="s">
        <v>6687</v>
      </c>
      <c r="F2849" s="290" t="s">
        <v>6688</v>
      </c>
      <c r="G2849" s="290" t="s">
        <v>2220</v>
      </c>
      <c r="H2849" s="290" t="s">
        <v>6689</v>
      </c>
      <c r="I2849" s="386"/>
    </row>
    <row r="2850" spans="1:9" ht="16.5" customHeight="1">
      <c r="A2850" s="291" t="s">
        <v>356</v>
      </c>
      <c r="B2850" s="291" t="s">
        <v>357</v>
      </c>
      <c r="C2850" s="290" t="s">
        <v>3</v>
      </c>
      <c r="D2850" s="290" t="s">
        <v>6367</v>
      </c>
      <c r="E2850" s="290" t="s">
        <v>6687</v>
      </c>
      <c r="F2850" s="290" t="s">
        <v>6688</v>
      </c>
      <c r="G2850" s="290" t="s">
        <v>2219</v>
      </c>
      <c r="H2850" s="290" t="s">
        <v>6690</v>
      </c>
      <c r="I2850" s="386"/>
    </row>
    <row r="2851" spans="1:9" ht="16.5" customHeight="1">
      <c r="A2851" s="291" t="s">
        <v>356</v>
      </c>
      <c r="B2851" s="291" t="s">
        <v>357</v>
      </c>
      <c r="C2851" s="290" t="s">
        <v>3</v>
      </c>
      <c r="D2851" s="290" t="s">
        <v>6367</v>
      </c>
      <c r="E2851" s="290" t="s">
        <v>6687</v>
      </c>
      <c r="F2851" s="290" t="s">
        <v>6688</v>
      </c>
      <c r="G2851" s="290" t="s">
        <v>2218</v>
      </c>
      <c r="H2851" s="290" t="s">
        <v>6691</v>
      </c>
      <c r="I2851" s="386"/>
    </row>
    <row r="2852" spans="1:9" ht="16.5" customHeight="1">
      <c r="A2852" s="291" t="s">
        <v>356</v>
      </c>
      <c r="B2852" s="291" t="s">
        <v>357</v>
      </c>
      <c r="C2852" s="290" t="s">
        <v>3</v>
      </c>
      <c r="D2852" s="290" t="s">
        <v>6367</v>
      </c>
      <c r="E2852" s="290" t="s">
        <v>6687</v>
      </c>
      <c r="F2852" s="290" t="s">
        <v>6688</v>
      </c>
      <c r="G2852" s="290" t="s">
        <v>6692</v>
      </c>
      <c r="H2852" s="290" t="s">
        <v>6693</v>
      </c>
      <c r="I2852" s="386"/>
    </row>
    <row r="2853" spans="1:9" ht="16.5" customHeight="1">
      <c r="A2853" s="291" t="s">
        <v>356</v>
      </c>
      <c r="B2853" s="291" t="s">
        <v>357</v>
      </c>
      <c r="C2853" s="290" t="s">
        <v>3</v>
      </c>
      <c r="D2853" s="290" t="s">
        <v>6367</v>
      </c>
      <c r="E2853" s="290" t="s">
        <v>6687</v>
      </c>
      <c r="F2853" s="290" t="s">
        <v>6688</v>
      </c>
      <c r="G2853" s="290" t="s">
        <v>6694</v>
      </c>
      <c r="H2853" s="290" t="s">
        <v>6695</v>
      </c>
      <c r="I2853" s="386"/>
    </row>
    <row r="2854" spans="1:9" ht="16.5" customHeight="1">
      <c r="A2854" s="291" t="s">
        <v>356</v>
      </c>
      <c r="B2854" s="291" t="s">
        <v>357</v>
      </c>
      <c r="C2854" s="290" t="s">
        <v>3</v>
      </c>
      <c r="D2854" s="290" t="s">
        <v>6367</v>
      </c>
      <c r="E2854" s="290" t="s">
        <v>6687</v>
      </c>
      <c r="F2854" s="290" t="s">
        <v>6688</v>
      </c>
      <c r="G2854" s="290" t="s">
        <v>2221</v>
      </c>
      <c r="H2854" s="290" t="s">
        <v>6696</v>
      </c>
      <c r="I2854" s="386"/>
    </row>
    <row r="2855" spans="1:9" ht="16.5" customHeight="1">
      <c r="A2855" s="291" t="s">
        <v>356</v>
      </c>
      <c r="B2855" s="291" t="s">
        <v>357</v>
      </c>
      <c r="C2855" s="290" t="s">
        <v>3</v>
      </c>
      <c r="D2855" s="290" t="s">
        <v>6367</v>
      </c>
      <c r="E2855" s="290" t="s">
        <v>6687</v>
      </c>
      <c r="F2855" s="290" t="s">
        <v>6688</v>
      </c>
      <c r="G2855" s="290" t="s">
        <v>2217</v>
      </c>
      <c r="H2855" s="290" t="s">
        <v>4315</v>
      </c>
      <c r="I2855" s="386"/>
    </row>
    <row r="2856" spans="1:9" ht="16.5" customHeight="1">
      <c r="A2856" s="291" t="s">
        <v>356</v>
      </c>
      <c r="B2856" s="291" t="s">
        <v>357</v>
      </c>
      <c r="C2856" s="290" t="s">
        <v>3</v>
      </c>
      <c r="D2856" s="290" t="s">
        <v>6367</v>
      </c>
      <c r="E2856" s="290" t="s">
        <v>6687</v>
      </c>
      <c r="F2856" s="290" t="s">
        <v>6688</v>
      </c>
      <c r="G2856" s="290" t="s">
        <v>6697</v>
      </c>
      <c r="H2856" s="290" t="s">
        <v>6698</v>
      </c>
      <c r="I2856" s="386"/>
    </row>
    <row r="2857" spans="1:9" ht="16.5" customHeight="1">
      <c r="A2857" s="291" t="s">
        <v>356</v>
      </c>
      <c r="B2857" s="291" t="s">
        <v>357</v>
      </c>
      <c r="C2857" s="290" t="s">
        <v>3</v>
      </c>
      <c r="D2857" s="290" t="s">
        <v>6367</v>
      </c>
      <c r="E2857" s="290" t="s">
        <v>6687</v>
      </c>
      <c r="F2857" s="290" t="s">
        <v>6688</v>
      </c>
      <c r="G2857" s="290" t="s">
        <v>6699</v>
      </c>
      <c r="H2857" s="290" t="s">
        <v>6700</v>
      </c>
      <c r="I2857" s="386"/>
    </row>
    <row r="2858" spans="1:9" ht="16.5" customHeight="1">
      <c r="A2858" s="291" t="s">
        <v>356</v>
      </c>
      <c r="B2858" s="291" t="s">
        <v>357</v>
      </c>
      <c r="C2858" s="290" t="s">
        <v>3</v>
      </c>
      <c r="D2858" s="290" t="s">
        <v>6367</v>
      </c>
      <c r="E2858" s="290" t="s">
        <v>6687</v>
      </c>
      <c r="F2858" s="290" t="s">
        <v>6688</v>
      </c>
      <c r="G2858" s="290" t="s">
        <v>6701</v>
      </c>
      <c r="H2858" s="290" t="s">
        <v>6702</v>
      </c>
      <c r="I2858" s="386"/>
    </row>
    <row r="2859" spans="1:9" ht="16.5" customHeight="1">
      <c r="A2859" s="291" t="s">
        <v>356</v>
      </c>
      <c r="B2859" s="291" t="s">
        <v>357</v>
      </c>
      <c r="C2859" s="290" t="s">
        <v>3</v>
      </c>
      <c r="D2859" s="290" t="s">
        <v>6367</v>
      </c>
      <c r="E2859" s="290" t="s">
        <v>6687</v>
      </c>
      <c r="F2859" s="290" t="s">
        <v>6688</v>
      </c>
      <c r="G2859" s="290" t="s">
        <v>6703</v>
      </c>
      <c r="H2859" s="290" t="s">
        <v>6704</v>
      </c>
      <c r="I2859" s="386"/>
    </row>
    <row r="2860" spans="1:9" ht="16.5" customHeight="1">
      <c r="A2860" s="291" t="s">
        <v>356</v>
      </c>
      <c r="B2860" s="291" t="s">
        <v>357</v>
      </c>
      <c r="C2860" s="290" t="s">
        <v>3</v>
      </c>
      <c r="D2860" s="290" t="s">
        <v>6367</v>
      </c>
      <c r="E2860" s="290" t="s">
        <v>6687</v>
      </c>
      <c r="F2860" s="290" t="s">
        <v>6688</v>
      </c>
      <c r="G2860" s="290" t="s">
        <v>6705</v>
      </c>
      <c r="H2860" s="290" t="s">
        <v>6706</v>
      </c>
      <c r="I2860" s="386"/>
    </row>
    <row r="2861" spans="1:9" ht="16.5" customHeight="1">
      <c r="A2861" s="291" t="s">
        <v>356</v>
      </c>
      <c r="B2861" s="291" t="s">
        <v>357</v>
      </c>
      <c r="C2861" s="290" t="s">
        <v>3</v>
      </c>
      <c r="D2861" s="290" t="s">
        <v>6367</v>
      </c>
      <c r="E2861" s="290" t="s">
        <v>6687</v>
      </c>
      <c r="F2861" s="290" t="s">
        <v>6688</v>
      </c>
      <c r="G2861" s="290" t="s">
        <v>6707</v>
      </c>
      <c r="H2861" s="290" t="s">
        <v>6708</v>
      </c>
      <c r="I2861" s="386"/>
    </row>
    <row r="2862" spans="1:9" ht="16.5" customHeight="1">
      <c r="A2862" s="291" t="s">
        <v>356</v>
      </c>
      <c r="B2862" s="291" t="s">
        <v>357</v>
      </c>
      <c r="C2862" s="290" t="s">
        <v>3</v>
      </c>
      <c r="D2862" s="290" t="s">
        <v>6367</v>
      </c>
      <c r="E2862" s="290" t="s">
        <v>6709</v>
      </c>
      <c r="F2862" s="290" t="s">
        <v>6710</v>
      </c>
      <c r="G2862" s="290" t="s">
        <v>6711</v>
      </c>
      <c r="H2862" s="290" t="s">
        <v>6712</v>
      </c>
      <c r="I2862" s="386"/>
    </row>
    <row r="2863" spans="1:9" ht="16.5" customHeight="1">
      <c r="A2863" s="291" t="s">
        <v>356</v>
      </c>
      <c r="B2863" s="291" t="s">
        <v>357</v>
      </c>
      <c r="C2863" s="290" t="s">
        <v>3</v>
      </c>
      <c r="D2863" s="290" t="s">
        <v>6367</v>
      </c>
      <c r="E2863" s="290" t="s">
        <v>6709</v>
      </c>
      <c r="F2863" s="290" t="s">
        <v>6710</v>
      </c>
      <c r="G2863" s="290" t="s">
        <v>6713</v>
      </c>
      <c r="H2863" s="290" t="s">
        <v>6714</v>
      </c>
      <c r="I2863" s="386"/>
    </row>
    <row r="2864" spans="1:9" ht="16.5" customHeight="1">
      <c r="A2864" s="291" t="s">
        <v>356</v>
      </c>
      <c r="B2864" s="291" t="s">
        <v>357</v>
      </c>
      <c r="C2864" s="290" t="s">
        <v>3</v>
      </c>
      <c r="D2864" s="290" t="s">
        <v>6367</v>
      </c>
      <c r="E2864" s="290" t="s">
        <v>6709</v>
      </c>
      <c r="F2864" s="290" t="s">
        <v>6710</v>
      </c>
      <c r="G2864" s="290" t="s">
        <v>2224</v>
      </c>
      <c r="H2864" s="290" t="s">
        <v>5028</v>
      </c>
      <c r="I2864" s="386"/>
    </row>
    <row r="2865" spans="1:9" ht="16.5" customHeight="1">
      <c r="A2865" s="291" t="s">
        <v>356</v>
      </c>
      <c r="B2865" s="291" t="s">
        <v>357</v>
      </c>
      <c r="C2865" s="290" t="s">
        <v>3</v>
      </c>
      <c r="D2865" s="290" t="s">
        <v>6367</v>
      </c>
      <c r="E2865" s="290" t="s">
        <v>6709</v>
      </c>
      <c r="F2865" s="290" t="s">
        <v>6710</v>
      </c>
      <c r="G2865" s="290" t="s">
        <v>6715</v>
      </c>
      <c r="H2865" s="290" t="s">
        <v>6716</v>
      </c>
      <c r="I2865" s="386"/>
    </row>
    <row r="2866" spans="1:9" ht="16.5" customHeight="1">
      <c r="A2866" s="291" t="s">
        <v>356</v>
      </c>
      <c r="B2866" s="291" t="s">
        <v>357</v>
      </c>
      <c r="C2866" s="290" t="s">
        <v>3</v>
      </c>
      <c r="D2866" s="290" t="s">
        <v>6367</v>
      </c>
      <c r="E2866" s="290" t="s">
        <v>6709</v>
      </c>
      <c r="F2866" s="290" t="s">
        <v>6710</v>
      </c>
      <c r="G2866" s="290" t="s">
        <v>6717</v>
      </c>
      <c r="H2866" s="290" t="s">
        <v>6718</v>
      </c>
      <c r="I2866" s="386"/>
    </row>
    <row r="2867" spans="1:9" ht="16.5" customHeight="1">
      <c r="A2867" s="291" t="s">
        <v>356</v>
      </c>
      <c r="B2867" s="291" t="s">
        <v>357</v>
      </c>
      <c r="C2867" s="290" t="s">
        <v>3</v>
      </c>
      <c r="D2867" s="290" t="s">
        <v>6367</v>
      </c>
      <c r="E2867" s="290" t="s">
        <v>6709</v>
      </c>
      <c r="F2867" s="290" t="s">
        <v>6710</v>
      </c>
      <c r="G2867" s="290" t="s">
        <v>2223</v>
      </c>
      <c r="H2867" s="290" t="s">
        <v>6719</v>
      </c>
      <c r="I2867" s="386"/>
    </row>
    <row r="2868" spans="1:9" ht="16.5" customHeight="1">
      <c r="A2868" s="291" t="s">
        <v>356</v>
      </c>
      <c r="B2868" s="291" t="s">
        <v>357</v>
      </c>
      <c r="C2868" s="290" t="s">
        <v>3</v>
      </c>
      <c r="D2868" s="290" t="s">
        <v>6367</v>
      </c>
      <c r="E2868" s="290" t="s">
        <v>6709</v>
      </c>
      <c r="F2868" s="290" t="s">
        <v>6710</v>
      </c>
      <c r="G2868" s="290" t="s">
        <v>2222</v>
      </c>
      <c r="H2868" s="290" t="s">
        <v>6720</v>
      </c>
      <c r="I2868" s="386"/>
    </row>
    <row r="2869" spans="1:9" ht="16.5" customHeight="1">
      <c r="A2869" s="291" t="s">
        <v>356</v>
      </c>
      <c r="B2869" s="291" t="s">
        <v>357</v>
      </c>
      <c r="C2869" s="290" t="s">
        <v>3</v>
      </c>
      <c r="D2869" s="290" t="s">
        <v>6367</v>
      </c>
      <c r="E2869" s="290" t="s">
        <v>6709</v>
      </c>
      <c r="F2869" s="290" t="s">
        <v>6710</v>
      </c>
      <c r="G2869" s="290" t="s">
        <v>6721</v>
      </c>
      <c r="H2869" s="290" t="s">
        <v>6722</v>
      </c>
      <c r="I2869" s="386"/>
    </row>
    <row r="2870" spans="1:9" ht="16.5" customHeight="1">
      <c r="A2870" s="291" t="s">
        <v>356</v>
      </c>
      <c r="B2870" s="291" t="s">
        <v>357</v>
      </c>
      <c r="C2870" s="290" t="s">
        <v>3</v>
      </c>
      <c r="D2870" s="290" t="s">
        <v>6367</v>
      </c>
      <c r="E2870" s="290" t="s">
        <v>6709</v>
      </c>
      <c r="F2870" s="290" t="s">
        <v>6710</v>
      </c>
      <c r="G2870" s="290" t="s">
        <v>6723</v>
      </c>
      <c r="H2870" s="290" t="s">
        <v>6724</v>
      </c>
      <c r="I2870" s="386"/>
    </row>
    <row r="2871" spans="1:9" ht="16.5" customHeight="1">
      <c r="A2871" s="291" t="s">
        <v>356</v>
      </c>
      <c r="B2871" s="291" t="s">
        <v>357</v>
      </c>
      <c r="C2871" s="290" t="s">
        <v>3</v>
      </c>
      <c r="D2871" s="290" t="s">
        <v>6367</v>
      </c>
      <c r="E2871" s="290" t="s">
        <v>6725</v>
      </c>
      <c r="F2871" s="290" t="s">
        <v>6726</v>
      </c>
      <c r="G2871" s="290" t="s">
        <v>2229</v>
      </c>
      <c r="H2871" s="290" t="s">
        <v>6727</v>
      </c>
      <c r="I2871" s="386"/>
    </row>
    <row r="2872" spans="1:9" ht="16.5" customHeight="1">
      <c r="A2872" s="291" t="s">
        <v>356</v>
      </c>
      <c r="B2872" s="291" t="s">
        <v>357</v>
      </c>
      <c r="C2872" s="290" t="s">
        <v>3</v>
      </c>
      <c r="D2872" s="290" t="s">
        <v>6367</v>
      </c>
      <c r="E2872" s="290" t="s">
        <v>6725</v>
      </c>
      <c r="F2872" s="290" t="s">
        <v>6726</v>
      </c>
      <c r="G2872" s="290" t="s">
        <v>2231</v>
      </c>
      <c r="H2872" s="290" t="s">
        <v>6728</v>
      </c>
      <c r="I2872" s="386"/>
    </row>
    <row r="2873" spans="1:9" ht="16.5" customHeight="1">
      <c r="A2873" s="291" t="s">
        <v>356</v>
      </c>
      <c r="B2873" s="291" t="s">
        <v>357</v>
      </c>
      <c r="C2873" s="290" t="s">
        <v>3</v>
      </c>
      <c r="D2873" s="290" t="s">
        <v>6367</v>
      </c>
      <c r="E2873" s="290" t="s">
        <v>6725</v>
      </c>
      <c r="F2873" s="290" t="s">
        <v>6726</v>
      </c>
      <c r="G2873" s="290" t="s">
        <v>6729</v>
      </c>
      <c r="H2873" s="290" t="s">
        <v>6730</v>
      </c>
      <c r="I2873" s="386"/>
    </row>
    <row r="2874" spans="1:9" ht="16.5" customHeight="1">
      <c r="A2874" s="291" t="s">
        <v>356</v>
      </c>
      <c r="B2874" s="291" t="s">
        <v>357</v>
      </c>
      <c r="C2874" s="290" t="s">
        <v>3</v>
      </c>
      <c r="D2874" s="290" t="s">
        <v>6367</v>
      </c>
      <c r="E2874" s="290" t="s">
        <v>6725</v>
      </c>
      <c r="F2874" s="290" t="s">
        <v>6726</v>
      </c>
      <c r="G2874" s="290" t="s">
        <v>6731</v>
      </c>
      <c r="H2874" s="290" t="s">
        <v>6732</v>
      </c>
      <c r="I2874" s="386"/>
    </row>
    <row r="2875" spans="1:9" ht="16.5" customHeight="1">
      <c r="A2875" s="291" t="s">
        <v>356</v>
      </c>
      <c r="B2875" s="291" t="s">
        <v>357</v>
      </c>
      <c r="C2875" s="290" t="s">
        <v>3</v>
      </c>
      <c r="D2875" s="290" t="s">
        <v>6367</v>
      </c>
      <c r="E2875" s="290" t="s">
        <v>6725</v>
      </c>
      <c r="F2875" s="290" t="s">
        <v>6726</v>
      </c>
      <c r="G2875" s="290" t="s">
        <v>2227</v>
      </c>
      <c r="H2875" s="290" t="s">
        <v>6733</v>
      </c>
      <c r="I2875" s="386"/>
    </row>
    <row r="2876" spans="1:9" ht="16.5" customHeight="1">
      <c r="A2876" s="291" t="s">
        <v>356</v>
      </c>
      <c r="B2876" s="291" t="s">
        <v>357</v>
      </c>
      <c r="C2876" s="290" t="s">
        <v>3</v>
      </c>
      <c r="D2876" s="290" t="s">
        <v>6367</v>
      </c>
      <c r="E2876" s="290" t="s">
        <v>6725</v>
      </c>
      <c r="F2876" s="290" t="s">
        <v>6726</v>
      </c>
      <c r="G2876" s="290" t="s">
        <v>2226</v>
      </c>
      <c r="H2876" s="290" t="s">
        <v>6734</v>
      </c>
      <c r="I2876" s="386"/>
    </row>
    <row r="2877" spans="1:9" ht="16.5" customHeight="1">
      <c r="A2877" s="291" t="s">
        <v>356</v>
      </c>
      <c r="B2877" s="291" t="s">
        <v>357</v>
      </c>
      <c r="C2877" s="290" t="s">
        <v>3</v>
      </c>
      <c r="D2877" s="290" t="s">
        <v>6367</v>
      </c>
      <c r="E2877" s="290" t="s">
        <v>6725</v>
      </c>
      <c r="F2877" s="290" t="s">
        <v>6726</v>
      </c>
      <c r="G2877" s="290" t="s">
        <v>2225</v>
      </c>
      <c r="H2877" s="290" t="s">
        <v>6735</v>
      </c>
      <c r="I2877" s="386"/>
    </row>
    <row r="2878" spans="1:9" ht="16.5" customHeight="1">
      <c r="A2878" s="291" t="s">
        <v>356</v>
      </c>
      <c r="B2878" s="291" t="s">
        <v>357</v>
      </c>
      <c r="C2878" s="290" t="s">
        <v>3</v>
      </c>
      <c r="D2878" s="290" t="s">
        <v>6367</v>
      </c>
      <c r="E2878" s="290" t="s">
        <v>6725</v>
      </c>
      <c r="F2878" s="290" t="s">
        <v>6726</v>
      </c>
      <c r="G2878" s="290" t="s">
        <v>2230</v>
      </c>
      <c r="H2878" s="290" t="s">
        <v>6736</v>
      </c>
      <c r="I2878" s="386"/>
    </row>
    <row r="2879" spans="1:9" ht="16.5" customHeight="1">
      <c r="A2879" s="291" t="s">
        <v>356</v>
      </c>
      <c r="B2879" s="291" t="s">
        <v>357</v>
      </c>
      <c r="C2879" s="290" t="s">
        <v>3</v>
      </c>
      <c r="D2879" s="290" t="s">
        <v>6367</v>
      </c>
      <c r="E2879" s="290" t="s">
        <v>6725</v>
      </c>
      <c r="F2879" s="290" t="s">
        <v>6726</v>
      </c>
      <c r="G2879" s="290" t="s">
        <v>6737</v>
      </c>
      <c r="H2879" s="290" t="s">
        <v>6738</v>
      </c>
      <c r="I2879" s="386"/>
    </row>
    <row r="2880" spans="1:9" ht="16.5" customHeight="1">
      <c r="A2880" s="291" t="s">
        <v>356</v>
      </c>
      <c r="B2880" s="291" t="s">
        <v>357</v>
      </c>
      <c r="C2880" s="290" t="s">
        <v>3</v>
      </c>
      <c r="D2880" s="290" t="s">
        <v>6367</v>
      </c>
      <c r="E2880" s="290" t="s">
        <v>6725</v>
      </c>
      <c r="F2880" s="290" t="s">
        <v>6726</v>
      </c>
      <c r="G2880" s="290" t="s">
        <v>6739</v>
      </c>
      <c r="H2880" s="290" t="s">
        <v>6740</v>
      </c>
      <c r="I2880" s="386"/>
    </row>
    <row r="2881" spans="1:9" ht="16.5" customHeight="1">
      <c r="A2881" s="291" t="s">
        <v>356</v>
      </c>
      <c r="B2881" s="291" t="s">
        <v>357</v>
      </c>
      <c r="C2881" s="290" t="s">
        <v>3</v>
      </c>
      <c r="D2881" s="290" t="s">
        <v>6367</v>
      </c>
      <c r="E2881" s="290" t="s">
        <v>6725</v>
      </c>
      <c r="F2881" s="290" t="s">
        <v>6726</v>
      </c>
      <c r="G2881" s="290" t="s">
        <v>6741</v>
      </c>
      <c r="H2881" s="290" t="s">
        <v>6742</v>
      </c>
      <c r="I2881" s="386"/>
    </row>
    <row r="2882" spans="1:9" ht="16.5" customHeight="1">
      <c r="A2882" s="291" t="s">
        <v>356</v>
      </c>
      <c r="B2882" s="291" t="s">
        <v>357</v>
      </c>
      <c r="C2882" s="290" t="s">
        <v>3</v>
      </c>
      <c r="D2882" s="290" t="s">
        <v>6367</v>
      </c>
      <c r="E2882" s="290" t="s">
        <v>6725</v>
      </c>
      <c r="F2882" s="290" t="s">
        <v>6726</v>
      </c>
      <c r="G2882" s="290" t="s">
        <v>6743</v>
      </c>
      <c r="H2882" s="290" t="s">
        <v>6744</v>
      </c>
      <c r="I2882" s="386"/>
    </row>
    <row r="2883" spans="1:9" ht="16.5" customHeight="1">
      <c r="A2883" s="291" t="s">
        <v>356</v>
      </c>
      <c r="B2883" s="291" t="s">
        <v>357</v>
      </c>
      <c r="C2883" s="290" t="s">
        <v>3</v>
      </c>
      <c r="D2883" s="290" t="s">
        <v>6367</v>
      </c>
      <c r="E2883" s="290" t="s">
        <v>6725</v>
      </c>
      <c r="F2883" s="290" t="s">
        <v>6726</v>
      </c>
      <c r="G2883" s="290" t="s">
        <v>6745</v>
      </c>
      <c r="H2883" s="290" t="s">
        <v>6746</v>
      </c>
      <c r="I2883" s="386"/>
    </row>
    <row r="2884" spans="1:9" ht="16.5" customHeight="1">
      <c r="A2884" s="291" t="s">
        <v>356</v>
      </c>
      <c r="B2884" s="291" t="s">
        <v>357</v>
      </c>
      <c r="C2884" s="290" t="s">
        <v>3</v>
      </c>
      <c r="D2884" s="290" t="s">
        <v>6367</v>
      </c>
      <c r="E2884" s="290" t="s">
        <v>6725</v>
      </c>
      <c r="F2884" s="290" t="s">
        <v>6726</v>
      </c>
      <c r="G2884" s="290" t="s">
        <v>6747</v>
      </c>
      <c r="H2884" s="290" t="s">
        <v>6748</v>
      </c>
      <c r="I2884" s="386"/>
    </row>
    <row r="2885" spans="1:9" ht="16.5" customHeight="1">
      <c r="A2885" s="291" t="s">
        <v>356</v>
      </c>
      <c r="B2885" s="291" t="s">
        <v>357</v>
      </c>
      <c r="C2885" s="290" t="s">
        <v>3</v>
      </c>
      <c r="D2885" s="290" t="s">
        <v>6367</v>
      </c>
      <c r="E2885" s="290" t="s">
        <v>6725</v>
      </c>
      <c r="F2885" s="290" t="s">
        <v>6726</v>
      </c>
      <c r="G2885" s="290" t="s">
        <v>6749</v>
      </c>
      <c r="H2885" s="290" t="s">
        <v>6750</v>
      </c>
      <c r="I2885" s="386"/>
    </row>
    <row r="2886" spans="1:9" ht="16.5" customHeight="1">
      <c r="A2886" s="291" t="s">
        <v>356</v>
      </c>
      <c r="B2886" s="291" t="s">
        <v>357</v>
      </c>
      <c r="C2886" s="290" t="s">
        <v>3</v>
      </c>
      <c r="D2886" s="290" t="s">
        <v>6367</v>
      </c>
      <c r="E2886" s="290" t="s">
        <v>6725</v>
      </c>
      <c r="F2886" s="290" t="s">
        <v>6726</v>
      </c>
      <c r="G2886" s="290" t="s">
        <v>6751</v>
      </c>
      <c r="H2886" s="290" t="s">
        <v>6752</v>
      </c>
      <c r="I2886" s="386"/>
    </row>
    <row r="2887" spans="1:9" ht="16.5" customHeight="1">
      <c r="A2887" s="291" t="s">
        <v>356</v>
      </c>
      <c r="B2887" s="291" t="s">
        <v>357</v>
      </c>
      <c r="C2887" s="290" t="s">
        <v>3</v>
      </c>
      <c r="D2887" s="290" t="s">
        <v>6367</v>
      </c>
      <c r="E2887" s="290" t="s">
        <v>6725</v>
      </c>
      <c r="F2887" s="290" t="s">
        <v>6726</v>
      </c>
      <c r="G2887" s="290" t="s">
        <v>6753</v>
      </c>
      <c r="H2887" s="290" t="s">
        <v>6754</v>
      </c>
      <c r="I2887" s="386"/>
    </row>
    <row r="2888" spans="1:9" ht="16.5" customHeight="1">
      <c r="A2888" s="291" t="s">
        <v>356</v>
      </c>
      <c r="B2888" s="291" t="s">
        <v>357</v>
      </c>
      <c r="C2888" s="290" t="s">
        <v>3</v>
      </c>
      <c r="D2888" s="290" t="s">
        <v>6367</v>
      </c>
      <c r="E2888" s="290" t="s">
        <v>6725</v>
      </c>
      <c r="F2888" s="290" t="s">
        <v>6726</v>
      </c>
      <c r="G2888" s="290" t="s">
        <v>6755</v>
      </c>
      <c r="H2888" s="290" t="s">
        <v>6756</v>
      </c>
      <c r="I2888" s="386"/>
    </row>
    <row r="2889" spans="1:9" ht="16.5" customHeight="1">
      <c r="A2889" s="291" t="s">
        <v>356</v>
      </c>
      <c r="B2889" s="291" t="s">
        <v>357</v>
      </c>
      <c r="C2889" s="290" t="s">
        <v>3</v>
      </c>
      <c r="D2889" s="290" t="s">
        <v>6367</v>
      </c>
      <c r="E2889" s="290" t="s">
        <v>6725</v>
      </c>
      <c r="F2889" s="290" t="s">
        <v>6726</v>
      </c>
      <c r="G2889" s="290" t="s">
        <v>2232</v>
      </c>
      <c r="H2889" s="290" t="s">
        <v>4935</v>
      </c>
      <c r="I2889" s="386"/>
    </row>
    <row r="2890" spans="1:9" ht="16.5" customHeight="1">
      <c r="A2890" s="291" t="s">
        <v>356</v>
      </c>
      <c r="B2890" s="291" t="s">
        <v>357</v>
      </c>
      <c r="C2890" s="290" t="s">
        <v>3</v>
      </c>
      <c r="D2890" s="290" t="s">
        <v>6367</v>
      </c>
      <c r="E2890" s="290" t="s">
        <v>6725</v>
      </c>
      <c r="F2890" s="290" t="s">
        <v>6726</v>
      </c>
      <c r="G2890" s="290" t="s">
        <v>6757</v>
      </c>
      <c r="H2890" s="290" t="s">
        <v>6758</v>
      </c>
      <c r="I2890" s="386"/>
    </row>
    <row r="2891" spans="1:9" ht="16.5" customHeight="1">
      <c r="A2891" s="291" t="s">
        <v>356</v>
      </c>
      <c r="B2891" s="291" t="s">
        <v>357</v>
      </c>
      <c r="C2891" s="290" t="s">
        <v>3</v>
      </c>
      <c r="D2891" s="290" t="s">
        <v>6367</v>
      </c>
      <c r="E2891" s="290" t="s">
        <v>6725</v>
      </c>
      <c r="F2891" s="290" t="s">
        <v>6726</v>
      </c>
      <c r="G2891" s="290" t="s">
        <v>6759</v>
      </c>
      <c r="H2891" s="290" t="s">
        <v>6760</v>
      </c>
      <c r="I2891" s="386"/>
    </row>
    <row r="2892" spans="1:9" ht="16.5" customHeight="1">
      <c r="A2892" s="291" t="s">
        <v>356</v>
      </c>
      <c r="B2892" s="291" t="s">
        <v>357</v>
      </c>
      <c r="C2892" s="290" t="s">
        <v>3</v>
      </c>
      <c r="D2892" s="290" t="s">
        <v>6367</v>
      </c>
      <c r="E2892" s="290" t="s">
        <v>6725</v>
      </c>
      <c r="F2892" s="290" t="s">
        <v>6726</v>
      </c>
      <c r="G2892" s="290" t="s">
        <v>2233</v>
      </c>
      <c r="H2892" s="290" t="s">
        <v>6761</v>
      </c>
      <c r="I2892" s="386"/>
    </row>
    <row r="2893" spans="1:9" ht="16.5" customHeight="1">
      <c r="A2893" s="291" t="s">
        <v>356</v>
      </c>
      <c r="B2893" s="291" t="s">
        <v>357</v>
      </c>
      <c r="C2893" s="290" t="s">
        <v>3</v>
      </c>
      <c r="D2893" s="290" t="s">
        <v>6367</v>
      </c>
      <c r="E2893" s="290" t="s">
        <v>6725</v>
      </c>
      <c r="F2893" s="290" t="s">
        <v>6726</v>
      </c>
      <c r="G2893" s="290" t="s">
        <v>6762</v>
      </c>
      <c r="H2893" s="290" t="s">
        <v>6763</v>
      </c>
      <c r="I2893" s="386"/>
    </row>
    <row r="2894" spans="1:9" ht="16.5" customHeight="1">
      <c r="A2894" s="291" t="s">
        <v>356</v>
      </c>
      <c r="B2894" s="291" t="s">
        <v>357</v>
      </c>
      <c r="C2894" s="290" t="s">
        <v>3</v>
      </c>
      <c r="D2894" s="290" t="s">
        <v>6367</v>
      </c>
      <c r="E2894" s="290" t="s">
        <v>6725</v>
      </c>
      <c r="F2894" s="290" t="s">
        <v>6726</v>
      </c>
      <c r="G2894" s="290" t="s">
        <v>6764</v>
      </c>
      <c r="H2894" s="290" t="s">
        <v>6765</v>
      </c>
      <c r="I2894" s="386"/>
    </row>
    <row r="2895" spans="1:9" ht="16.5" customHeight="1">
      <c r="A2895" s="291" t="s">
        <v>356</v>
      </c>
      <c r="B2895" s="291" t="s">
        <v>357</v>
      </c>
      <c r="C2895" s="290" t="s">
        <v>3</v>
      </c>
      <c r="D2895" s="290" t="s">
        <v>6367</v>
      </c>
      <c r="E2895" s="290" t="s">
        <v>6725</v>
      </c>
      <c r="F2895" s="290" t="s">
        <v>6726</v>
      </c>
      <c r="G2895" s="290" t="s">
        <v>2228</v>
      </c>
      <c r="H2895" s="290" t="s">
        <v>6766</v>
      </c>
      <c r="I2895" s="386"/>
    </row>
    <row r="2896" spans="1:9" ht="16.5" customHeight="1">
      <c r="A2896" s="291" t="s">
        <v>356</v>
      </c>
      <c r="B2896" s="291" t="s">
        <v>357</v>
      </c>
      <c r="C2896" s="290" t="s">
        <v>3</v>
      </c>
      <c r="D2896" s="290" t="s">
        <v>6367</v>
      </c>
      <c r="E2896" s="290" t="s">
        <v>6767</v>
      </c>
      <c r="F2896" s="290" t="s">
        <v>6768</v>
      </c>
      <c r="G2896" s="290" t="s">
        <v>6769</v>
      </c>
      <c r="H2896" s="290" t="s">
        <v>6770</v>
      </c>
      <c r="I2896" s="386"/>
    </row>
    <row r="2897" spans="1:9" ht="16.5" customHeight="1">
      <c r="A2897" s="291" t="s">
        <v>356</v>
      </c>
      <c r="B2897" s="291" t="s">
        <v>357</v>
      </c>
      <c r="C2897" s="290" t="s">
        <v>3</v>
      </c>
      <c r="D2897" s="290" t="s">
        <v>6367</v>
      </c>
      <c r="E2897" s="290" t="s">
        <v>6767</v>
      </c>
      <c r="F2897" s="290" t="s">
        <v>6768</v>
      </c>
      <c r="G2897" s="290" t="s">
        <v>6771</v>
      </c>
      <c r="H2897" s="290" t="s">
        <v>6772</v>
      </c>
      <c r="I2897" s="386"/>
    </row>
    <row r="2898" spans="1:9" ht="16.5" customHeight="1">
      <c r="A2898" s="291" t="s">
        <v>356</v>
      </c>
      <c r="B2898" s="291" t="s">
        <v>357</v>
      </c>
      <c r="C2898" s="290" t="s">
        <v>3</v>
      </c>
      <c r="D2898" s="290" t="s">
        <v>6367</v>
      </c>
      <c r="E2898" s="290" t="s">
        <v>6767</v>
      </c>
      <c r="F2898" s="290" t="s">
        <v>6768</v>
      </c>
      <c r="G2898" s="290" t="s">
        <v>6773</v>
      </c>
      <c r="H2898" s="290" t="s">
        <v>6774</v>
      </c>
      <c r="I2898" s="386"/>
    </row>
    <row r="2899" spans="1:9" ht="16.5" customHeight="1">
      <c r="A2899" s="291" t="s">
        <v>356</v>
      </c>
      <c r="B2899" s="291" t="s">
        <v>357</v>
      </c>
      <c r="C2899" s="290" t="s">
        <v>3</v>
      </c>
      <c r="D2899" s="290" t="s">
        <v>6367</v>
      </c>
      <c r="E2899" s="290" t="s">
        <v>6767</v>
      </c>
      <c r="F2899" s="290" t="s">
        <v>6768</v>
      </c>
      <c r="G2899" s="290" t="s">
        <v>6775</v>
      </c>
      <c r="H2899" s="290" t="s">
        <v>6776</v>
      </c>
      <c r="I2899" s="386"/>
    </row>
    <row r="2900" spans="1:9" ht="16.5" customHeight="1">
      <c r="A2900" s="291" t="s">
        <v>356</v>
      </c>
      <c r="B2900" s="291" t="s">
        <v>357</v>
      </c>
      <c r="C2900" s="290" t="s">
        <v>3</v>
      </c>
      <c r="D2900" s="290" t="s">
        <v>6367</v>
      </c>
      <c r="E2900" s="290" t="s">
        <v>6767</v>
      </c>
      <c r="F2900" s="290" t="s">
        <v>6768</v>
      </c>
      <c r="G2900" s="290" t="s">
        <v>6777</v>
      </c>
      <c r="H2900" s="290" t="s">
        <v>6778</v>
      </c>
      <c r="I2900" s="386"/>
    </row>
    <row r="2901" spans="1:9" ht="16.5" customHeight="1">
      <c r="A2901" s="291" t="s">
        <v>356</v>
      </c>
      <c r="B2901" s="291" t="s">
        <v>357</v>
      </c>
      <c r="C2901" s="290" t="s">
        <v>3</v>
      </c>
      <c r="D2901" s="290" t="s">
        <v>6367</v>
      </c>
      <c r="E2901" s="290" t="s">
        <v>6767</v>
      </c>
      <c r="F2901" s="290" t="s">
        <v>6768</v>
      </c>
      <c r="G2901" s="290" t="s">
        <v>6779</v>
      </c>
      <c r="H2901" s="290" t="s">
        <v>6780</v>
      </c>
      <c r="I2901" s="386"/>
    </row>
    <row r="2902" spans="1:9" ht="16.5" customHeight="1">
      <c r="A2902" s="291" t="s">
        <v>356</v>
      </c>
      <c r="B2902" s="291" t="s">
        <v>357</v>
      </c>
      <c r="C2902" s="290" t="s">
        <v>3</v>
      </c>
      <c r="D2902" s="290" t="s">
        <v>6367</v>
      </c>
      <c r="E2902" s="290" t="s">
        <v>6767</v>
      </c>
      <c r="F2902" s="290" t="s">
        <v>6768</v>
      </c>
      <c r="G2902" s="290" t="s">
        <v>2234</v>
      </c>
      <c r="H2902" s="290" t="s">
        <v>6781</v>
      </c>
      <c r="I2902" s="386"/>
    </row>
    <row r="2903" spans="1:9" ht="16.5" customHeight="1">
      <c r="A2903" s="291" t="s">
        <v>356</v>
      </c>
      <c r="B2903" s="291" t="s">
        <v>357</v>
      </c>
      <c r="C2903" s="290" t="s">
        <v>3</v>
      </c>
      <c r="D2903" s="290" t="s">
        <v>6367</v>
      </c>
      <c r="E2903" s="290" t="s">
        <v>6767</v>
      </c>
      <c r="F2903" s="290" t="s">
        <v>6768</v>
      </c>
      <c r="G2903" s="290" t="s">
        <v>6782</v>
      </c>
      <c r="H2903" s="290" t="s">
        <v>6783</v>
      </c>
      <c r="I2903" s="386"/>
    </row>
    <row r="2904" spans="1:9" ht="16.5" customHeight="1">
      <c r="A2904" s="291" t="s">
        <v>356</v>
      </c>
      <c r="B2904" s="291" t="s">
        <v>357</v>
      </c>
      <c r="C2904" s="290" t="s">
        <v>3</v>
      </c>
      <c r="D2904" s="290" t="s">
        <v>6367</v>
      </c>
      <c r="E2904" s="290" t="s">
        <v>6767</v>
      </c>
      <c r="F2904" s="290" t="s">
        <v>6768</v>
      </c>
      <c r="G2904" s="290" t="s">
        <v>6784</v>
      </c>
      <c r="H2904" s="290" t="s">
        <v>6785</v>
      </c>
      <c r="I2904" s="386"/>
    </row>
    <row r="2905" spans="1:9" ht="16.5" customHeight="1">
      <c r="A2905" s="291" t="s">
        <v>356</v>
      </c>
      <c r="B2905" s="291" t="s">
        <v>357</v>
      </c>
      <c r="C2905" s="290" t="s">
        <v>3</v>
      </c>
      <c r="D2905" s="290" t="s">
        <v>6367</v>
      </c>
      <c r="E2905" s="290" t="s">
        <v>6786</v>
      </c>
      <c r="F2905" s="290" t="s">
        <v>6787</v>
      </c>
      <c r="G2905" s="290" t="s">
        <v>2238</v>
      </c>
      <c r="H2905" s="290" t="s">
        <v>6788</v>
      </c>
      <c r="I2905" s="386"/>
    </row>
    <row r="2906" spans="1:9" ht="16.5" customHeight="1">
      <c r="A2906" s="291" t="s">
        <v>356</v>
      </c>
      <c r="B2906" s="291" t="s">
        <v>357</v>
      </c>
      <c r="C2906" s="290" t="s">
        <v>3</v>
      </c>
      <c r="D2906" s="290" t="s">
        <v>6367</v>
      </c>
      <c r="E2906" s="290" t="s">
        <v>6786</v>
      </c>
      <c r="F2906" s="290" t="s">
        <v>6787</v>
      </c>
      <c r="G2906" s="290" t="s">
        <v>2239</v>
      </c>
      <c r="H2906" s="290" t="s">
        <v>6789</v>
      </c>
      <c r="I2906" s="386"/>
    </row>
    <row r="2907" spans="1:9" ht="16.5" customHeight="1">
      <c r="A2907" s="291" t="s">
        <v>356</v>
      </c>
      <c r="B2907" s="291" t="s">
        <v>357</v>
      </c>
      <c r="C2907" s="290" t="s">
        <v>3</v>
      </c>
      <c r="D2907" s="290" t="s">
        <v>6367</v>
      </c>
      <c r="E2907" s="290" t="s">
        <v>6786</v>
      </c>
      <c r="F2907" s="290" t="s">
        <v>6787</v>
      </c>
      <c r="G2907" s="290" t="s">
        <v>2237</v>
      </c>
      <c r="H2907" s="290" t="s">
        <v>6790</v>
      </c>
      <c r="I2907" s="386"/>
    </row>
    <row r="2908" spans="1:9" ht="16.5" customHeight="1">
      <c r="A2908" s="291" t="s">
        <v>356</v>
      </c>
      <c r="B2908" s="291" t="s">
        <v>357</v>
      </c>
      <c r="C2908" s="290" t="s">
        <v>3</v>
      </c>
      <c r="D2908" s="290" t="s">
        <v>6367</v>
      </c>
      <c r="E2908" s="290" t="s">
        <v>6786</v>
      </c>
      <c r="F2908" s="290" t="s">
        <v>6787</v>
      </c>
      <c r="G2908" s="290" t="s">
        <v>2235</v>
      </c>
      <c r="H2908" s="290" t="s">
        <v>6791</v>
      </c>
      <c r="I2908" s="386"/>
    </row>
    <row r="2909" spans="1:9" ht="16.5" customHeight="1">
      <c r="A2909" s="291" t="s">
        <v>356</v>
      </c>
      <c r="B2909" s="291" t="s">
        <v>357</v>
      </c>
      <c r="C2909" s="290" t="s">
        <v>3</v>
      </c>
      <c r="D2909" s="290" t="s">
        <v>6367</v>
      </c>
      <c r="E2909" s="290" t="s">
        <v>6786</v>
      </c>
      <c r="F2909" s="290" t="s">
        <v>6787</v>
      </c>
      <c r="G2909" s="290" t="s">
        <v>2241</v>
      </c>
      <c r="H2909" s="290" t="s">
        <v>6792</v>
      </c>
      <c r="I2909" s="386"/>
    </row>
    <row r="2910" spans="1:9" ht="16.5" customHeight="1">
      <c r="A2910" s="291" t="s">
        <v>356</v>
      </c>
      <c r="B2910" s="291" t="s">
        <v>357</v>
      </c>
      <c r="C2910" s="290" t="s">
        <v>3</v>
      </c>
      <c r="D2910" s="290" t="s">
        <v>6367</v>
      </c>
      <c r="E2910" s="290" t="s">
        <v>6786</v>
      </c>
      <c r="F2910" s="290" t="s">
        <v>6787</v>
      </c>
      <c r="G2910" s="290" t="s">
        <v>2236</v>
      </c>
      <c r="H2910" s="290" t="s">
        <v>6793</v>
      </c>
      <c r="I2910" s="386"/>
    </row>
    <row r="2911" spans="1:9" ht="16.5" customHeight="1">
      <c r="A2911" s="291" t="s">
        <v>356</v>
      </c>
      <c r="B2911" s="291" t="s">
        <v>357</v>
      </c>
      <c r="C2911" s="290" t="s">
        <v>3</v>
      </c>
      <c r="D2911" s="290" t="s">
        <v>6367</v>
      </c>
      <c r="E2911" s="290" t="s">
        <v>6786</v>
      </c>
      <c r="F2911" s="290" t="s">
        <v>6787</v>
      </c>
      <c r="G2911" s="290" t="s">
        <v>2240</v>
      </c>
      <c r="H2911" s="290" t="s">
        <v>6794</v>
      </c>
      <c r="I2911" s="386"/>
    </row>
    <row r="2912" spans="1:9" ht="16.5" customHeight="1">
      <c r="A2912" s="291" t="s">
        <v>356</v>
      </c>
      <c r="B2912" s="291" t="s">
        <v>357</v>
      </c>
      <c r="C2912" s="290" t="s">
        <v>3</v>
      </c>
      <c r="D2912" s="290" t="s">
        <v>6367</v>
      </c>
      <c r="E2912" s="290" t="s">
        <v>6786</v>
      </c>
      <c r="F2912" s="290" t="s">
        <v>6787</v>
      </c>
      <c r="G2912" s="290" t="s">
        <v>6795</v>
      </c>
      <c r="H2912" s="290" t="s">
        <v>6796</v>
      </c>
      <c r="I2912" s="386"/>
    </row>
    <row r="2913" spans="1:9" ht="16.5" customHeight="1">
      <c r="A2913" s="291" t="s">
        <v>356</v>
      </c>
      <c r="B2913" s="291" t="s">
        <v>357</v>
      </c>
      <c r="C2913" s="290" t="s">
        <v>3</v>
      </c>
      <c r="D2913" s="290" t="s">
        <v>6367</v>
      </c>
      <c r="E2913" s="290" t="s">
        <v>6786</v>
      </c>
      <c r="F2913" s="290" t="s">
        <v>6787</v>
      </c>
      <c r="G2913" s="290" t="s">
        <v>6797</v>
      </c>
      <c r="H2913" s="290" t="s">
        <v>6798</v>
      </c>
      <c r="I2913" s="386"/>
    </row>
    <row r="2914" spans="1:9" ht="16.5" customHeight="1">
      <c r="A2914" s="291" t="s">
        <v>356</v>
      </c>
      <c r="B2914" s="291" t="s">
        <v>357</v>
      </c>
      <c r="C2914" s="290" t="s">
        <v>3</v>
      </c>
      <c r="D2914" s="290" t="s">
        <v>6367</v>
      </c>
      <c r="E2914" s="290" t="s">
        <v>6799</v>
      </c>
      <c r="F2914" s="290" t="s">
        <v>6800</v>
      </c>
      <c r="G2914" s="290" t="s">
        <v>2244</v>
      </c>
      <c r="H2914" s="290" t="s">
        <v>6801</v>
      </c>
      <c r="I2914" s="386"/>
    </row>
    <row r="2915" spans="1:9" ht="16.5" customHeight="1">
      <c r="A2915" s="291" t="s">
        <v>356</v>
      </c>
      <c r="B2915" s="291" t="s">
        <v>357</v>
      </c>
      <c r="C2915" s="290" t="s">
        <v>3</v>
      </c>
      <c r="D2915" s="290" t="s">
        <v>6367</v>
      </c>
      <c r="E2915" s="290" t="s">
        <v>6799</v>
      </c>
      <c r="F2915" s="290" t="s">
        <v>6800</v>
      </c>
      <c r="G2915" s="290" t="s">
        <v>2243</v>
      </c>
      <c r="H2915" s="290" t="s">
        <v>6802</v>
      </c>
      <c r="I2915" s="386"/>
    </row>
    <row r="2916" spans="1:9" ht="16.5" customHeight="1">
      <c r="A2916" s="291" t="s">
        <v>356</v>
      </c>
      <c r="B2916" s="291" t="s">
        <v>357</v>
      </c>
      <c r="C2916" s="290" t="s">
        <v>3</v>
      </c>
      <c r="D2916" s="290" t="s">
        <v>6367</v>
      </c>
      <c r="E2916" s="290" t="s">
        <v>6799</v>
      </c>
      <c r="F2916" s="290" t="s">
        <v>6800</v>
      </c>
      <c r="G2916" s="290" t="s">
        <v>2245</v>
      </c>
      <c r="H2916" s="290" t="s">
        <v>6803</v>
      </c>
      <c r="I2916" s="386"/>
    </row>
    <row r="2917" spans="1:9" ht="16.5" customHeight="1">
      <c r="A2917" s="291" t="s">
        <v>356</v>
      </c>
      <c r="B2917" s="291" t="s">
        <v>357</v>
      </c>
      <c r="C2917" s="290" t="s">
        <v>3</v>
      </c>
      <c r="D2917" s="290" t="s">
        <v>6367</v>
      </c>
      <c r="E2917" s="290" t="s">
        <v>6799</v>
      </c>
      <c r="F2917" s="290" t="s">
        <v>6800</v>
      </c>
      <c r="G2917" s="290" t="s">
        <v>2242</v>
      </c>
      <c r="H2917" s="290" t="s">
        <v>6804</v>
      </c>
      <c r="I2917" s="386"/>
    </row>
    <row r="2918" spans="1:9" ht="16.5" customHeight="1">
      <c r="A2918" s="291" t="s">
        <v>356</v>
      </c>
      <c r="B2918" s="291" t="s">
        <v>357</v>
      </c>
      <c r="C2918" s="290" t="s">
        <v>3</v>
      </c>
      <c r="D2918" s="290" t="s">
        <v>6367</v>
      </c>
      <c r="E2918" s="290" t="s">
        <v>6799</v>
      </c>
      <c r="F2918" s="290" t="s">
        <v>6800</v>
      </c>
      <c r="G2918" s="290" t="s">
        <v>6805</v>
      </c>
      <c r="H2918" s="290" t="s">
        <v>6806</v>
      </c>
      <c r="I2918" s="386"/>
    </row>
    <row r="2919" spans="1:9" ht="16.5" customHeight="1">
      <c r="A2919" s="291" t="s">
        <v>356</v>
      </c>
      <c r="B2919" s="291" t="s">
        <v>357</v>
      </c>
      <c r="C2919" s="290" t="s">
        <v>3</v>
      </c>
      <c r="D2919" s="290" t="s">
        <v>6367</v>
      </c>
      <c r="E2919" s="290" t="s">
        <v>6799</v>
      </c>
      <c r="F2919" s="290" t="s">
        <v>6800</v>
      </c>
      <c r="G2919" s="290" t="s">
        <v>6807</v>
      </c>
      <c r="H2919" s="290" t="s">
        <v>6808</v>
      </c>
      <c r="I2919" s="386"/>
    </row>
    <row r="2920" spans="1:9" ht="16.5" customHeight="1">
      <c r="A2920" s="291" t="s">
        <v>356</v>
      </c>
      <c r="B2920" s="291" t="s">
        <v>357</v>
      </c>
      <c r="C2920" s="290" t="s">
        <v>3</v>
      </c>
      <c r="D2920" s="290" t="s">
        <v>6367</v>
      </c>
      <c r="E2920" s="290" t="s">
        <v>6799</v>
      </c>
      <c r="F2920" s="290" t="s">
        <v>6800</v>
      </c>
      <c r="G2920" s="290" t="s">
        <v>6809</v>
      </c>
      <c r="H2920" s="290" t="s">
        <v>6810</v>
      </c>
      <c r="I2920" s="386"/>
    </row>
    <row r="2921" spans="1:9" ht="16.5" customHeight="1">
      <c r="A2921" s="291" t="s">
        <v>356</v>
      </c>
      <c r="B2921" s="291" t="s">
        <v>357</v>
      </c>
      <c r="C2921" s="290" t="s">
        <v>3</v>
      </c>
      <c r="D2921" s="290" t="s">
        <v>6367</v>
      </c>
      <c r="E2921" s="290" t="s">
        <v>6799</v>
      </c>
      <c r="F2921" s="290" t="s">
        <v>6800</v>
      </c>
      <c r="G2921" s="290" t="s">
        <v>6811</v>
      </c>
      <c r="H2921" s="290" t="s">
        <v>6812</v>
      </c>
      <c r="I2921" s="386"/>
    </row>
    <row r="2922" spans="1:9" ht="16.5" customHeight="1">
      <c r="A2922" s="291" t="s">
        <v>356</v>
      </c>
      <c r="B2922" s="291" t="s">
        <v>357</v>
      </c>
      <c r="C2922" s="290" t="s">
        <v>3</v>
      </c>
      <c r="D2922" s="290" t="s">
        <v>6367</v>
      </c>
      <c r="E2922" s="290" t="s">
        <v>6799</v>
      </c>
      <c r="F2922" s="290" t="s">
        <v>6800</v>
      </c>
      <c r="G2922" s="290" t="s">
        <v>6813</v>
      </c>
      <c r="H2922" s="290" t="s">
        <v>6814</v>
      </c>
      <c r="I2922" s="386"/>
    </row>
    <row r="2923" spans="1:9" ht="16.5" customHeight="1">
      <c r="A2923" s="291" t="s">
        <v>356</v>
      </c>
      <c r="B2923" s="291" t="s">
        <v>357</v>
      </c>
      <c r="C2923" s="290" t="s">
        <v>3</v>
      </c>
      <c r="D2923" s="290" t="s">
        <v>6367</v>
      </c>
      <c r="E2923" s="290" t="s">
        <v>6799</v>
      </c>
      <c r="F2923" s="290" t="s">
        <v>6800</v>
      </c>
      <c r="G2923" s="290" t="s">
        <v>6815</v>
      </c>
      <c r="H2923" s="290" t="s">
        <v>6816</v>
      </c>
      <c r="I2923" s="386"/>
    </row>
    <row r="2924" spans="1:9" ht="16.5" customHeight="1">
      <c r="A2924" s="291" t="s">
        <v>356</v>
      </c>
      <c r="B2924" s="291" t="s">
        <v>357</v>
      </c>
      <c r="C2924" s="290" t="s">
        <v>3</v>
      </c>
      <c r="D2924" s="290" t="s">
        <v>6367</v>
      </c>
      <c r="E2924" s="290" t="s">
        <v>6799</v>
      </c>
      <c r="F2924" s="290" t="s">
        <v>6800</v>
      </c>
      <c r="G2924" s="290" t="s">
        <v>6817</v>
      </c>
      <c r="H2924" s="290" t="s">
        <v>6818</v>
      </c>
      <c r="I2924" s="386"/>
    </row>
    <row r="2925" spans="1:9" ht="16.5" customHeight="1">
      <c r="A2925" s="291" t="s">
        <v>356</v>
      </c>
      <c r="B2925" s="291" t="s">
        <v>357</v>
      </c>
      <c r="C2925" s="290" t="s">
        <v>3</v>
      </c>
      <c r="D2925" s="290" t="s">
        <v>6367</v>
      </c>
      <c r="E2925" s="290" t="s">
        <v>6799</v>
      </c>
      <c r="F2925" s="290" t="s">
        <v>6800</v>
      </c>
      <c r="G2925" s="290" t="s">
        <v>6819</v>
      </c>
      <c r="H2925" s="290" t="s">
        <v>6820</v>
      </c>
      <c r="I2925" s="386"/>
    </row>
    <row r="2926" spans="1:9" ht="16.5" customHeight="1">
      <c r="A2926" s="291" t="s">
        <v>356</v>
      </c>
      <c r="B2926" s="291" t="s">
        <v>357</v>
      </c>
      <c r="C2926" s="290" t="s">
        <v>3</v>
      </c>
      <c r="D2926" s="290" t="s">
        <v>6367</v>
      </c>
      <c r="E2926" s="290" t="s">
        <v>6821</v>
      </c>
      <c r="F2926" s="290" t="s">
        <v>2568</v>
      </c>
      <c r="G2926" s="290" t="s">
        <v>2248</v>
      </c>
      <c r="H2926" s="290" t="s">
        <v>6822</v>
      </c>
      <c r="I2926" s="386"/>
    </row>
    <row r="2927" spans="1:9" ht="16.5" customHeight="1">
      <c r="A2927" s="291" t="s">
        <v>356</v>
      </c>
      <c r="B2927" s="291" t="s">
        <v>357</v>
      </c>
      <c r="C2927" s="290" t="s">
        <v>3</v>
      </c>
      <c r="D2927" s="290" t="s">
        <v>6367</v>
      </c>
      <c r="E2927" s="290" t="s">
        <v>6821</v>
      </c>
      <c r="F2927" s="290" t="s">
        <v>2568</v>
      </c>
      <c r="G2927" s="290" t="s">
        <v>2249</v>
      </c>
      <c r="H2927" s="290" t="s">
        <v>6823</v>
      </c>
      <c r="I2927" s="386"/>
    </row>
    <row r="2928" spans="1:9" ht="16.5" customHeight="1">
      <c r="A2928" s="291" t="s">
        <v>356</v>
      </c>
      <c r="B2928" s="291" t="s">
        <v>357</v>
      </c>
      <c r="C2928" s="290" t="s">
        <v>3</v>
      </c>
      <c r="D2928" s="290" t="s">
        <v>6367</v>
      </c>
      <c r="E2928" s="290" t="s">
        <v>6821</v>
      </c>
      <c r="F2928" s="290" t="s">
        <v>2568</v>
      </c>
      <c r="G2928" s="290" t="s">
        <v>2247</v>
      </c>
      <c r="H2928" s="290" t="s">
        <v>6824</v>
      </c>
      <c r="I2928" s="386"/>
    </row>
    <row r="2929" spans="1:9" ht="16.5" customHeight="1">
      <c r="A2929" s="291" t="s">
        <v>356</v>
      </c>
      <c r="B2929" s="291" t="s">
        <v>357</v>
      </c>
      <c r="C2929" s="290" t="s">
        <v>3</v>
      </c>
      <c r="D2929" s="290" t="s">
        <v>6367</v>
      </c>
      <c r="E2929" s="290" t="s">
        <v>6821</v>
      </c>
      <c r="F2929" s="290" t="s">
        <v>2568</v>
      </c>
      <c r="G2929" s="290" t="s">
        <v>6825</v>
      </c>
      <c r="H2929" s="290" t="s">
        <v>6826</v>
      </c>
      <c r="I2929" s="386"/>
    </row>
    <row r="2930" spans="1:9" ht="16.5" customHeight="1">
      <c r="A2930" s="291" t="s">
        <v>356</v>
      </c>
      <c r="B2930" s="291" t="s">
        <v>357</v>
      </c>
      <c r="C2930" s="290" t="s">
        <v>3</v>
      </c>
      <c r="D2930" s="290" t="s">
        <v>6367</v>
      </c>
      <c r="E2930" s="290" t="s">
        <v>6821</v>
      </c>
      <c r="F2930" s="290" t="s">
        <v>2568</v>
      </c>
      <c r="G2930" s="290" t="s">
        <v>6827</v>
      </c>
      <c r="H2930" s="290" t="s">
        <v>6828</v>
      </c>
      <c r="I2930" s="386"/>
    </row>
    <row r="2931" spans="1:9" ht="16.5" customHeight="1">
      <c r="A2931" s="291" t="s">
        <v>356</v>
      </c>
      <c r="B2931" s="291" t="s">
        <v>357</v>
      </c>
      <c r="C2931" s="290" t="s">
        <v>3</v>
      </c>
      <c r="D2931" s="290" t="s">
        <v>6367</v>
      </c>
      <c r="E2931" s="290" t="s">
        <v>6821</v>
      </c>
      <c r="F2931" s="290" t="s">
        <v>2568</v>
      </c>
      <c r="G2931" s="290" t="s">
        <v>2246</v>
      </c>
      <c r="H2931" s="290" t="s">
        <v>6829</v>
      </c>
      <c r="I2931" s="386"/>
    </row>
    <row r="2932" spans="1:9" ht="16.5" customHeight="1">
      <c r="A2932" s="291" t="s">
        <v>356</v>
      </c>
      <c r="B2932" s="291" t="s">
        <v>357</v>
      </c>
      <c r="C2932" s="290" t="s">
        <v>3</v>
      </c>
      <c r="D2932" s="290" t="s">
        <v>6367</v>
      </c>
      <c r="E2932" s="290" t="s">
        <v>6830</v>
      </c>
      <c r="F2932" s="290" t="s">
        <v>6831</v>
      </c>
      <c r="G2932" s="290" t="s">
        <v>2250</v>
      </c>
      <c r="H2932" s="290" t="s">
        <v>2722</v>
      </c>
      <c r="I2932" s="386"/>
    </row>
    <row r="2933" spans="1:9" ht="16.5" customHeight="1">
      <c r="A2933" s="291" t="s">
        <v>356</v>
      </c>
      <c r="B2933" s="291" t="s">
        <v>357</v>
      </c>
      <c r="C2933" s="290" t="s">
        <v>3</v>
      </c>
      <c r="D2933" s="290" t="s">
        <v>6367</v>
      </c>
      <c r="E2933" s="290" t="s">
        <v>6830</v>
      </c>
      <c r="F2933" s="290" t="s">
        <v>6831</v>
      </c>
      <c r="G2933" s="290" t="s">
        <v>6832</v>
      </c>
      <c r="H2933" s="290" t="s">
        <v>6833</v>
      </c>
      <c r="I2933" s="386"/>
    </row>
    <row r="2934" spans="1:9" ht="16.5" customHeight="1">
      <c r="A2934" s="291" t="s">
        <v>356</v>
      </c>
      <c r="B2934" s="291" t="s">
        <v>357</v>
      </c>
      <c r="C2934" s="290" t="s">
        <v>3</v>
      </c>
      <c r="D2934" s="290" t="s">
        <v>6367</v>
      </c>
      <c r="E2934" s="290" t="s">
        <v>6830</v>
      </c>
      <c r="F2934" s="290" t="s">
        <v>6831</v>
      </c>
      <c r="G2934" s="290" t="s">
        <v>6834</v>
      </c>
      <c r="H2934" s="290" t="s">
        <v>6835</v>
      </c>
      <c r="I2934" s="386"/>
    </row>
    <row r="2935" spans="1:9" ht="16.5" customHeight="1">
      <c r="A2935" s="291" t="s">
        <v>356</v>
      </c>
      <c r="B2935" s="291" t="s">
        <v>357</v>
      </c>
      <c r="C2935" s="290" t="s">
        <v>3</v>
      </c>
      <c r="D2935" s="290" t="s">
        <v>6367</v>
      </c>
      <c r="E2935" s="290" t="s">
        <v>6830</v>
      </c>
      <c r="F2935" s="290" t="s">
        <v>6831</v>
      </c>
      <c r="G2935" s="290" t="s">
        <v>6836</v>
      </c>
      <c r="H2935" s="290" t="s">
        <v>6837</v>
      </c>
      <c r="I2935" s="386"/>
    </row>
    <row r="2936" spans="1:9" ht="16.5" customHeight="1">
      <c r="A2936" s="291" t="s">
        <v>356</v>
      </c>
      <c r="B2936" s="291" t="s">
        <v>357</v>
      </c>
      <c r="C2936" s="290" t="s">
        <v>3</v>
      </c>
      <c r="D2936" s="290" t="s">
        <v>6367</v>
      </c>
      <c r="E2936" s="290" t="s">
        <v>6830</v>
      </c>
      <c r="F2936" s="290" t="s">
        <v>6831</v>
      </c>
      <c r="G2936" s="290" t="s">
        <v>6838</v>
      </c>
      <c r="H2936" s="290" t="s">
        <v>6839</v>
      </c>
      <c r="I2936" s="386"/>
    </row>
    <row r="2937" spans="1:9" ht="16.5" customHeight="1">
      <c r="A2937" s="291" t="s">
        <v>356</v>
      </c>
      <c r="B2937" s="291" t="s">
        <v>357</v>
      </c>
      <c r="C2937" s="290" t="s">
        <v>3</v>
      </c>
      <c r="D2937" s="290" t="s">
        <v>6367</v>
      </c>
      <c r="E2937" s="290" t="s">
        <v>6830</v>
      </c>
      <c r="F2937" s="290" t="s">
        <v>6831</v>
      </c>
      <c r="G2937" s="290" t="s">
        <v>6840</v>
      </c>
      <c r="H2937" s="290" t="s">
        <v>6841</v>
      </c>
      <c r="I2937" s="386"/>
    </row>
    <row r="2938" spans="1:9" ht="16.5" customHeight="1">
      <c r="A2938" s="291" t="s">
        <v>356</v>
      </c>
      <c r="B2938" s="291" t="s">
        <v>357</v>
      </c>
      <c r="C2938" s="290" t="s">
        <v>3</v>
      </c>
      <c r="D2938" s="290" t="s">
        <v>6367</v>
      </c>
      <c r="E2938" s="290" t="s">
        <v>6830</v>
      </c>
      <c r="F2938" s="290" t="s">
        <v>6831</v>
      </c>
      <c r="G2938" s="290" t="s">
        <v>6842</v>
      </c>
      <c r="H2938" s="290" t="s">
        <v>6843</v>
      </c>
      <c r="I2938" s="386"/>
    </row>
    <row r="2939" spans="1:9" ht="16.5" customHeight="1">
      <c r="A2939" s="291" t="s">
        <v>356</v>
      </c>
      <c r="B2939" s="291" t="s">
        <v>357</v>
      </c>
      <c r="C2939" s="290" t="s">
        <v>3</v>
      </c>
      <c r="D2939" s="290" t="s">
        <v>6367</v>
      </c>
      <c r="E2939" s="290" t="s">
        <v>6844</v>
      </c>
      <c r="F2939" s="290" t="s">
        <v>6845</v>
      </c>
      <c r="G2939" s="290" t="s">
        <v>2253</v>
      </c>
      <c r="H2939" s="290" t="s">
        <v>6846</v>
      </c>
      <c r="I2939" s="386"/>
    </row>
    <row r="2940" spans="1:9" ht="16.5" customHeight="1">
      <c r="A2940" s="291" t="s">
        <v>356</v>
      </c>
      <c r="B2940" s="291" t="s">
        <v>357</v>
      </c>
      <c r="C2940" s="290" t="s">
        <v>3</v>
      </c>
      <c r="D2940" s="290" t="s">
        <v>6367</v>
      </c>
      <c r="E2940" s="290" t="s">
        <v>6844</v>
      </c>
      <c r="F2940" s="290" t="s">
        <v>6845</v>
      </c>
      <c r="G2940" s="290" t="s">
        <v>2252</v>
      </c>
      <c r="H2940" s="290" t="s">
        <v>6847</v>
      </c>
      <c r="I2940" s="386"/>
    </row>
    <row r="2941" spans="1:9" ht="16.5" customHeight="1">
      <c r="A2941" s="291" t="s">
        <v>356</v>
      </c>
      <c r="B2941" s="291" t="s">
        <v>357</v>
      </c>
      <c r="C2941" s="290" t="s">
        <v>3</v>
      </c>
      <c r="D2941" s="290" t="s">
        <v>6367</v>
      </c>
      <c r="E2941" s="290" t="s">
        <v>6844</v>
      </c>
      <c r="F2941" s="290" t="s">
        <v>6845</v>
      </c>
      <c r="G2941" s="290" t="s">
        <v>6848</v>
      </c>
      <c r="H2941" s="290" t="s">
        <v>6849</v>
      </c>
      <c r="I2941" s="386"/>
    </row>
    <row r="2942" spans="1:9" ht="16.5" customHeight="1">
      <c r="A2942" s="291" t="s">
        <v>356</v>
      </c>
      <c r="B2942" s="291" t="s">
        <v>357</v>
      </c>
      <c r="C2942" s="290" t="s">
        <v>3</v>
      </c>
      <c r="D2942" s="290" t="s">
        <v>6367</v>
      </c>
      <c r="E2942" s="290" t="s">
        <v>6844</v>
      </c>
      <c r="F2942" s="290" t="s">
        <v>6845</v>
      </c>
      <c r="G2942" s="290" t="s">
        <v>6850</v>
      </c>
      <c r="H2942" s="290" t="s">
        <v>6851</v>
      </c>
      <c r="I2942" s="386"/>
    </row>
    <row r="2943" spans="1:9" ht="16.5" customHeight="1">
      <c r="A2943" s="291" t="s">
        <v>356</v>
      </c>
      <c r="B2943" s="291" t="s">
        <v>357</v>
      </c>
      <c r="C2943" s="290" t="s">
        <v>3</v>
      </c>
      <c r="D2943" s="290" t="s">
        <v>6367</v>
      </c>
      <c r="E2943" s="290" t="s">
        <v>6844</v>
      </c>
      <c r="F2943" s="290" t="s">
        <v>6845</v>
      </c>
      <c r="G2943" s="290" t="s">
        <v>2256</v>
      </c>
      <c r="H2943" s="290" t="s">
        <v>6852</v>
      </c>
      <c r="I2943" s="386"/>
    </row>
    <row r="2944" spans="1:9" ht="16.5" customHeight="1">
      <c r="A2944" s="291" t="s">
        <v>356</v>
      </c>
      <c r="B2944" s="291" t="s">
        <v>357</v>
      </c>
      <c r="C2944" s="290" t="s">
        <v>3</v>
      </c>
      <c r="D2944" s="290" t="s">
        <v>6367</v>
      </c>
      <c r="E2944" s="290" t="s">
        <v>6844</v>
      </c>
      <c r="F2944" s="290" t="s">
        <v>6845</v>
      </c>
      <c r="G2944" s="290" t="s">
        <v>2255</v>
      </c>
      <c r="H2944" s="290" t="s">
        <v>6853</v>
      </c>
      <c r="I2944" s="386"/>
    </row>
    <row r="2945" spans="1:9" ht="16.5" customHeight="1">
      <c r="A2945" s="291" t="s">
        <v>356</v>
      </c>
      <c r="B2945" s="291" t="s">
        <v>357</v>
      </c>
      <c r="C2945" s="290" t="s">
        <v>3</v>
      </c>
      <c r="D2945" s="290" t="s">
        <v>6367</v>
      </c>
      <c r="E2945" s="290" t="s">
        <v>6844</v>
      </c>
      <c r="F2945" s="290" t="s">
        <v>6845</v>
      </c>
      <c r="G2945" s="290" t="s">
        <v>2254</v>
      </c>
      <c r="H2945" s="290" t="s">
        <v>6854</v>
      </c>
      <c r="I2945" s="386"/>
    </row>
    <row r="2946" spans="1:9" ht="16.5" customHeight="1">
      <c r="A2946" s="291" t="s">
        <v>356</v>
      </c>
      <c r="B2946" s="291" t="s">
        <v>357</v>
      </c>
      <c r="C2946" s="290" t="s">
        <v>3</v>
      </c>
      <c r="D2946" s="290" t="s">
        <v>6367</v>
      </c>
      <c r="E2946" s="290" t="s">
        <v>6844</v>
      </c>
      <c r="F2946" s="290" t="s">
        <v>6845</v>
      </c>
      <c r="G2946" s="290" t="s">
        <v>6855</v>
      </c>
      <c r="H2946" s="290" t="s">
        <v>6856</v>
      </c>
      <c r="I2946" s="386"/>
    </row>
    <row r="2947" spans="1:9" ht="16.5" customHeight="1">
      <c r="A2947" s="291" t="s">
        <v>356</v>
      </c>
      <c r="B2947" s="291" t="s">
        <v>357</v>
      </c>
      <c r="C2947" s="290" t="s">
        <v>3</v>
      </c>
      <c r="D2947" s="290" t="s">
        <v>6367</v>
      </c>
      <c r="E2947" s="290" t="s">
        <v>6844</v>
      </c>
      <c r="F2947" s="290" t="s">
        <v>6845</v>
      </c>
      <c r="G2947" s="290" t="s">
        <v>6857</v>
      </c>
      <c r="H2947" s="290" t="s">
        <v>6858</v>
      </c>
      <c r="I2947" s="386"/>
    </row>
    <row r="2948" spans="1:9" ht="16.5" customHeight="1">
      <c r="A2948" s="291" t="s">
        <v>356</v>
      </c>
      <c r="B2948" s="291" t="s">
        <v>357</v>
      </c>
      <c r="C2948" s="290" t="s">
        <v>3</v>
      </c>
      <c r="D2948" s="290" t="s">
        <v>6367</v>
      </c>
      <c r="E2948" s="290" t="s">
        <v>6844</v>
      </c>
      <c r="F2948" s="290" t="s">
        <v>6845</v>
      </c>
      <c r="G2948" s="290" t="s">
        <v>2251</v>
      </c>
      <c r="H2948" s="290" t="s">
        <v>6859</v>
      </c>
      <c r="I2948" s="386"/>
    </row>
    <row r="2949" spans="1:9" ht="16.5" customHeight="1">
      <c r="A2949" s="291" t="s">
        <v>356</v>
      </c>
      <c r="B2949" s="291" t="s">
        <v>357</v>
      </c>
      <c r="C2949" s="290" t="s">
        <v>3</v>
      </c>
      <c r="D2949" s="290" t="s">
        <v>6367</v>
      </c>
      <c r="E2949" s="290" t="s">
        <v>6844</v>
      </c>
      <c r="F2949" s="290" t="s">
        <v>6845</v>
      </c>
      <c r="G2949" s="290" t="s">
        <v>2257</v>
      </c>
      <c r="H2949" s="290" t="s">
        <v>6860</v>
      </c>
      <c r="I2949" s="386"/>
    </row>
    <row r="2950" spans="1:9" ht="16.5" customHeight="1">
      <c r="A2950" s="291" t="s">
        <v>356</v>
      </c>
      <c r="B2950" s="291" t="s">
        <v>357</v>
      </c>
      <c r="C2950" s="290" t="s">
        <v>3</v>
      </c>
      <c r="D2950" s="290" t="s">
        <v>6367</v>
      </c>
      <c r="E2950" s="290" t="s">
        <v>6861</v>
      </c>
      <c r="F2950" s="290" t="s">
        <v>6862</v>
      </c>
      <c r="G2950" s="290" t="s">
        <v>2260</v>
      </c>
      <c r="H2950" s="290" t="s">
        <v>6863</v>
      </c>
      <c r="I2950" s="386"/>
    </row>
    <row r="2951" spans="1:9" ht="16.5" customHeight="1">
      <c r="A2951" s="291" t="s">
        <v>356</v>
      </c>
      <c r="B2951" s="291" t="s">
        <v>357</v>
      </c>
      <c r="C2951" s="290" t="s">
        <v>3</v>
      </c>
      <c r="D2951" s="290" t="s">
        <v>6367</v>
      </c>
      <c r="E2951" s="290" t="s">
        <v>6861</v>
      </c>
      <c r="F2951" s="290" t="s">
        <v>6862</v>
      </c>
      <c r="G2951" s="290" t="s">
        <v>2258</v>
      </c>
      <c r="H2951" s="290" t="s">
        <v>6864</v>
      </c>
      <c r="I2951" s="386"/>
    </row>
    <row r="2952" spans="1:9" ht="16.5" customHeight="1">
      <c r="A2952" s="291" t="s">
        <v>356</v>
      </c>
      <c r="B2952" s="291" t="s">
        <v>357</v>
      </c>
      <c r="C2952" s="290" t="s">
        <v>3</v>
      </c>
      <c r="D2952" s="290" t="s">
        <v>6367</v>
      </c>
      <c r="E2952" s="290" t="s">
        <v>6861</v>
      </c>
      <c r="F2952" s="290" t="s">
        <v>6862</v>
      </c>
      <c r="G2952" s="290" t="s">
        <v>6865</v>
      </c>
      <c r="H2952" s="290" t="s">
        <v>6866</v>
      </c>
      <c r="I2952" s="386"/>
    </row>
    <row r="2953" spans="1:9" ht="16.5" customHeight="1">
      <c r="A2953" s="291" t="s">
        <v>356</v>
      </c>
      <c r="B2953" s="291" t="s">
        <v>357</v>
      </c>
      <c r="C2953" s="290" t="s">
        <v>3</v>
      </c>
      <c r="D2953" s="290" t="s">
        <v>6367</v>
      </c>
      <c r="E2953" s="290" t="s">
        <v>6861</v>
      </c>
      <c r="F2953" s="290" t="s">
        <v>6862</v>
      </c>
      <c r="G2953" s="290" t="s">
        <v>6867</v>
      </c>
      <c r="H2953" s="290" t="s">
        <v>6868</v>
      </c>
      <c r="I2953" s="386"/>
    </row>
    <row r="2954" spans="1:9" ht="16.5" customHeight="1">
      <c r="A2954" s="291" t="s">
        <v>356</v>
      </c>
      <c r="B2954" s="291" t="s">
        <v>357</v>
      </c>
      <c r="C2954" s="290" t="s">
        <v>3</v>
      </c>
      <c r="D2954" s="290" t="s">
        <v>6367</v>
      </c>
      <c r="E2954" s="290" t="s">
        <v>6861</v>
      </c>
      <c r="F2954" s="290" t="s">
        <v>6862</v>
      </c>
      <c r="G2954" s="290" t="s">
        <v>2259</v>
      </c>
      <c r="H2954" s="290" t="s">
        <v>6869</v>
      </c>
      <c r="I2954" s="386"/>
    </row>
    <row r="2955" spans="1:9" ht="16.5" customHeight="1">
      <c r="A2955" s="291" t="s">
        <v>356</v>
      </c>
      <c r="B2955" s="291" t="s">
        <v>357</v>
      </c>
      <c r="C2955" s="290" t="s">
        <v>3</v>
      </c>
      <c r="D2955" s="290" t="s">
        <v>6367</v>
      </c>
      <c r="E2955" s="290" t="s">
        <v>6861</v>
      </c>
      <c r="F2955" s="290" t="s">
        <v>6862</v>
      </c>
      <c r="G2955" s="290" t="s">
        <v>6870</v>
      </c>
      <c r="H2955" s="290" t="s">
        <v>6871</v>
      </c>
      <c r="I2955" s="386"/>
    </row>
    <row r="2956" spans="1:9" ht="16.5" customHeight="1">
      <c r="A2956" s="291" t="s">
        <v>356</v>
      </c>
      <c r="B2956" s="291" t="s">
        <v>357</v>
      </c>
      <c r="C2956" s="290" t="s">
        <v>3</v>
      </c>
      <c r="D2956" s="290" t="s">
        <v>6367</v>
      </c>
      <c r="E2956" s="290" t="s">
        <v>6861</v>
      </c>
      <c r="F2956" s="290" t="s">
        <v>6862</v>
      </c>
      <c r="G2956" s="290" t="s">
        <v>6872</v>
      </c>
      <c r="H2956" s="290" t="s">
        <v>6873</v>
      </c>
      <c r="I2956" s="386"/>
    </row>
    <row r="2957" spans="1:9" ht="16.5" customHeight="1">
      <c r="A2957" s="291" t="s">
        <v>356</v>
      </c>
      <c r="B2957" s="291" t="s">
        <v>357</v>
      </c>
      <c r="C2957" s="290" t="s">
        <v>3</v>
      </c>
      <c r="D2957" s="290" t="s">
        <v>6367</v>
      </c>
      <c r="E2957" s="290" t="s">
        <v>6861</v>
      </c>
      <c r="F2957" s="290" t="s">
        <v>6862</v>
      </c>
      <c r="G2957" s="290" t="s">
        <v>2261</v>
      </c>
      <c r="H2957" s="290" t="s">
        <v>6874</v>
      </c>
      <c r="I2957" s="386"/>
    </row>
    <row r="2958" spans="1:9" ht="16.5" customHeight="1">
      <c r="A2958" s="291" t="s">
        <v>356</v>
      </c>
      <c r="B2958" s="291" t="s">
        <v>357</v>
      </c>
      <c r="C2958" s="290" t="s">
        <v>3</v>
      </c>
      <c r="D2958" s="290" t="s">
        <v>6367</v>
      </c>
      <c r="E2958" s="290" t="s">
        <v>6861</v>
      </c>
      <c r="F2958" s="290" t="s">
        <v>6862</v>
      </c>
      <c r="G2958" s="290" t="s">
        <v>2262</v>
      </c>
      <c r="H2958" s="290" t="s">
        <v>6875</v>
      </c>
      <c r="I2958" s="386"/>
    </row>
    <row r="2959" spans="1:9" ht="16.5" customHeight="1">
      <c r="A2959" s="291" t="s">
        <v>356</v>
      </c>
      <c r="B2959" s="291" t="s">
        <v>357</v>
      </c>
      <c r="C2959" s="290" t="s">
        <v>3</v>
      </c>
      <c r="D2959" s="290" t="s">
        <v>6367</v>
      </c>
      <c r="E2959" s="290" t="s">
        <v>6876</v>
      </c>
      <c r="F2959" s="290" t="s">
        <v>6877</v>
      </c>
      <c r="G2959" s="290" t="s">
        <v>2264</v>
      </c>
      <c r="H2959" s="290" t="s">
        <v>6878</v>
      </c>
      <c r="I2959" s="386"/>
    </row>
    <row r="2960" spans="1:9" ht="16.5" customHeight="1">
      <c r="A2960" s="291" t="s">
        <v>356</v>
      </c>
      <c r="B2960" s="291" t="s">
        <v>357</v>
      </c>
      <c r="C2960" s="290" t="s">
        <v>3</v>
      </c>
      <c r="D2960" s="290" t="s">
        <v>6367</v>
      </c>
      <c r="E2960" s="290" t="s">
        <v>6876</v>
      </c>
      <c r="F2960" s="290" t="s">
        <v>6877</v>
      </c>
      <c r="G2960" s="290" t="s">
        <v>2263</v>
      </c>
      <c r="H2960" s="290" t="s">
        <v>6879</v>
      </c>
      <c r="I2960" s="386"/>
    </row>
    <row r="2961" spans="1:9" ht="16.5" customHeight="1">
      <c r="A2961" s="291" t="s">
        <v>356</v>
      </c>
      <c r="B2961" s="291" t="s">
        <v>357</v>
      </c>
      <c r="C2961" s="290" t="s">
        <v>3</v>
      </c>
      <c r="D2961" s="290" t="s">
        <v>6367</v>
      </c>
      <c r="E2961" s="290" t="s">
        <v>6876</v>
      </c>
      <c r="F2961" s="290" t="s">
        <v>6877</v>
      </c>
      <c r="G2961" s="290" t="s">
        <v>6880</v>
      </c>
      <c r="H2961" s="290" t="s">
        <v>6881</v>
      </c>
      <c r="I2961" s="386"/>
    </row>
    <row r="2962" spans="1:9" ht="16.5" customHeight="1">
      <c r="A2962" s="291" t="s">
        <v>356</v>
      </c>
      <c r="B2962" s="291" t="s">
        <v>357</v>
      </c>
      <c r="C2962" s="290" t="s">
        <v>3</v>
      </c>
      <c r="D2962" s="290" t="s">
        <v>6367</v>
      </c>
      <c r="E2962" s="290" t="s">
        <v>6876</v>
      </c>
      <c r="F2962" s="290" t="s">
        <v>6877</v>
      </c>
      <c r="G2962" s="290" t="s">
        <v>6882</v>
      </c>
      <c r="H2962" s="290" t="s">
        <v>6883</v>
      </c>
      <c r="I2962" s="386"/>
    </row>
    <row r="2963" spans="1:9" ht="16.5" customHeight="1">
      <c r="A2963" s="291" t="s">
        <v>356</v>
      </c>
      <c r="B2963" s="291" t="s">
        <v>357</v>
      </c>
      <c r="C2963" s="290" t="s">
        <v>3</v>
      </c>
      <c r="D2963" s="290" t="s">
        <v>6367</v>
      </c>
      <c r="E2963" s="290" t="s">
        <v>6884</v>
      </c>
      <c r="F2963" s="290" t="s">
        <v>6885</v>
      </c>
      <c r="G2963" s="290" t="s">
        <v>2265</v>
      </c>
      <c r="H2963" s="290" t="s">
        <v>6886</v>
      </c>
      <c r="I2963" s="386"/>
    </row>
    <row r="2964" spans="1:9" ht="16.5" customHeight="1">
      <c r="A2964" s="291" t="s">
        <v>356</v>
      </c>
      <c r="B2964" s="291" t="s">
        <v>357</v>
      </c>
      <c r="C2964" s="290" t="s">
        <v>3</v>
      </c>
      <c r="D2964" s="290" t="s">
        <v>6367</v>
      </c>
      <c r="E2964" s="290" t="s">
        <v>6884</v>
      </c>
      <c r="F2964" s="290" t="s">
        <v>6885</v>
      </c>
      <c r="G2964" s="290" t="s">
        <v>6887</v>
      </c>
      <c r="H2964" s="290" t="s">
        <v>6888</v>
      </c>
      <c r="I2964" s="386"/>
    </row>
    <row r="2965" spans="1:9" ht="16.5" customHeight="1">
      <c r="A2965" s="291" t="s">
        <v>356</v>
      </c>
      <c r="B2965" s="291" t="s">
        <v>357</v>
      </c>
      <c r="C2965" s="290" t="s">
        <v>3</v>
      </c>
      <c r="D2965" s="290" t="s">
        <v>6367</v>
      </c>
      <c r="E2965" s="290" t="s">
        <v>6884</v>
      </c>
      <c r="F2965" s="290" t="s">
        <v>6885</v>
      </c>
      <c r="G2965" s="290" t="s">
        <v>6889</v>
      </c>
      <c r="H2965" s="290" t="s">
        <v>6890</v>
      </c>
      <c r="I2965" s="386"/>
    </row>
    <row r="2966" spans="1:9" ht="16.5" customHeight="1">
      <c r="A2966" s="291" t="s">
        <v>356</v>
      </c>
      <c r="B2966" s="291" t="s">
        <v>357</v>
      </c>
      <c r="C2966" s="290" t="s">
        <v>3</v>
      </c>
      <c r="D2966" s="290" t="s">
        <v>6367</v>
      </c>
      <c r="E2966" s="290" t="s">
        <v>6884</v>
      </c>
      <c r="F2966" s="290" t="s">
        <v>6885</v>
      </c>
      <c r="G2966" s="290" t="s">
        <v>6891</v>
      </c>
      <c r="H2966" s="290" t="s">
        <v>6892</v>
      </c>
      <c r="I2966" s="386"/>
    </row>
    <row r="2967" spans="1:9" ht="16.5" customHeight="1">
      <c r="A2967" s="291" t="s">
        <v>356</v>
      </c>
      <c r="B2967" s="291" t="s">
        <v>357</v>
      </c>
      <c r="C2967" s="290" t="s">
        <v>3</v>
      </c>
      <c r="D2967" s="290" t="s">
        <v>6367</v>
      </c>
      <c r="E2967" s="290" t="s">
        <v>6884</v>
      </c>
      <c r="F2967" s="290" t="s">
        <v>6885</v>
      </c>
      <c r="G2967" s="290" t="s">
        <v>6893</v>
      </c>
      <c r="H2967" s="290" t="s">
        <v>6894</v>
      </c>
      <c r="I2967" s="386"/>
    </row>
    <row r="2968" spans="1:9" ht="16.5" customHeight="1">
      <c r="A2968" s="291" t="s">
        <v>356</v>
      </c>
      <c r="B2968" s="291" t="s">
        <v>357</v>
      </c>
      <c r="C2968" s="290" t="s">
        <v>3</v>
      </c>
      <c r="D2968" s="290" t="s">
        <v>6367</v>
      </c>
      <c r="E2968" s="290" t="s">
        <v>6884</v>
      </c>
      <c r="F2968" s="290" t="s">
        <v>6885</v>
      </c>
      <c r="G2968" s="290" t="s">
        <v>6895</v>
      </c>
      <c r="H2968" s="290" t="s">
        <v>6896</v>
      </c>
      <c r="I2968" s="386"/>
    </row>
    <row r="2969" spans="1:9" ht="16.5" customHeight="1">
      <c r="A2969" s="291" t="s">
        <v>356</v>
      </c>
      <c r="B2969" s="291" t="s">
        <v>357</v>
      </c>
      <c r="C2969" s="290" t="s">
        <v>3</v>
      </c>
      <c r="D2969" s="290" t="s">
        <v>6367</v>
      </c>
      <c r="E2969" s="290" t="s">
        <v>6884</v>
      </c>
      <c r="F2969" s="290" t="s">
        <v>6885</v>
      </c>
      <c r="G2969" s="290" t="s">
        <v>6897</v>
      </c>
      <c r="H2969" s="290" t="s">
        <v>6898</v>
      </c>
      <c r="I2969" s="386"/>
    </row>
    <row r="2970" spans="1:9" ht="16.5" customHeight="1">
      <c r="A2970" s="291" t="s">
        <v>356</v>
      </c>
      <c r="B2970" s="291" t="s">
        <v>357</v>
      </c>
      <c r="C2970" s="290" t="s">
        <v>3</v>
      </c>
      <c r="D2970" s="290" t="s">
        <v>6367</v>
      </c>
      <c r="E2970" s="290" t="s">
        <v>6884</v>
      </c>
      <c r="F2970" s="290" t="s">
        <v>6885</v>
      </c>
      <c r="G2970" s="290" t="s">
        <v>6899</v>
      </c>
      <c r="H2970" s="290" t="s">
        <v>6900</v>
      </c>
      <c r="I2970" s="386"/>
    </row>
    <row r="2971" spans="1:9" ht="16.5" customHeight="1">
      <c r="A2971" s="291" t="s">
        <v>356</v>
      </c>
      <c r="B2971" s="291" t="s">
        <v>357</v>
      </c>
      <c r="C2971" s="290" t="s">
        <v>3</v>
      </c>
      <c r="D2971" s="290" t="s">
        <v>6367</v>
      </c>
      <c r="E2971" s="290" t="s">
        <v>6884</v>
      </c>
      <c r="F2971" s="290" t="s">
        <v>6885</v>
      </c>
      <c r="G2971" s="290" t="s">
        <v>6901</v>
      </c>
      <c r="H2971" s="290" t="s">
        <v>6902</v>
      </c>
      <c r="I2971" s="386"/>
    </row>
    <row r="2972" spans="1:9" ht="16.5" customHeight="1">
      <c r="A2972" s="291" t="s">
        <v>356</v>
      </c>
      <c r="B2972" s="291" t="s">
        <v>357</v>
      </c>
      <c r="C2972" s="290" t="s">
        <v>3</v>
      </c>
      <c r="D2972" s="290" t="s">
        <v>6367</v>
      </c>
      <c r="E2972" s="290" t="s">
        <v>6903</v>
      </c>
      <c r="F2972" s="290" t="s">
        <v>6904</v>
      </c>
      <c r="G2972" s="290" t="s">
        <v>2267</v>
      </c>
      <c r="H2972" s="290" t="s">
        <v>6905</v>
      </c>
      <c r="I2972" s="386"/>
    </row>
    <row r="2973" spans="1:9" ht="16.5" customHeight="1">
      <c r="A2973" s="291" t="s">
        <v>356</v>
      </c>
      <c r="B2973" s="291" t="s">
        <v>357</v>
      </c>
      <c r="C2973" s="290" t="s">
        <v>3</v>
      </c>
      <c r="D2973" s="290" t="s">
        <v>6367</v>
      </c>
      <c r="E2973" s="290" t="s">
        <v>6903</v>
      </c>
      <c r="F2973" s="290" t="s">
        <v>6904</v>
      </c>
      <c r="G2973" s="290" t="s">
        <v>6906</v>
      </c>
      <c r="H2973" s="290" t="s">
        <v>6907</v>
      </c>
      <c r="I2973" s="386"/>
    </row>
    <row r="2974" spans="1:9" ht="16.5" customHeight="1">
      <c r="A2974" s="291" t="s">
        <v>356</v>
      </c>
      <c r="B2974" s="291" t="s">
        <v>357</v>
      </c>
      <c r="C2974" s="290" t="s">
        <v>3</v>
      </c>
      <c r="D2974" s="290" t="s">
        <v>6367</v>
      </c>
      <c r="E2974" s="290" t="s">
        <v>6903</v>
      </c>
      <c r="F2974" s="290" t="s">
        <v>6904</v>
      </c>
      <c r="G2974" s="290" t="s">
        <v>6908</v>
      </c>
      <c r="H2974" s="290" t="s">
        <v>6909</v>
      </c>
      <c r="I2974" s="386"/>
    </row>
    <row r="2975" spans="1:9" ht="16.5" customHeight="1">
      <c r="A2975" s="291" t="s">
        <v>356</v>
      </c>
      <c r="B2975" s="291" t="s">
        <v>357</v>
      </c>
      <c r="C2975" s="290" t="s">
        <v>3</v>
      </c>
      <c r="D2975" s="290" t="s">
        <v>6367</v>
      </c>
      <c r="E2975" s="290" t="s">
        <v>6903</v>
      </c>
      <c r="F2975" s="290" t="s">
        <v>6904</v>
      </c>
      <c r="G2975" s="290" t="s">
        <v>6910</v>
      </c>
      <c r="H2975" s="290" t="s">
        <v>6911</v>
      </c>
      <c r="I2975" s="386"/>
    </row>
    <row r="2976" spans="1:9" ht="16.5" customHeight="1">
      <c r="A2976" s="291" t="s">
        <v>356</v>
      </c>
      <c r="B2976" s="291" t="s">
        <v>357</v>
      </c>
      <c r="C2976" s="290" t="s">
        <v>3</v>
      </c>
      <c r="D2976" s="290" t="s">
        <v>6367</v>
      </c>
      <c r="E2976" s="290" t="s">
        <v>6903</v>
      </c>
      <c r="F2976" s="290" t="s">
        <v>6904</v>
      </c>
      <c r="G2976" s="290" t="s">
        <v>6912</v>
      </c>
      <c r="H2976" s="290" t="s">
        <v>6913</v>
      </c>
      <c r="I2976" s="386"/>
    </row>
    <row r="2977" spans="1:9" ht="16.5" customHeight="1">
      <c r="A2977" s="291" t="s">
        <v>356</v>
      </c>
      <c r="B2977" s="291" t="s">
        <v>357</v>
      </c>
      <c r="C2977" s="290" t="s">
        <v>3</v>
      </c>
      <c r="D2977" s="290" t="s">
        <v>6367</v>
      </c>
      <c r="E2977" s="290" t="s">
        <v>6903</v>
      </c>
      <c r="F2977" s="290" t="s">
        <v>6904</v>
      </c>
      <c r="G2977" s="290" t="s">
        <v>2268</v>
      </c>
      <c r="H2977" s="290" t="s">
        <v>6914</v>
      </c>
      <c r="I2977" s="386"/>
    </row>
    <row r="2978" spans="1:9" ht="16.5" customHeight="1">
      <c r="A2978" s="291" t="s">
        <v>356</v>
      </c>
      <c r="B2978" s="291" t="s">
        <v>357</v>
      </c>
      <c r="C2978" s="290" t="s">
        <v>3</v>
      </c>
      <c r="D2978" s="290" t="s">
        <v>6367</v>
      </c>
      <c r="E2978" s="290" t="s">
        <v>6903</v>
      </c>
      <c r="F2978" s="290" t="s">
        <v>6904</v>
      </c>
      <c r="G2978" s="290" t="s">
        <v>6915</v>
      </c>
      <c r="H2978" s="290" t="s">
        <v>6916</v>
      </c>
      <c r="I2978" s="386"/>
    </row>
    <row r="2979" spans="1:9" ht="16.5" customHeight="1">
      <c r="A2979" s="291" t="s">
        <v>356</v>
      </c>
      <c r="B2979" s="291" t="s">
        <v>357</v>
      </c>
      <c r="C2979" s="290" t="s">
        <v>3</v>
      </c>
      <c r="D2979" s="290" t="s">
        <v>6367</v>
      </c>
      <c r="E2979" s="290" t="s">
        <v>6903</v>
      </c>
      <c r="F2979" s="290" t="s">
        <v>6904</v>
      </c>
      <c r="G2979" s="290" t="s">
        <v>6917</v>
      </c>
      <c r="H2979" s="290" t="s">
        <v>6918</v>
      </c>
      <c r="I2979" s="386"/>
    </row>
    <row r="2980" spans="1:9" ht="16.5" customHeight="1">
      <c r="A2980" s="291" t="s">
        <v>356</v>
      </c>
      <c r="B2980" s="291" t="s">
        <v>357</v>
      </c>
      <c r="C2980" s="290" t="s">
        <v>3</v>
      </c>
      <c r="D2980" s="290" t="s">
        <v>6367</v>
      </c>
      <c r="E2980" s="290" t="s">
        <v>6903</v>
      </c>
      <c r="F2980" s="290" t="s">
        <v>6904</v>
      </c>
      <c r="G2980" s="290" t="s">
        <v>2266</v>
      </c>
      <c r="H2980" s="290" t="s">
        <v>6919</v>
      </c>
      <c r="I2980" s="386"/>
    </row>
    <row r="2981" spans="1:9" ht="16.5" customHeight="1">
      <c r="A2981" s="291" t="s">
        <v>356</v>
      </c>
      <c r="B2981" s="291" t="s">
        <v>357</v>
      </c>
      <c r="C2981" s="290" t="s">
        <v>3</v>
      </c>
      <c r="D2981" s="290" t="s">
        <v>6367</v>
      </c>
      <c r="E2981" s="290" t="s">
        <v>6903</v>
      </c>
      <c r="F2981" s="290" t="s">
        <v>6904</v>
      </c>
      <c r="G2981" s="290" t="s">
        <v>2270</v>
      </c>
      <c r="H2981" s="290" t="s">
        <v>2718</v>
      </c>
      <c r="I2981" s="386"/>
    </row>
    <row r="2982" spans="1:9" ht="16.5" customHeight="1">
      <c r="A2982" s="291" t="s">
        <v>356</v>
      </c>
      <c r="B2982" s="291" t="s">
        <v>357</v>
      </c>
      <c r="C2982" s="290" t="s">
        <v>3</v>
      </c>
      <c r="D2982" s="290" t="s">
        <v>6367</v>
      </c>
      <c r="E2982" s="290" t="s">
        <v>6903</v>
      </c>
      <c r="F2982" s="290" t="s">
        <v>6904</v>
      </c>
      <c r="G2982" s="290" t="s">
        <v>2269</v>
      </c>
      <c r="H2982" s="290" t="s">
        <v>6920</v>
      </c>
      <c r="I2982" s="386"/>
    </row>
    <row r="2983" spans="1:9" ht="16.5" customHeight="1">
      <c r="A2983" s="291" t="s">
        <v>356</v>
      </c>
      <c r="B2983" s="291" t="s">
        <v>357</v>
      </c>
      <c r="C2983" s="290" t="s">
        <v>3</v>
      </c>
      <c r="D2983" s="290" t="s">
        <v>6367</v>
      </c>
      <c r="E2983" s="290" t="s">
        <v>6921</v>
      </c>
      <c r="F2983" s="290" t="s">
        <v>2272</v>
      </c>
      <c r="G2983" s="290" t="s">
        <v>2271</v>
      </c>
      <c r="H2983" s="290" t="s">
        <v>6922</v>
      </c>
      <c r="I2983" s="386"/>
    </row>
    <row r="2984" spans="1:9" ht="16.5" customHeight="1">
      <c r="A2984" s="291" t="s">
        <v>356</v>
      </c>
      <c r="B2984" s="291" t="s">
        <v>357</v>
      </c>
      <c r="C2984" s="290" t="s">
        <v>3</v>
      </c>
      <c r="D2984" s="290" t="s">
        <v>6367</v>
      </c>
      <c r="E2984" s="290" t="s">
        <v>6923</v>
      </c>
      <c r="F2984" s="290" t="s">
        <v>2274</v>
      </c>
      <c r="G2984" s="290" t="s">
        <v>2273</v>
      </c>
      <c r="H2984" s="290" t="s">
        <v>6924</v>
      </c>
      <c r="I2984" s="386"/>
    </row>
    <row r="2985" spans="1:9" ht="16.5" customHeight="1">
      <c r="A2985" s="291" t="s">
        <v>356</v>
      </c>
      <c r="B2985" s="291" t="s">
        <v>357</v>
      </c>
      <c r="C2985" s="290" t="s">
        <v>3</v>
      </c>
      <c r="D2985" s="290" t="s">
        <v>6367</v>
      </c>
      <c r="E2985" s="290" t="s">
        <v>6925</v>
      </c>
      <c r="F2985" s="290" t="s">
        <v>1421</v>
      </c>
      <c r="G2985" s="290" t="s">
        <v>2275</v>
      </c>
      <c r="H2985" s="290" t="s">
        <v>6926</v>
      </c>
      <c r="I2985" s="386"/>
    </row>
    <row r="2986" spans="1:9" ht="16.5" customHeight="1">
      <c r="A2986" s="291" t="s">
        <v>356</v>
      </c>
      <c r="B2986" s="291" t="s">
        <v>357</v>
      </c>
      <c r="C2986" s="290" t="s">
        <v>3</v>
      </c>
      <c r="D2986" s="290" t="s">
        <v>6367</v>
      </c>
      <c r="E2986" s="290" t="s">
        <v>6927</v>
      </c>
      <c r="F2986" s="290" t="s">
        <v>2277</v>
      </c>
      <c r="G2986" s="290" t="s">
        <v>2276</v>
      </c>
      <c r="H2986" s="290" t="s">
        <v>6928</v>
      </c>
      <c r="I2986" s="386"/>
    </row>
    <row r="2987" spans="1:9" ht="16.5" customHeight="1">
      <c r="A2987" s="291" t="s">
        <v>356</v>
      </c>
      <c r="B2987" s="291" t="s">
        <v>357</v>
      </c>
      <c r="C2987" s="290" t="s">
        <v>10</v>
      </c>
      <c r="D2987" s="290" t="s">
        <v>6929</v>
      </c>
      <c r="E2987" s="290" t="s">
        <v>6930</v>
      </c>
      <c r="F2987" s="290" t="s">
        <v>6931</v>
      </c>
      <c r="G2987" s="290" t="s">
        <v>2278</v>
      </c>
      <c r="H2987" s="290" t="s">
        <v>6932</v>
      </c>
      <c r="I2987" s="386"/>
    </row>
    <row r="2988" spans="1:9" ht="16.5" customHeight="1">
      <c r="A2988" s="291" t="s">
        <v>356</v>
      </c>
      <c r="B2988" s="291" t="s">
        <v>357</v>
      </c>
      <c r="C2988" s="290" t="s">
        <v>10</v>
      </c>
      <c r="D2988" s="290" t="s">
        <v>6929</v>
      </c>
      <c r="E2988" s="290" t="s">
        <v>6930</v>
      </c>
      <c r="F2988" s="290" t="s">
        <v>6931</v>
      </c>
      <c r="G2988" s="290" t="s">
        <v>2279</v>
      </c>
      <c r="H2988" s="290" t="s">
        <v>6933</v>
      </c>
      <c r="I2988" s="386"/>
    </row>
    <row r="2989" spans="1:9" ht="16.5" customHeight="1">
      <c r="A2989" s="291" t="s">
        <v>356</v>
      </c>
      <c r="B2989" s="291" t="s">
        <v>357</v>
      </c>
      <c r="C2989" s="290" t="s">
        <v>10</v>
      </c>
      <c r="D2989" s="290" t="s">
        <v>6929</v>
      </c>
      <c r="E2989" s="290" t="s">
        <v>6930</v>
      </c>
      <c r="F2989" s="290" t="s">
        <v>6931</v>
      </c>
      <c r="G2989" s="290" t="s">
        <v>6934</v>
      </c>
      <c r="H2989" s="290" t="s">
        <v>6935</v>
      </c>
      <c r="I2989" s="386"/>
    </row>
    <row r="2990" spans="1:9" ht="16.5" customHeight="1">
      <c r="A2990" s="291" t="s">
        <v>356</v>
      </c>
      <c r="B2990" s="291" t="s">
        <v>357</v>
      </c>
      <c r="C2990" s="290" t="s">
        <v>10</v>
      </c>
      <c r="D2990" s="290" t="s">
        <v>6929</v>
      </c>
      <c r="E2990" s="290" t="s">
        <v>6930</v>
      </c>
      <c r="F2990" s="290" t="s">
        <v>6931</v>
      </c>
      <c r="G2990" s="290" t="s">
        <v>6936</v>
      </c>
      <c r="H2990" s="290" t="s">
        <v>6937</v>
      </c>
      <c r="I2990" s="386"/>
    </row>
    <row r="2991" spans="1:9" ht="16.5" customHeight="1">
      <c r="A2991" s="291" t="s">
        <v>356</v>
      </c>
      <c r="B2991" s="291" t="s">
        <v>357</v>
      </c>
      <c r="C2991" s="290" t="s">
        <v>10</v>
      </c>
      <c r="D2991" s="290" t="s">
        <v>6929</v>
      </c>
      <c r="E2991" s="290" t="s">
        <v>6930</v>
      </c>
      <c r="F2991" s="290" t="s">
        <v>6931</v>
      </c>
      <c r="G2991" s="290" t="s">
        <v>6938</v>
      </c>
      <c r="H2991" s="290" t="s">
        <v>6939</v>
      </c>
      <c r="I2991" s="386"/>
    </row>
    <row r="2992" spans="1:9" ht="16.5" customHeight="1">
      <c r="A2992" s="291" t="s">
        <v>356</v>
      </c>
      <c r="B2992" s="291" t="s">
        <v>357</v>
      </c>
      <c r="C2992" s="290" t="s">
        <v>10</v>
      </c>
      <c r="D2992" s="290" t="s">
        <v>6929</v>
      </c>
      <c r="E2992" s="290" t="s">
        <v>6930</v>
      </c>
      <c r="F2992" s="290" t="s">
        <v>6931</v>
      </c>
      <c r="G2992" s="290" t="s">
        <v>6940</v>
      </c>
      <c r="H2992" s="290" t="s">
        <v>6941</v>
      </c>
      <c r="I2992" s="386"/>
    </row>
    <row r="2993" spans="1:9" ht="16.5" customHeight="1">
      <c r="A2993" s="291" t="s">
        <v>356</v>
      </c>
      <c r="B2993" s="291" t="s">
        <v>357</v>
      </c>
      <c r="C2993" s="290" t="s">
        <v>10</v>
      </c>
      <c r="D2993" s="290" t="s">
        <v>6929</v>
      </c>
      <c r="E2993" s="290" t="s">
        <v>6942</v>
      </c>
      <c r="F2993" s="290" t="s">
        <v>6943</v>
      </c>
      <c r="G2993" s="290" t="s">
        <v>2280</v>
      </c>
      <c r="H2993" s="290" t="s">
        <v>6944</v>
      </c>
      <c r="I2993" s="386"/>
    </row>
    <row r="2994" spans="1:9" ht="16.5" customHeight="1">
      <c r="A2994" s="291" t="s">
        <v>356</v>
      </c>
      <c r="B2994" s="291" t="s">
        <v>357</v>
      </c>
      <c r="C2994" s="290" t="s">
        <v>10</v>
      </c>
      <c r="D2994" s="290" t="s">
        <v>6929</v>
      </c>
      <c r="E2994" s="290" t="s">
        <v>6942</v>
      </c>
      <c r="F2994" s="290" t="s">
        <v>6943</v>
      </c>
      <c r="G2994" s="290" t="s">
        <v>6945</v>
      </c>
      <c r="H2994" s="290" t="s">
        <v>6946</v>
      </c>
      <c r="I2994" s="386"/>
    </row>
    <row r="2995" spans="1:9" ht="16.5" customHeight="1">
      <c r="A2995" s="291" t="s">
        <v>356</v>
      </c>
      <c r="B2995" s="291" t="s">
        <v>357</v>
      </c>
      <c r="C2995" s="290" t="s">
        <v>10</v>
      </c>
      <c r="D2995" s="290" t="s">
        <v>6929</v>
      </c>
      <c r="E2995" s="290" t="s">
        <v>6942</v>
      </c>
      <c r="F2995" s="290" t="s">
        <v>6943</v>
      </c>
      <c r="G2995" s="290" t="s">
        <v>6947</v>
      </c>
      <c r="H2995" s="290" t="s">
        <v>6948</v>
      </c>
      <c r="I2995" s="386"/>
    </row>
    <row r="2996" spans="1:9" ht="16.5" customHeight="1">
      <c r="A2996" s="291" t="s">
        <v>356</v>
      </c>
      <c r="B2996" s="291" t="s">
        <v>357</v>
      </c>
      <c r="C2996" s="290" t="s">
        <v>10</v>
      </c>
      <c r="D2996" s="290" t="s">
        <v>6929</v>
      </c>
      <c r="E2996" s="290" t="s">
        <v>6942</v>
      </c>
      <c r="F2996" s="290" t="s">
        <v>6943</v>
      </c>
      <c r="G2996" s="290" t="s">
        <v>6949</v>
      </c>
      <c r="H2996" s="290" t="s">
        <v>6950</v>
      </c>
      <c r="I2996" s="386"/>
    </row>
    <row r="2997" spans="1:9" ht="16.5" customHeight="1">
      <c r="A2997" s="291" t="s">
        <v>356</v>
      </c>
      <c r="B2997" s="291" t="s">
        <v>357</v>
      </c>
      <c r="C2997" s="290" t="s">
        <v>10</v>
      </c>
      <c r="D2997" s="290" t="s">
        <v>6929</v>
      </c>
      <c r="E2997" s="290" t="s">
        <v>6942</v>
      </c>
      <c r="F2997" s="290" t="s">
        <v>6943</v>
      </c>
      <c r="G2997" s="290" t="s">
        <v>6951</v>
      </c>
      <c r="H2997" s="290" t="s">
        <v>6952</v>
      </c>
      <c r="I2997" s="386"/>
    </row>
    <row r="2998" spans="1:9" ht="16.5" customHeight="1">
      <c r="A2998" s="291" t="s">
        <v>356</v>
      </c>
      <c r="B2998" s="291" t="s">
        <v>357</v>
      </c>
      <c r="C2998" s="290" t="s">
        <v>10</v>
      </c>
      <c r="D2998" s="290" t="s">
        <v>6929</v>
      </c>
      <c r="E2998" s="290" t="s">
        <v>6942</v>
      </c>
      <c r="F2998" s="290" t="s">
        <v>6943</v>
      </c>
      <c r="G2998" s="290" t="s">
        <v>2281</v>
      </c>
      <c r="H2998" s="290" t="s">
        <v>6953</v>
      </c>
      <c r="I2998" s="386"/>
    </row>
    <row r="2999" spans="1:9" ht="16.5" customHeight="1">
      <c r="A2999" s="291" t="s">
        <v>356</v>
      </c>
      <c r="B2999" s="291" t="s">
        <v>357</v>
      </c>
      <c r="C2999" s="290" t="s">
        <v>10</v>
      </c>
      <c r="D2999" s="290" t="s">
        <v>6929</v>
      </c>
      <c r="E2999" s="290" t="s">
        <v>6942</v>
      </c>
      <c r="F2999" s="290" t="s">
        <v>6943</v>
      </c>
      <c r="G2999" s="290" t="s">
        <v>6954</v>
      </c>
      <c r="H2999" s="290" t="s">
        <v>6955</v>
      </c>
      <c r="I2999" s="386"/>
    </row>
    <row r="3000" spans="1:9" ht="16.5" customHeight="1">
      <c r="A3000" s="291" t="s">
        <v>356</v>
      </c>
      <c r="B3000" s="291" t="s">
        <v>357</v>
      </c>
      <c r="C3000" s="290" t="s">
        <v>10</v>
      </c>
      <c r="D3000" s="290" t="s">
        <v>6929</v>
      </c>
      <c r="E3000" s="290" t="s">
        <v>6942</v>
      </c>
      <c r="F3000" s="290" t="s">
        <v>6943</v>
      </c>
      <c r="G3000" s="290" t="s">
        <v>6956</v>
      </c>
      <c r="H3000" s="290" t="s">
        <v>6957</v>
      </c>
      <c r="I3000" s="386"/>
    </row>
    <row r="3001" spans="1:9" ht="16.5" customHeight="1">
      <c r="A3001" s="291" t="s">
        <v>356</v>
      </c>
      <c r="B3001" s="291" t="s">
        <v>357</v>
      </c>
      <c r="C3001" s="290" t="s">
        <v>10</v>
      </c>
      <c r="D3001" s="290" t="s">
        <v>6929</v>
      </c>
      <c r="E3001" s="290" t="s">
        <v>6942</v>
      </c>
      <c r="F3001" s="290" t="s">
        <v>6943</v>
      </c>
      <c r="G3001" s="290" t="s">
        <v>6958</v>
      </c>
      <c r="H3001" s="290" t="s">
        <v>6959</v>
      </c>
      <c r="I3001" s="386"/>
    </row>
    <row r="3002" spans="1:9" ht="16.5" customHeight="1">
      <c r="A3002" s="291" t="s">
        <v>356</v>
      </c>
      <c r="B3002" s="291" t="s">
        <v>357</v>
      </c>
      <c r="C3002" s="290" t="s">
        <v>10</v>
      </c>
      <c r="D3002" s="290" t="s">
        <v>6929</v>
      </c>
      <c r="E3002" s="290" t="s">
        <v>6942</v>
      </c>
      <c r="F3002" s="290" t="s">
        <v>6943</v>
      </c>
      <c r="G3002" s="290" t="s">
        <v>6960</v>
      </c>
      <c r="H3002" s="290" t="s">
        <v>6961</v>
      </c>
      <c r="I3002" s="386"/>
    </row>
    <row r="3003" spans="1:9" ht="16.5" customHeight="1">
      <c r="A3003" s="291" t="s">
        <v>356</v>
      </c>
      <c r="B3003" s="291" t="s">
        <v>357</v>
      </c>
      <c r="C3003" s="290" t="s">
        <v>10</v>
      </c>
      <c r="D3003" s="290" t="s">
        <v>6929</v>
      </c>
      <c r="E3003" s="290" t="s">
        <v>6962</v>
      </c>
      <c r="F3003" s="290" t="s">
        <v>6963</v>
      </c>
      <c r="G3003" s="290" t="s">
        <v>6964</v>
      </c>
      <c r="H3003" s="290" t="s">
        <v>6965</v>
      </c>
      <c r="I3003" s="386"/>
    </row>
    <row r="3004" spans="1:9" ht="16.5" customHeight="1">
      <c r="A3004" s="291" t="s">
        <v>356</v>
      </c>
      <c r="B3004" s="291" t="s">
        <v>357</v>
      </c>
      <c r="C3004" s="290" t="s">
        <v>10</v>
      </c>
      <c r="D3004" s="290" t="s">
        <v>6929</v>
      </c>
      <c r="E3004" s="290" t="s">
        <v>6962</v>
      </c>
      <c r="F3004" s="290" t="s">
        <v>6963</v>
      </c>
      <c r="G3004" s="290" t="s">
        <v>6966</v>
      </c>
      <c r="H3004" s="290" t="s">
        <v>6967</v>
      </c>
      <c r="I3004" s="386"/>
    </row>
    <row r="3005" spans="1:9" ht="16.5" customHeight="1">
      <c r="A3005" s="291" t="s">
        <v>356</v>
      </c>
      <c r="B3005" s="291" t="s">
        <v>357</v>
      </c>
      <c r="C3005" s="290" t="s">
        <v>10</v>
      </c>
      <c r="D3005" s="290" t="s">
        <v>6929</v>
      </c>
      <c r="E3005" s="290" t="s">
        <v>6962</v>
      </c>
      <c r="F3005" s="290" t="s">
        <v>6963</v>
      </c>
      <c r="G3005" s="290" t="s">
        <v>6968</v>
      </c>
      <c r="H3005" s="290" t="s">
        <v>6969</v>
      </c>
      <c r="I3005" s="386"/>
    </row>
    <row r="3006" spans="1:9" ht="16.5" customHeight="1">
      <c r="A3006" s="291" t="s">
        <v>356</v>
      </c>
      <c r="B3006" s="291" t="s">
        <v>357</v>
      </c>
      <c r="C3006" s="290" t="s">
        <v>10</v>
      </c>
      <c r="D3006" s="290" t="s">
        <v>6929</v>
      </c>
      <c r="E3006" s="290" t="s">
        <v>6962</v>
      </c>
      <c r="F3006" s="290" t="s">
        <v>6963</v>
      </c>
      <c r="G3006" s="290" t="s">
        <v>6970</v>
      </c>
      <c r="H3006" s="290" t="s">
        <v>6971</v>
      </c>
      <c r="I3006" s="386"/>
    </row>
    <row r="3007" spans="1:9" ht="16.5" customHeight="1">
      <c r="A3007" s="291" t="s">
        <v>356</v>
      </c>
      <c r="B3007" s="291" t="s">
        <v>357</v>
      </c>
      <c r="C3007" s="290" t="s">
        <v>10</v>
      </c>
      <c r="D3007" s="290" t="s">
        <v>6929</v>
      </c>
      <c r="E3007" s="290" t="s">
        <v>6962</v>
      </c>
      <c r="F3007" s="290" t="s">
        <v>6963</v>
      </c>
      <c r="G3007" s="290" t="s">
        <v>6972</v>
      </c>
      <c r="H3007" s="290" t="s">
        <v>6973</v>
      </c>
      <c r="I3007" s="386"/>
    </row>
    <row r="3008" spans="1:9" ht="16.5" customHeight="1">
      <c r="A3008" s="291" t="s">
        <v>356</v>
      </c>
      <c r="B3008" s="291" t="s">
        <v>357</v>
      </c>
      <c r="C3008" s="290" t="s">
        <v>10</v>
      </c>
      <c r="D3008" s="290" t="s">
        <v>6929</v>
      </c>
      <c r="E3008" s="290" t="s">
        <v>6962</v>
      </c>
      <c r="F3008" s="290" t="s">
        <v>6963</v>
      </c>
      <c r="G3008" s="290" t="s">
        <v>6974</v>
      </c>
      <c r="H3008" s="290" t="s">
        <v>6975</v>
      </c>
      <c r="I3008" s="386"/>
    </row>
    <row r="3009" spans="1:9" ht="16.5" customHeight="1">
      <c r="A3009" s="291" t="s">
        <v>356</v>
      </c>
      <c r="B3009" s="291" t="s">
        <v>357</v>
      </c>
      <c r="C3009" s="290" t="s">
        <v>10</v>
      </c>
      <c r="D3009" s="290" t="s">
        <v>6929</v>
      </c>
      <c r="E3009" s="290" t="s">
        <v>6962</v>
      </c>
      <c r="F3009" s="290" t="s">
        <v>6963</v>
      </c>
      <c r="G3009" s="290" t="s">
        <v>2282</v>
      </c>
      <c r="H3009" s="290" t="s">
        <v>6976</v>
      </c>
      <c r="I3009" s="386"/>
    </row>
    <row r="3010" spans="1:9" ht="16.5" customHeight="1">
      <c r="A3010" s="291" t="s">
        <v>356</v>
      </c>
      <c r="B3010" s="291" t="s">
        <v>357</v>
      </c>
      <c r="C3010" s="290" t="s">
        <v>10</v>
      </c>
      <c r="D3010" s="290" t="s">
        <v>6929</v>
      </c>
      <c r="E3010" s="290" t="s">
        <v>6962</v>
      </c>
      <c r="F3010" s="290" t="s">
        <v>6963</v>
      </c>
      <c r="G3010" s="290" t="s">
        <v>6977</v>
      </c>
      <c r="H3010" s="290" t="s">
        <v>6978</v>
      </c>
      <c r="I3010" s="386"/>
    </row>
    <row r="3011" spans="1:9" ht="16.5" customHeight="1">
      <c r="A3011" s="291" t="s">
        <v>356</v>
      </c>
      <c r="B3011" s="291" t="s">
        <v>357</v>
      </c>
      <c r="C3011" s="290" t="s">
        <v>10</v>
      </c>
      <c r="D3011" s="290" t="s">
        <v>6929</v>
      </c>
      <c r="E3011" s="290" t="s">
        <v>6962</v>
      </c>
      <c r="F3011" s="290" t="s">
        <v>6963</v>
      </c>
      <c r="G3011" s="290" t="s">
        <v>6979</v>
      </c>
      <c r="H3011" s="290" t="s">
        <v>6980</v>
      </c>
      <c r="I3011" s="386"/>
    </row>
    <row r="3012" spans="1:9" ht="16.5" customHeight="1">
      <c r="A3012" s="291" t="s">
        <v>356</v>
      </c>
      <c r="B3012" s="291" t="s">
        <v>357</v>
      </c>
      <c r="C3012" s="290" t="s">
        <v>10</v>
      </c>
      <c r="D3012" s="290" t="s">
        <v>6929</v>
      </c>
      <c r="E3012" s="290" t="s">
        <v>2283</v>
      </c>
      <c r="F3012" s="290" t="s">
        <v>6981</v>
      </c>
      <c r="G3012" s="290" t="s">
        <v>6982</v>
      </c>
      <c r="H3012" s="290" t="s">
        <v>6983</v>
      </c>
      <c r="I3012" s="386"/>
    </row>
    <row r="3013" spans="1:9" ht="16.5" customHeight="1">
      <c r="A3013" s="291" t="s">
        <v>356</v>
      </c>
      <c r="B3013" s="291" t="s">
        <v>357</v>
      </c>
      <c r="C3013" s="290" t="s">
        <v>10</v>
      </c>
      <c r="D3013" s="290" t="s">
        <v>6929</v>
      </c>
      <c r="E3013" s="290" t="s">
        <v>2283</v>
      </c>
      <c r="F3013" s="290" t="s">
        <v>6981</v>
      </c>
      <c r="G3013" s="290" t="s">
        <v>6984</v>
      </c>
      <c r="H3013" s="290" t="s">
        <v>6985</v>
      </c>
      <c r="I3013" s="386"/>
    </row>
    <row r="3014" spans="1:9" ht="16.5" customHeight="1">
      <c r="A3014" s="291" t="s">
        <v>356</v>
      </c>
      <c r="B3014" s="291" t="s">
        <v>357</v>
      </c>
      <c r="C3014" s="290" t="s">
        <v>10</v>
      </c>
      <c r="D3014" s="290" t="s">
        <v>6929</v>
      </c>
      <c r="E3014" s="290" t="s">
        <v>2283</v>
      </c>
      <c r="F3014" s="290" t="s">
        <v>6981</v>
      </c>
      <c r="G3014" s="290" t="s">
        <v>6986</v>
      </c>
      <c r="H3014" s="290" t="s">
        <v>6987</v>
      </c>
      <c r="I3014" s="386"/>
    </row>
    <row r="3015" spans="1:9" ht="16.5" customHeight="1">
      <c r="A3015" s="291" t="s">
        <v>356</v>
      </c>
      <c r="B3015" s="291" t="s">
        <v>357</v>
      </c>
      <c r="C3015" s="290" t="s">
        <v>10</v>
      </c>
      <c r="D3015" s="290" t="s">
        <v>6929</v>
      </c>
      <c r="E3015" s="290" t="s">
        <v>2283</v>
      </c>
      <c r="F3015" s="290" t="s">
        <v>6981</v>
      </c>
      <c r="G3015" s="290" t="s">
        <v>6988</v>
      </c>
      <c r="H3015" s="290" t="s">
        <v>6989</v>
      </c>
      <c r="I3015" s="386"/>
    </row>
    <row r="3016" spans="1:9" ht="16.5" customHeight="1">
      <c r="A3016" s="291" t="s">
        <v>356</v>
      </c>
      <c r="B3016" s="291" t="s">
        <v>357</v>
      </c>
      <c r="C3016" s="290" t="s">
        <v>10</v>
      </c>
      <c r="D3016" s="290" t="s">
        <v>6929</v>
      </c>
      <c r="E3016" s="290" t="s">
        <v>2283</v>
      </c>
      <c r="F3016" s="290" t="s">
        <v>6981</v>
      </c>
      <c r="G3016" s="290" t="s">
        <v>6990</v>
      </c>
      <c r="H3016" s="290" t="s">
        <v>6991</v>
      </c>
      <c r="I3016" s="386"/>
    </row>
    <row r="3017" spans="1:9" ht="16.5" customHeight="1">
      <c r="A3017" s="291" t="s">
        <v>356</v>
      </c>
      <c r="B3017" s="291" t="s">
        <v>357</v>
      </c>
      <c r="C3017" s="290" t="s">
        <v>10</v>
      </c>
      <c r="D3017" s="290" t="s">
        <v>6929</v>
      </c>
      <c r="E3017" s="290" t="s">
        <v>2283</v>
      </c>
      <c r="F3017" s="290" t="s">
        <v>6981</v>
      </c>
      <c r="G3017" s="290" t="s">
        <v>6992</v>
      </c>
      <c r="H3017" s="290" t="s">
        <v>6993</v>
      </c>
      <c r="I3017" s="386"/>
    </row>
    <row r="3018" spans="1:9" ht="16.5" customHeight="1">
      <c r="A3018" s="291" t="s">
        <v>356</v>
      </c>
      <c r="B3018" s="291" t="s">
        <v>357</v>
      </c>
      <c r="C3018" s="290" t="s">
        <v>10</v>
      </c>
      <c r="D3018" s="290" t="s">
        <v>6929</v>
      </c>
      <c r="E3018" s="290" t="s">
        <v>2283</v>
      </c>
      <c r="F3018" s="290" t="s">
        <v>6981</v>
      </c>
      <c r="G3018" s="290" t="s">
        <v>2284</v>
      </c>
      <c r="H3018" s="290" t="s">
        <v>6994</v>
      </c>
      <c r="I3018" s="386"/>
    </row>
    <row r="3019" spans="1:9" ht="16.5" customHeight="1">
      <c r="A3019" s="291" t="s">
        <v>356</v>
      </c>
      <c r="B3019" s="291" t="s">
        <v>357</v>
      </c>
      <c r="C3019" s="290" t="s">
        <v>10</v>
      </c>
      <c r="D3019" s="290" t="s">
        <v>6929</v>
      </c>
      <c r="E3019" s="290" t="s">
        <v>2283</v>
      </c>
      <c r="F3019" s="290" t="s">
        <v>6981</v>
      </c>
      <c r="G3019" s="290" t="s">
        <v>2285</v>
      </c>
      <c r="H3019" s="290" t="s">
        <v>6995</v>
      </c>
      <c r="I3019" s="386"/>
    </row>
    <row r="3020" spans="1:9" ht="16.5" customHeight="1">
      <c r="A3020" s="291" t="s">
        <v>356</v>
      </c>
      <c r="B3020" s="291" t="s">
        <v>357</v>
      </c>
      <c r="C3020" s="290" t="s">
        <v>10</v>
      </c>
      <c r="D3020" s="290" t="s">
        <v>6929</v>
      </c>
      <c r="E3020" s="290" t="s">
        <v>2283</v>
      </c>
      <c r="F3020" s="290" t="s">
        <v>6981</v>
      </c>
      <c r="G3020" s="290" t="s">
        <v>6996</v>
      </c>
      <c r="H3020" s="290" t="s">
        <v>6997</v>
      </c>
      <c r="I3020" s="386"/>
    </row>
    <row r="3021" spans="1:9" ht="16.5" customHeight="1">
      <c r="A3021" s="291" t="s">
        <v>356</v>
      </c>
      <c r="B3021" s="291" t="s">
        <v>357</v>
      </c>
      <c r="C3021" s="290" t="s">
        <v>10</v>
      </c>
      <c r="D3021" s="290" t="s">
        <v>6929</v>
      </c>
      <c r="E3021" s="290" t="s">
        <v>2283</v>
      </c>
      <c r="F3021" s="290" t="s">
        <v>6981</v>
      </c>
      <c r="G3021" s="290" t="s">
        <v>6998</v>
      </c>
      <c r="H3021" s="290" t="s">
        <v>6999</v>
      </c>
      <c r="I3021" s="386"/>
    </row>
    <row r="3022" spans="1:9" ht="16.5" customHeight="1">
      <c r="A3022" s="291" t="s">
        <v>356</v>
      </c>
      <c r="B3022" s="291" t="s">
        <v>357</v>
      </c>
      <c r="C3022" s="290" t="s">
        <v>10</v>
      </c>
      <c r="D3022" s="290" t="s">
        <v>6929</v>
      </c>
      <c r="E3022" s="290" t="s">
        <v>7000</v>
      </c>
      <c r="F3022" s="290" t="s">
        <v>7001</v>
      </c>
      <c r="G3022" s="290" t="s">
        <v>2286</v>
      </c>
      <c r="H3022" s="290" t="s">
        <v>7002</v>
      </c>
      <c r="I3022" s="386"/>
    </row>
    <row r="3023" spans="1:9" ht="16.5" customHeight="1">
      <c r="A3023" s="291" t="s">
        <v>356</v>
      </c>
      <c r="B3023" s="291" t="s">
        <v>357</v>
      </c>
      <c r="C3023" s="290" t="s">
        <v>10</v>
      </c>
      <c r="D3023" s="290" t="s">
        <v>6929</v>
      </c>
      <c r="E3023" s="290" t="s">
        <v>7000</v>
      </c>
      <c r="F3023" s="290" t="s">
        <v>7001</v>
      </c>
      <c r="G3023" s="290" t="s">
        <v>7003</v>
      </c>
      <c r="H3023" s="290" t="s">
        <v>7004</v>
      </c>
      <c r="I3023" s="386"/>
    </row>
    <row r="3024" spans="1:9" ht="16.5" customHeight="1">
      <c r="A3024" s="291" t="s">
        <v>356</v>
      </c>
      <c r="B3024" s="291" t="s">
        <v>357</v>
      </c>
      <c r="C3024" s="290" t="s">
        <v>10</v>
      </c>
      <c r="D3024" s="290" t="s">
        <v>6929</v>
      </c>
      <c r="E3024" s="290" t="s">
        <v>7000</v>
      </c>
      <c r="F3024" s="290" t="s">
        <v>7001</v>
      </c>
      <c r="G3024" s="290" t="s">
        <v>7005</v>
      </c>
      <c r="H3024" s="290" t="s">
        <v>7006</v>
      </c>
      <c r="I3024" s="386"/>
    </row>
    <row r="3025" spans="1:9" ht="16.5" customHeight="1">
      <c r="A3025" s="291" t="s">
        <v>356</v>
      </c>
      <c r="B3025" s="291" t="s">
        <v>357</v>
      </c>
      <c r="C3025" s="290" t="s">
        <v>10</v>
      </c>
      <c r="D3025" s="290" t="s">
        <v>6929</v>
      </c>
      <c r="E3025" s="290" t="s">
        <v>7000</v>
      </c>
      <c r="F3025" s="290" t="s">
        <v>7001</v>
      </c>
      <c r="G3025" s="290" t="s">
        <v>2287</v>
      </c>
      <c r="H3025" s="290" t="s">
        <v>7007</v>
      </c>
      <c r="I3025" s="386"/>
    </row>
    <row r="3026" spans="1:9" ht="16.5" customHeight="1">
      <c r="A3026" s="291" t="s">
        <v>356</v>
      </c>
      <c r="B3026" s="291" t="s">
        <v>357</v>
      </c>
      <c r="C3026" s="290" t="s">
        <v>10</v>
      </c>
      <c r="D3026" s="290" t="s">
        <v>6929</v>
      </c>
      <c r="E3026" s="290" t="s">
        <v>7000</v>
      </c>
      <c r="F3026" s="290" t="s">
        <v>7001</v>
      </c>
      <c r="G3026" s="290" t="s">
        <v>7008</v>
      </c>
      <c r="H3026" s="290" t="s">
        <v>7009</v>
      </c>
      <c r="I3026" s="386"/>
    </row>
    <row r="3027" spans="1:9" ht="16.5" customHeight="1">
      <c r="A3027" s="291" t="s">
        <v>356</v>
      </c>
      <c r="B3027" s="291" t="s">
        <v>357</v>
      </c>
      <c r="C3027" s="290" t="s">
        <v>10</v>
      </c>
      <c r="D3027" s="290" t="s">
        <v>6929</v>
      </c>
      <c r="E3027" s="290" t="s">
        <v>7000</v>
      </c>
      <c r="F3027" s="290" t="s">
        <v>7001</v>
      </c>
      <c r="G3027" s="290" t="s">
        <v>7010</v>
      </c>
      <c r="H3027" s="290" t="s">
        <v>7011</v>
      </c>
      <c r="I3027" s="386"/>
    </row>
    <row r="3028" spans="1:9" ht="16.5" customHeight="1">
      <c r="A3028" s="291" t="s">
        <v>356</v>
      </c>
      <c r="B3028" s="291" t="s">
        <v>357</v>
      </c>
      <c r="C3028" s="290" t="s">
        <v>10</v>
      </c>
      <c r="D3028" s="290" t="s">
        <v>6929</v>
      </c>
      <c r="E3028" s="290" t="s">
        <v>7000</v>
      </c>
      <c r="F3028" s="290" t="s">
        <v>7001</v>
      </c>
      <c r="G3028" s="290" t="s">
        <v>2288</v>
      </c>
      <c r="H3028" s="290" t="s">
        <v>7012</v>
      </c>
      <c r="I3028" s="386"/>
    </row>
    <row r="3029" spans="1:9" ht="16.5" customHeight="1">
      <c r="A3029" s="291" t="s">
        <v>356</v>
      </c>
      <c r="B3029" s="291" t="s">
        <v>357</v>
      </c>
      <c r="C3029" s="290" t="s">
        <v>10</v>
      </c>
      <c r="D3029" s="290" t="s">
        <v>6929</v>
      </c>
      <c r="E3029" s="290" t="s">
        <v>7000</v>
      </c>
      <c r="F3029" s="290" t="s">
        <v>7001</v>
      </c>
      <c r="G3029" s="290" t="s">
        <v>7013</v>
      </c>
      <c r="H3029" s="290" t="s">
        <v>7014</v>
      </c>
      <c r="I3029" s="386"/>
    </row>
    <row r="3030" spans="1:9" ht="16.5" customHeight="1">
      <c r="A3030" s="291" t="s">
        <v>356</v>
      </c>
      <c r="B3030" s="291" t="s">
        <v>357</v>
      </c>
      <c r="C3030" s="290" t="s">
        <v>10</v>
      </c>
      <c r="D3030" s="290" t="s">
        <v>6929</v>
      </c>
      <c r="E3030" s="290" t="s">
        <v>7000</v>
      </c>
      <c r="F3030" s="290" t="s">
        <v>7001</v>
      </c>
      <c r="G3030" s="290" t="s">
        <v>7015</v>
      </c>
      <c r="H3030" s="290" t="s">
        <v>7016</v>
      </c>
      <c r="I3030" s="386"/>
    </row>
    <row r="3031" spans="1:9" ht="16.5" customHeight="1">
      <c r="A3031" s="291" t="s">
        <v>356</v>
      </c>
      <c r="B3031" s="291" t="s">
        <v>357</v>
      </c>
      <c r="C3031" s="290" t="s">
        <v>10</v>
      </c>
      <c r="D3031" s="290" t="s">
        <v>6929</v>
      </c>
      <c r="E3031" s="290" t="s">
        <v>7017</v>
      </c>
      <c r="F3031" s="290" t="s">
        <v>7018</v>
      </c>
      <c r="G3031" s="290" t="s">
        <v>2290</v>
      </c>
      <c r="H3031" s="290" t="s">
        <v>7019</v>
      </c>
      <c r="I3031" s="386"/>
    </row>
    <row r="3032" spans="1:9" ht="16.5" customHeight="1">
      <c r="A3032" s="291" t="s">
        <v>356</v>
      </c>
      <c r="B3032" s="291" t="s">
        <v>357</v>
      </c>
      <c r="C3032" s="290" t="s">
        <v>10</v>
      </c>
      <c r="D3032" s="290" t="s">
        <v>6929</v>
      </c>
      <c r="E3032" s="290" t="s">
        <v>7017</v>
      </c>
      <c r="F3032" s="290" t="s">
        <v>7018</v>
      </c>
      <c r="G3032" s="290" t="s">
        <v>7020</v>
      </c>
      <c r="H3032" s="290" t="s">
        <v>7021</v>
      </c>
      <c r="I3032" s="386"/>
    </row>
    <row r="3033" spans="1:9" ht="16.5" customHeight="1">
      <c r="A3033" s="291" t="s">
        <v>356</v>
      </c>
      <c r="B3033" s="291" t="s">
        <v>357</v>
      </c>
      <c r="C3033" s="290" t="s">
        <v>10</v>
      </c>
      <c r="D3033" s="290" t="s">
        <v>6929</v>
      </c>
      <c r="E3033" s="290" t="s">
        <v>7017</v>
      </c>
      <c r="F3033" s="290" t="s">
        <v>7018</v>
      </c>
      <c r="G3033" s="290" t="s">
        <v>7022</v>
      </c>
      <c r="H3033" s="290" t="s">
        <v>7023</v>
      </c>
      <c r="I3033" s="386"/>
    </row>
    <row r="3034" spans="1:9" ht="16.5" customHeight="1">
      <c r="A3034" s="291" t="s">
        <v>356</v>
      </c>
      <c r="B3034" s="291" t="s">
        <v>357</v>
      </c>
      <c r="C3034" s="290" t="s">
        <v>10</v>
      </c>
      <c r="D3034" s="290" t="s">
        <v>6929</v>
      </c>
      <c r="E3034" s="290" t="s">
        <v>7017</v>
      </c>
      <c r="F3034" s="290" t="s">
        <v>7018</v>
      </c>
      <c r="G3034" s="290" t="s">
        <v>7024</v>
      </c>
      <c r="H3034" s="290" t="s">
        <v>7025</v>
      </c>
      <c r="I3034" s="386"/>
    </row>
    <row r="3035" spans="1:9" ht="16.5" customHeight="1">
      <c r="A3035" s="291" t="s">
        <v>356</v>
      </c>
      <c r="B3035" s="291" t="s">
        <v>357</v>
      </c>
      <c r="C3035" s="290" t="s">
        <v>10</v>
      </c>
      <c r="D3035" s="290" t="s">
        <v>6929</v>
      </c>
      <c r="E3035" s="290" t="s">
        <v>7017</v>
      </c>
      <c r="F3035" s="290" t="s">
        <v>7018</v>
      </c>
      <c r="G3035" s="290" t="s">
        <v>7026</v>
      </c>
      <c r="H3035" s="290" t="s">
        <v>7027</v>
      </c>
      <c r="I3035" s="386"/>
    </row>
    <row r="3036" spans="1:9" ht="16.5" customHeight="1">
      <c r="A3036" s="291" t="s">
        <v>356</v>
      </c>
      <c r="B3036" s="291" t="s">
        <v>357</v>
      </c>
      <c r="C3036" s="290" t="s">
        <v>10</v>
      </c>
      <c r="D3036" s="290" t="s">
        <v>6929</v>
      </c>
      <c r="E3036" s="290" t="s">
        <v>7017</v>
      </c>
      <c r="F3036" s="290" t="s">
        <v>7018</v>
      </c>
      <c r="G3036" s="290" t="s">
        <v>7028</v>
      </c>
      <c r="H3036" s="290" t="s">
        <v>7029</v>
      </c>
      <c r="I3036" s="386"/>
    </row>
    <row r="3037" spans="1:9" ht="16.5" customHeight="1">
      <c r="A3037" s="291" t="s">
        <v>356</v>
      </c>
      <c r="B3037" s="291" t="s">
        <v>357</v>
      </c>
      <c r="C3037" s="290" t="s">
        <v>10</v>
      </c>
      <c r="D3037" s="290" t="s">
        <v>6929</v>
      </c>
      <c r="E3037" s="290" t="s">
        <v>7017</v>
      </c>
      <c r="F3037" s="290" t="s">
        <v>7018</v>
      </c>
      <c r="G3037" s="290" t="s">
        <v>7030</v>
      </c>
      <c r="H3037" s="290" t="s">
        <v>7031</v>
      </c>
      <c r="I3037" s="386"/>
    </row>
    <row r="3038" spans="1:9" ht="16.5" customHeight="1">
      <c r="A3038" s="291" t="s">
        <v>356</v>
      </c>
      <c r="B3038" s="291" t="s">
        <v>357</v>
      </c>
      <c r="C3038" s="290" t="s">
        <v>10</v>
      </c>
      <c r="D3038" s="290" t="s">
        <v>6929</v>
      </c>
      <c r="E3038" s="290" t="s">
        <v>7017</v>
      </c>
      <c r="F3038" s="290" t="s">
        <v>7018</v>
      </c>
      <c r="G3038" s="290" t="s">
        <v>7032</v>
      </c>
      <c r="H3038" s="290" t="s">
        <v>7033</v>
      </c>
      <c r="I3038" s="386"/>
    </row>
    <row r="3039" spans="1:9" ht="16.5" customHeight="1">
      <c r="A3039" s="291" t="s">
        <v>356</v>
      </c>
      <c r="B3039" s="291" t="s">
        <v>357</v>
      </c>
      <c r="C3039" s="290" t="s">
        <v>10</v>
      </c>
      <c r="D3039" s="290" t="s">
        <v>6929</v>
      </c>
      <c r="E3039" s="290" t="s">
        <v>7017</v>
      </c>
      <c r="F3039" s="290" t="s">
        <v>7018</v>
      </c>
      <c r="G3039" s="290" t="s">
        <v>7034</v>
      </c>
      <c r="H3039" s="290" t="s">
        <v>7035</v>
      </c>
      <c r="I3039" s="386"/>
    </row>
    <row r="3040" spans="1:9" ht="16.5" customHeight="1">
      <c r="A3040" s="291" t="s">
        <v>356</v>
      </c>
      <c r="B3040" s="291" t="s">
        <v>357</v>
      </c>
      <c r="C3040" s="290" t="s">
        <v>10</v>
      </c>
      <c r="D3040" s="290" t="s">
        <v>6929</v>
      </c>
      <c r="E3040" s="290" t="s">
        <v>7017</v>
      </c>
      <c r="F3040" s="290" t="s">
        <v>7018</v>
      </c>
      <c r="G3040" s="290" t="s">
        <v>7036</v>
      </c>
      <c r="H3040" s="290" t="s">
        <v>7037</v>
      </c>
      <c r="I3040" s="386"/>
    </row>
    <row r="3041" spans="1:9" ht="16.5" customHeight="1">
      <c r="A3041" s="291" t="s">
        <v>356</v>
      </c>
      <c r="B3041" s="291" t="s">
        <v>357</v>
      </c>
      <c r="C3041" s="290" t="s">
        <v>10</v>
      </c>
      <c r="D3041" s="290" t="s">
        <v>6929</v>
      </c>
      <c r="E3041" s="290" t="s">
        <v>7017</v>
      </c>
      <c r="F3041" s="290" t="s">
        <v>7018</v>
      </c>
      <c r="G3041" s="290" t="s">
        <v>7038</v>
      </c>
      <c r="H3041" s="290" t="s">
        <v>7039</v>
      </c>
      <c r="I3041" s="386"/>
    </row>
    <row r="3042" spans="1:9" ht="16.5" customHeight="1">
      <c r="A3042" s="291" t="s">
        <v>356</v>
      </c>
      <c r="B3042" s="291" t="s">
        <v>357</v>
      </c>
      <c r="C3042" s="290" t="s">
        <v>10</v>
      </c>
      <c r="D3042" s="290" t="s">
        <v>6929</v>
      </c>
      <c r="E3042" s="290" t="s">
        <v>7017</v>
      </c>
      <c r="F3042" s="290" t="s">
        <v>7018</v>
      </c>
      <c r="G3042" s="290" t="s">
        <v>2291</v>
      </c>
      <c r="H3042" s="290" t="s">
        <v>7040</v>
      </c>
      <c r="I3042" s="386"/>
    </row>
    <row r="3043" spans="1:9" ht="16.5" customHeight="1">
      <c r="A3043" s="291" t="s">
        <v>356</v>
      </c>
      <c r="B3043" s="291" t="s">
        <v>357</v>
      </c>
      <c r="C3043" s="290" t="s">
        <v>10</v>
      </c>
      <c r="D3043" s="290" t="s">
        <v>6929</v>
      </c>
      <c r="E3043" s="290" t="s">
        <v>7017</v>
      </c>
      <c r="F3043" s="290" t="s">
        <v>7018</v>
      </c>
      <c r="G3043" s="290" t="s">
        <v>7041</v>
      </c>
      <c r="H3043" s="290" t="s">
        <v>7042</v>
      </c>
      <c r="I3043" s="386"/>
    </row>
    <row r="3044" spans="1:9" ht="16.5" customHeight="1">
      <c r="A3044" s="291" t="s">
        <v>356</v>
      </c>
      <c r="B3044" s="291" t="s">
        <v>357</v>
      </c>
      <c r="C3044" s="290" t="s">
        <v>10</v>
      </c>
      <c r="D3044" s="290" t="s">
        <v>6929</v>
      </c>
      <c r="E3044" s="290" t="s">
        <v>7017</v>
      </c>
      <c r="F3044" s="290" t="s">
        <v>7018</v>
      </c>
      <c r="G3044" s="290" t="s">
        <v>7043</v>
      </c>
      <c r="H3044" s="290" t="s">
        <v>7044</v>
      </c>
      <c r="I3044" s="386"/>
    </row>
    <row r="3045" spans="1:9" ht="16.5" customHeight="1">
      <c r="A3045" s="291" t="s">
        <v>356</v>
      </c>
      <c r="B3045" s="291" t="s">
        <v>357</v>
      </c>
      <c r="C3045" s="290" t="s">
        <v>10</v>
      </c>
      <c r="D3045" s="290" t="s">
        <v>6929</v>
      </c>
      <c r="E3045" s="290" t="s">
        <v>7017</v>
      </c>
      <c r="F3045" s="290" t="s">
        <v>7018</v>
      </c>
      <c r="G3045" s="290" t="s">
        <v>2289</v>
      </c>
      <c r="H3045" s="290" t="s">
        <v>7045</v>
      </c>
      <c r="I3045" s="386"/>
    </row>
    <row r="3046" spans="1:9" ht="16.5" customHeight="1">
      <c r="A3046" s="291" t="s">
        <v>356</v>
      </c>
      <c r="B3046" s="291" t="s">
        <v>357</v>
      </c>
      <c r="C3046" s="290" t="s">
        <v>10</v>
      </c>
      <c r="D3046" s="290" t="s">
        <v>6929</v>
      </c>
      <c r="E3046" s="290" t="s">
        <v>7046</v>
      </c>
      <c r="F3046" s="290" t="s">
        <v>7047</v>
      </c>
      <c r="G3046" s="290" t="s">
        <v>7048</v>
      </c>
      <c r="H3046" s="290" t="s">
        <v>7049</v>
      </c>
      <c r="I3046" s="386"/>
    </row>
    <row r="3047" spans="1:9" ht="16.5" customHeight="1">
      <c r="A3047" s="291" t="s">
        <v>356</v>
      </c>
      <c r="B3047" s="291" t="s">
        <v>357</v>
      </c>
      <c r="C3047" s="290" t="s">
        <v>10</v>
      </c>
      <c r="D3047" s="290" t="s">
        <v>6929</v>
      </c>
      <c r="E3047" s="290" t="s">
        <v>7046</v>
      </c>
      <c r="F3047" s="290" t="s">
        <v>7047</v>
      </c>
      <c r="G3047" s="290" t="s">
        <v>7050</v>
      </c>
      <c r="H3047" s="290" t="s">
        <v>7051</v>
      </c>
      <c r="I3047" s="386"/>
    </row>
    <row r="3048" spans="1:9" ht="16.5" customHeight="1">
      <c r="A3048" s="291" t="s">
        <v>356</v>
      </c>
      <c r="B3048" s="291" t="s">
        <v>357</v>
      </c>
      <c r="C3048" s="290" t="s">
        <v>10</v>
      </c>
      <c r="D3048" s="290" t="s">
        <v>6929</v>
      </c>
      <c r="E3048" s="290" t="s">
        <v>7046</v>
      </c>
      <c r="F3048" s="290" t="s">
        <v>7047</v>
      </c>
      <c r="G3048" s="290" t="s">
        <v>7052</v>
      </c>
      <c r="H3048" s="290" t="s">
        <v>7053</v>
      </c>
      <c r="I3048" s="386"/>
    </row>
    <row r="3049" spans="1:9" ht="16.5" customHeight="1">
      <c r="A3049" s="291" t="s">
        <v>356</v>
      </c>
      <c r="B3049" s="291" t="s">
        <v>357</v>
      </c>
      <c r="C3049" s="290" t="s">
        <v>10</v>
      </c>
      <c r="D3049" s="290" t="s">
        <v>6929</v>
      </c>
      <c r="E3049" s="290" t="s">
        <v>7046</v>
      </c>
      <c r="F3049" s="290" t="s">
        <v>7047</v>
      </c>
      <c r="G3049" s="290" t="s">
        <v>7054</v>
      </c>
      <c r="H3049" s="290" t="s">
        <v>7055</v>
      </c>
      <c r="I3049" s="386"/>
    </row>
    <row r="3050" spans="1:9" ht="16.5" customHeight="1">
      <c r="A3050" s="291" t="s">
        <v>356</v>
      </c>
      <c r="B3050" s="291" t="s">
        <v>357</v>
      </c>
      <c r="C3050" s="290" t="s">
        <v>10</v>
      </c>
      <c r="D3050" s="290" t="s">
        <v>6929</v>
      </c>
      <c r="E3050" s="290" t="s">
        <v>7046</v>
      </c>
      <c r="F3050" s="290" t="s">
        <v>7047</v>
      </c>
      <c r="G3050" s="290" t="s">
        <v>7056</v>
      </c>
      <c r="H3050" s="290" t="s">
        <v>7057</v>
      </c>
      <c r="I3050" s="386"/>
    </row>
    <row r="3051" spans="1:9" ht="16.5" customHeight="1">
      <c r="A3051" s="291" t="s">
        <v>356</v>
      </c>
      <c r="B3051" s="291" t="s">
        <v>357</v>
      </c>
      <c r="C3051" s="290" t="s">
        <v>10</v>
      </c>
      <c r="D3051" s="290" t="s">
        <v>6929</v>
      </c>
      <c r="E3051" s="290" t="s">
        <v>7046</v>
      </c>
      <c r="F3051" s="290" t="s">
        <v>7047</v>
      </c>
      <c r="G3051" s="290" t="s">
        <v>7058</v>
      </c>
      <c r="H3051" s="290" t="s">
        <v>7059</v>
      </c>
      <c r="I3051" s="386"/>
    </row>
    <row r="3052" spans="1:9" ht="16.5" customHeight="1">
      <c r="A3052" s="291" t="s">
        <v>356</v>
      </c>
      <c r="B3052" s="291" t="s">
        <v>357</v>
      </c>
      <c r="C3052" s="290" t="s">
        <v>10</v>
      </c>
      <c r="D3052" s="290" t="s">
        <v>6929</v>
      </c>
      <c r="E3052" s="290" t="s">
        <v>7046</v>
      </c>
      <c r="F3052" s="290" t="s">
        <v>7047</v>
      </c>
      <c r="G3052" s="290" t="s">
        <v>7060</v>
      </c>
      <c r="H3052" s="290" t="s">
        <v>7061</v>
      </c>
      <c r="I3052" s="386"/>
    </row>
    <row r="3053" spans="1:9" ht="16.5" customHeight="1">
      <c r="A3053" s="291" t="s">
        <v>356</v>
      </c>
      <c r="B3053" s="291" t="s">
        <v>357</v>
      </c>
      <c r="C3053" s="290" t="s">
        <v>10</v>
      </c>
      <c r="D3053" s="290" t="s">
        <v>6929</v>
      </c>
      <c r="E3053" s="290" t="s">
        <v>7046</v>
      </c>
      <c r="F3053" s="290" t="s">
        <v>7047</v>
      </c>
      <c r="G3053" s="290" t="s">
        <v>7062</v>
      </c>
      <c r="H3053" s="290" t="s">
        <v>7063</v>
      </c>
      <c r="I3053" s="386"/>
    </row>
    <row r="3054" spans="1:9" ht="16.5" customHeight="1">
      <c r="A3054" s="291" t="s">
        <v>356</v>
      </c>
      <c r="B3054" s="291" t="s">
        <v>357</v>
      </c>
      <c r="C3054" s="290" t="s">
        <v>10</v>
      </c>
      <c r="D3054" s="290" t="s">
        <v>6929</v>
      </c>
      <c r="E3054" s="290" t="s">
        <v>7046</v>
      </c>
      <c r="F3054" s="290" t="s">
        <v>7047</v>
      </c>
      <c r="G3054" s="290" t="s">
        <v>2292</v>
      </c>
      <c r="H3054" s="290" t="s">
        <v>7064</v>
      </c>
      <c r="I3054" s="386"/>
    </row>
    <row r="3055" spans="1:9" ht="16.5" customHeight="1">
      <c r="A3055" s="291" t="s">
        <v>356</v>
      </c>
      <c r="B3055" s="291" t="s">
        <v>357</v>
      </c>
      <c r="C3055" s="290" t="s">
        <v>10</v>
      </c>
      <c r="D3055" s="290" t="s">
        <v>6929</v>
      </c>
      <c r="E3055" s="290" t="s">
        <v>7046</v>
      </c>
      <c r="F3055" s="290" t="s">
        <v>7047</v>
      </c>
      <c r="G3055" s="290" t="s">
        <v>7065</v>
      </c>
      <c r="H3055" s="290" t="s">
        <v>7066</v>
      </c>
      <c r="I3055" s="386"/>
    </row>
    <row r="3056" spans="1:9" ht="16.5" customHeight="1">
      <c r="A3056" s="291" t="s">
        <v>356</v>
      </c>
      <c r="B3056" s="291" t="s">
        <v>357</v>
      </c>
      <c r="C3056" s="290" t="s">
        <v>10</v>
      </c>
      <c r="D3056" s="290" t="s">
        <v>6929</v>
      </c>
      <c r="E3056" s="290" t="s">
        <v>7046</v>
      </c>
      <c r="F3056" s="290" t="s">
        <v>7047</v>
      </c>
      <c r="G3056" s="290" t="s">
        <v>7067</v>
      </c>
      <c r="H3056" s="290" t="s">
        <v>7068</v>
      </c>
      <c r="I3056" s="386"/>
    </row>
    <row r="3057" spans="1:9" ht="16.5" customHeight="1">
      <c r="A3057" s="291" t="s">
        <v>356</v>
      </c>
      <c r="B3057" s="291" t="s">
        <v>357</v>
      </c>
      <c r="C3057" s="290" t="s">
        <v>10</v>
      </c>
      <c r="D3057" s="290" t="s">
        <v>6929</v>
      </c>
      <c r="E3057" s="290" t="s">
        <v>7069</v>
      </c>
      <c r="F3057" s="290" t="s">
        <v>7070</v>
      </c>
      <c r="G3057" s="290" t="s">
        <v>2294</v>
      </c>
      <c r="H3057" s="290" t="s">
        <v>7071</v>
      </c>
      <c r="I3057" s="386"/>
    </row>
    <row r="3058" spans="1:9" ht="16.5" customHeight="1">
      <c r="A3058" s="291" t="s">
        <v>356</v>
      </c>
      <c r="B3058" s="291" t="s">
        <v>357</v>
      </c>
      <c r="C3058" s="290" t="s">
        <v>10</v>
      </c>
      <c r="D3058" s="290" t="s">
        <v>6929</v>
      </c>
      <c r="E3058" s="290" t="s">
        <v>7069</v>
      </c>
      <c r="F3058" s="290" t="s">
        <v>7070</v>
      </c>
      <c r="G3058" s="290" t="s">
        <v>2295</v>
      </c>
      <c r="H3058" s="290" t="s">
        <v>7072</v>
      </c>
      <c r="I3058" s="386"/>
    </row>
    <row r="3059" spans="1:9" ht="16.5" customHeight="1">
      <c r="A3059" s="291" t="s">
        <v>356</v>
      </c>
      <c r="B3059" s="291" t="s">
        <v>357</v>
      </c>
      <c r="C3059" s="290" t="s">
        <v>10</v>
      </c>
      <c r="D3059" s="290" t="s">
        <v>6929</v>
      </c>
      <c r="E3059" s="290" t="s">
        <v>7069</v>
      </c>
      <c r="F3059" s="290" t="s">
        <v>7070</v>
      </c>
      <c r="G3059" s="290" t="s">
        <v>7073</v>
      </c>
      <c r="H3059" s="290" t="s">
        <v>7074</v>
      </c>
      <c r="I3059" s="386"/>
    </row>
    <row r="3060" spans="1:9" ht="16.5" customHeight="1">
      <c r="A3060" s="291" t="s">
        <v>356</v>
      </c>
      <c r="B3060" s="291" t="s">
        <v>357</v>
      </c>
      <c r="C3060" s="290" t="s">
        <v>10</v>
      </c>
      <c r="D3060" s="290" t="s">
        <v>6929</v>
      </c>
      <c r="E3060" s="290" t="s">
        <v>7069</v>
      </c>
      <c r="F3060" s="290" t="s">
        <v>7070</v>
      </c>
      <c r="G3060" s="290" t="s">
        <v>7075</v>
      </c>
      <c r="H3060" s="290" t="s">
        <v>7076</v>
      </c>
      <c r="I3060" s="386"/>
    </row>
    <row r="3061" spans="1:9" ht="16.5" customHeight="1">
      <c r="A3061" s="291" t="s">
        <v>356</v>
      </c>
      <c r="B3061" s="291" t="s">
        <v>357</v>
      </c>
      <c r="C3061" s="290" t="s">
        <v>10</v>
      </c>
      <c r="D3061" s="290" t="s">
        <v>6929</v>
      </c>
      <c r="E3061" s="290" t="s">
        <v>7069</v>
      </c>
      <c r="F3061" s="290" t="s">
        <v>7070</v>
      </c>
      <c r="G3061" s="290" t="s">
        <v>2296</v>
      </c>
      <c r="H3061" s="290" t="s">
        <v>7077</v>
      </c>
      <c r="I3061" s="386"/>
    </row>
    <row r="3062" spans="1:9" ht="16.5" customHeight="1">
      <c r="A3062" s="291" t="s">
        <v>356</v>
      </c>
      <c r="B3062" s="291" t="s">
        <v>357</v>
      </c>
      <c r="C3062" s="290" t="s">
        <v>10</v>
      </c>
      <c r="D3062" s="290" t="s">
        <v>6929</v>
      </c>
      <c r="E3062" s="290" t="s">
        <v>7069</v>
      </c>
      <c r="F3062" s="290" t="s">
        <v>7070</v>
      </c>
      <c r="G3062" s="290" t="s">
        <v>2293</v>
      </c>
      <c r="H3062" s="290" t="s">
        <v>7078</v>
      </c>
      <c r="I3062" s="386"/>
    </row>
    <row r="3063" spans="1:9" ht="16.5" customHeight="1">
      <c r="A3063" s="291" t="s">
        <v>356</v>
      </c>
      <c r="B3063" s="291" t="s">
        <v>357</v>
      </c>
      <c r="C3063" s="290" t="s">
        <v>10</v>
      </c>
      <c r="D3063" s="290" t="s">
        <v>6929</v>
      </c>
      <c r="E3063" s="290" t="s">
        <v>7069</v>
      </c>
      <c r="F3063" s="290" t="s">
        <v>7070</v>
      </c>
      <c r="G3063" s="290" t="s">
        <v>2298</v>
      </c>
      <c r="H3063" s="290" t="s">
        <v>7079</v>
      </c>
      <c r="I3063" s="386"/>
    </row>
    <row r="3064" spans="1:9" ht="16.5" customHeight="1">
      <c r="A3064" s="291" t="s">
        <v>356</v>
      </c>
      <c r="B3064" s="291" t="s">
        <v>357</v>
      </c>
      <c r="C3064" s="290" t="s">
        <v>10</v>
      </c>
      <c r="D3064" s="290" t="s">
        <v>6929</v>
      </c>
      <c r="E3064" s="290" t="s">
        <v>7069</v>
      </c>
      <c r="F3064" s="290" t="s">
        <v>7070</v>
      </c>
      <c r="G3064" s="290" t="s">
        <v>2297</v>
      </c>
      <c r="H3064" s="290" t="s">
        <v>7080</v>
      </c>
      <c r="I3064" s="386"/>
    </row>
    <row r="3065" spans="1:9" ht="16.5" customHeight="1">
      <c r="A3065" s="291" t="s">
        <v>356</v>
      </c>
      <c r="B3065" s="291" t="s">
        <v>357</v>
      </c>
      <c r="C3065" s="290" t="s">
        <v>10</v>
      </c>
      <c r="D3065" s="290" t="s">
        <v>6929</v>
      </c>
      <c r="E3065" s="290" t="s">
        <v>7081</v>
      </c>
      <c r="F3065" s="290" t="s">
        <v>7082</v>
      </c>
      <c r="G3065" s="290" t="s">
        <v>2299</v>
      </c>
      <c r="H3065" s="290" t="s">
        <v>7083</v>
      </c>
      <c r="I3065" s="386"/>
    </row>
    <row r="3066" spans="1:9" ht="16.5" customHeight="1">
      <c r="A3066" s="291" t="s">
        <v>356</v>
      </c>
      <c r="B3066" s="291" t="s">
        <v>357</v>
      </c>
      <c r="C3066" s="290" t="s">
        <v>10</v>
      </c>
      <c r="D3066" s="290" t="s">
        <v>6929</v>
      </c>
      <c r="E3066" s="290" t="s">
        <v>7081</v>
      </c>
      <c r="F3066" s="290" t="s">
        <v>7082</v>
      </c>
      <c r="G3066" s="290" t="s">
        <v>2300</v>
      </c>
      <c r="H3066" s="290" t="s">
        <v>7084</v>
      </c>
      <c r="I3066" s="386"/>
    </row>
    <row r="3067" spans="1:9" ht="16.5" customHeight="1">
      <c r="A3067" s="291" t="s">
        <v>356</v>
      </c>
      <c r="B3067" s="291" t="s">
        <v>357</v>
      </c>
      <c r="C3067" s="290" t="s">
        <v>10</v>
      </c>
      <c r="D3067" s="290" t="s">
        <v>6929</v>
      </c>
      <c r="E3067" s="290" t="s">
        <v>7081</v>
      </c>
      <c r="F3067" s="290" t="s">
        <v>7082</v>
      </c>
      <c r="G3067" s="290" t="s">
        <v>7085</v>
      </c>
      <c r="H3067" s="290" t="s">
        <v>7086</v>
      </c>
      <c r="I3067" s="386"/>
    </row>
    <row r="3068" spans="1:9" ht="16.5" customHeight="1">
      <c r="A3068" s="291" t="s">
        <v>356</v>
      </c>
      <c r="B3068" s="291" t="s">
        <v>357</v>
      </c>
      <c r="C3068" s="290" t="s">
        <v>10</v>
      </c>
      <c r="D3068" s="290" t="s">
        <v>6929</v>
      </c>
      <c r="E3068" s="290" t="s">
        <v>7081</v>
      </c>
      <c r="F3068" s="290" t="s">
        <v>7082</v>
      </c>
      <c r="G3068" s="290" t="s">
        <v>7087</v>
      </c>
      <c r="H3068" s="290" t="s">
        <v>7088</v>
      </c>
      <c r="I3068" s="386"/>
    </row>
    <row r="3069" spans="1:9" ht="16.5" customHeight="1">
      <c r="A3069" s="291" t="s">
        <v>356</v>
      </c>
      <c r="B3069" s="291" t="s">
        <v>357</v>
      </c>
      <c r="C3069" s="290" t="s">
        <v>10</v>
      </c>
      <c r="D3069" s="290" t="s">
        <v>6929</v>
      </c>
      <c r="E3069" s="290" t="s">
        <v>7081</v>
      </c>
      <c r="F3069" s="290" t="s">
        <v>7082</v>
      </c>
      <c r="G3069" s="290" t="s">
        <v>2301</v>
      </c>
      <c r="H3069" s="290" t="s">
        <v>7089</v>
      </c>
      <c r="I3069" s="386"/>
    </row>
    <row r="3070" spans="1:9" ht="16.5" customHeight="1">
      <c r="A3070" s="291" t="s">
        <v>356</v>
      </c>
      <c r="B3070" s="291" t="s">
        <v>357</v>
      </c>
      <c r="C3070" s="290" t="s">
        <v>10</v>
      </c>
      <c r="D3070" s="290" t="s">
        <v>6929</v>
      </c>
      <c r="E3070" s="290" t="s">
        <v>7081</v>
      </c>
      <c r="F3070" s="290" t="s">
        <v>7082</v>
      </c>
      <c r="G3070" s="290" t="s">
        <v>7090</v>
      </c>
      <c r="H3070" s="290" t="s">
        <v>7091</v>
      </c>
      <c r="I3070" s="386"/>
    </row>
    <row r="3071" spans="1:9" ht="16.5" customHeight="1">
      <c r="A3071" s="291" t="s">
        <v>356</v>
      </c>
      <c r="B3071" s="291" t="s">
        <v>357</v>
      </c>
      <c r="C3071" s="290" t="s">
        <v>10</v>
      </c>
      <c r="D3071" s="290" t="s">
        <v>6929</v>
      </c>
      <c r="E3071" s="290" t="s">
        <v>7081</v>
      </c>
      <c r="F3071" s="290" t="s">
        <v>7082</v>
      </c>
      <c r="G3071" s="290" t="s">
        <v>7092</v>
      </c>
      <c r="H3071" s="290" t="s">
        <v>7093</v>
      </c>
      <c r="I3071" s="386"/>
    </row>
    <row r="3072" spans="1:9" ht="16.5" customHeight="1">
      <c r="A3072" s="291" t="s">
        <v>356</v>
      </c>
      <c r="B3072" s="291" t="s">
        <v>357</v>
      </c>
      <c r="C3072" s="290" t="s">
        <v>10</v>
      </c>
      <c r="D3072" s="290" t="s">
        <v>6929</v>
      </c>
      <c r="E3072" s="290" t="s">
        <v>7081</v>
      </c>
      <c r="F3072" s="290" t="s">
        <v>7082</v>
      </c>
      <c r="G3072" s="290" t="s">
        <v>7094</v>
      </c>
      <c r="H3072" s="290" t="s">
        <v>7095</v>
      </c>
      <c r="I3072" s="386"/>
    </row>
    <row r="3073" spans="1:9" ht="16.5" customHeight="1">
      <c r="A3073" s="291" t="s">
        <v>356</v>
      </c>
      <c r="B3073" s="291" t="s">
        <v>357</v>
      </c>
      <c r="C3073" s="290" t="s">
        <v>10</v>
      </c>
      <c r="D3073" s="290" t="s">
        <v>6929</v>
      </c>
      <c r="E3073" s="290" t="s">
        <v>7081</v>
      </c>
      <c r="F3073" s="290" t="s">
        <v>7082</v>
      </c>
      <c r="G3073" s="290" t="s">
        <v>7096</v>
      </c>
      <c r="H3073" s="290" t="s">
        <v>7097</v>
      </c>
      <c r="I3073" s="386"/>
    </row>
    <row r="3074" spans="1:9" ht="16.5" customHeight="1">
      <c r="A3074" s="291" t="s">
        <v>356</v>
      </c>
      <c r="B3074" s="291" t="s">
        <v>357</v>
      </c>
      <c r="C3074" s="290" t="s">
        <v>10</v>
      </c>
      <c r="D3074" s="290" t="s">
        <v>6929</v>
      </c>
      <c r="E3074" s="290" t="s">
        <v>7081</v>
      </c>
      <c r="F3074" s="290" t="s">
        <v>7082</v>
      </c>
      <c r="G3074" s="290" t="s">
        <v>7098</v>
      </c>
      <c r="H3074" s="290" t="s">
        <v>7099</v>
      </c>
      <c r="I3074" s="386"/>
    </row>
    <row r="3075" spans="1:9" ht="16.5" customHeight="1">
      <c r="A3075" s="291" t="s">
        <v>356</v>
      </c>
      <c r="B3075" s="291" t="s">
        <v>357</v>
      </c>
      <c r="C3075" s="290" t="s">
        <v>10</v>
      </c>
      <c r="D3075" s="290" t="s">
        <v>6929</v>
      </c>
      <c r="E3075" s="290" t="s">
        <v>7081</v>
      </c>
      <c r="F3075" s="290" t="s">
        <v>7082</v>
      </c>
      <c r="G3075" s="290" t="s">
        <v>7100</v>
      </c>
      <c r="H3075" s="290" t="s">
        <v>7101</v>
      </c>
      <c r="I3075" s="386"/>
    </row>
    <row r="3076" spans="1:9" ht="16.5" customHeight="1">
      <c r="A3076" s="291" t="s">
        <v>356</v>
      </c>
      <c r="B3076" s="291" t="s">
        <v>357</v>
      </c>
      <c r="C3076" s="290" t="s">
        <v>10</v>
      </c>
      <c r="D3076" s="290" t="s">
        <v>6929</v>
      </c>
      <c r="E3076" s="290" t="s">
        <v>7081</v>
      </c>
      <c r="F3076" s="290" t="s">
        <v>7082</v>
      </c>
      <c r="G3076" s="290" t="s">
        <v>2302</v>
      </c>
      <c r="H3076" s="290" t="s">
        <v>7102</v>
      </c>
      <c r="I3076" s="386"/>
    </row>
    <row r="3077" spans="1:9" ht="16.5" customHeight="1">
      <c r="A3077" s="291" t="s">
        <v>356</v>
      </c>
      <c r="B3077" s="291" t="s">
        <v>357</v>
      </c>
      <c r="C3077" s="290" t="s">
        <v>10</v>
      </c>
      <c r="D3077" s="290" t="s">
        <v>6929</v>
      </c>
      <c r="E3077" s="290" t="s">
        <v>7103</v>
      </c>
      <c r="F3077" s="290" t="s">
        <v>7104</v>
      </c>
      <c r="G3077" s="290" t="s">
        <v>7105</v>
      </c>
      <c r="H3077" s="290" t="s">
        <v>7106</v>
      </c>
      <c r="I3077" s="386"/>
    </row>
    <row r="3078" spans="1:9" ht="16.5" customHeight="1">
      <c r="A3078" s="291" t="s">
        <v>356</v>
      </c>
      <c r="B3078" s="291" t="s">
        <v>357</v>
      </c>
      <c r="C3078" s="290" t="s">
        <v>10</v>
      </c>
      <c r="D3078" s="290" t="s">
        <v>6929</v>
      </c>
      <c r="E3078" s="290" t="s">
        <v>7103</v>
      </c>
      <c r="F3078" s="290" t="s">
        <v>7104</v>
      </c>
      <c r="G3078" s="290" t="s">
        <v>7107</v>
      </c>
      <c r="H3078" s="290" t="s">
        <v>7108</v>
      </c>
      <c r="I3078" s="386"/>
    </row>
    <row r="3079" spans="1:9" ht="16.5" customHeight="1">
      <c r="A3079" s="291" t="s">
        <v>356</v>
      </c>
      <c r="B3079" s="291" t="s">
        <v>357</v>
      </c>
      <c r="C3079" s="290" t="s">
        <v>10</v>
      </c>
      <c r="D3079" s="290" t="s">
        <v>6929</v>
      </c>
      <c r="E3079" s="290" t="s">
        <v>7103</v>
      </c>
      <c r="F3079" s="290" t="s">
        <v>7104</v>
      </c>
      <c r="G3079" s="290" t="s">
        <v>2303</v>
      </c>
      <c r="H3079" s="290" t="s">
        <v>7109</v>
      </c>
      <c r="I3079" s="386"/>
    </row>
    <row r="3080" spans="1:9" ht="16.5" customHeight="1">
      <c r="A3080" s="291" t="s">
        <v>356</v>
      </c>
      <c r="B3080" s="291" t="s">
        <v>357</v>
      </c>
      <c r="C3080" s="290" t="s">
        <v>10</v>
      </c>
      <c r="D3080" s="290" t="s">
        <v>6929</v>
      </c>
      <c r="E3080" s="290" t="s">
        <v>7103</v>
      </c>
      <c r="F3080" s="290" t="s">
        <v>7104</v>
      </c>
      <c r="G3080" s="290" t="s">
        <v>7110</v>
      </c>
      <c r="H3080" s="290" t="s">
        <v>7111</v>
      </c>
      <c r="I3080" s="386"/>
    </row>
    <row r="3081" spans="1:9" ht="16.5" customHeight="1">
      <c r="A3081" s="291" t="s">
        <v>356</v>
      </c>
      <c r="B3081" s="291" t="s">
        <v>357</v>
      </c>
      <c r="C3081" s="290" t="s">
        <v>10</v>
      </c>
      <c r="D3081" s="290" t="s">
        <v>6929</v>
      </c>
      <c r="E3081" s="290" t="s">
        <v>7103</v>
      </c>
      <c r="F3081" s="290" t="s">
        <v>7104</v>
      </c>
      <c r="G3081" s="290" t="s">
        <v>7112</v>
      </c>
      <c r="H3081" s="290" t="s">
        <v>7113</v>
      </c>
      <c r="I3081" s="386"/>
    </row>
    <row r="3082" spans="1:9" ht="16.5" customHeight="1">
      <c r="A3082" s="291" t="s">
        <v>356</v>
      </c>
      <c r="B3082" s="291" t="s">
        <v>357</v>
      </c>
      <c r="C3082" s="290" t="s">
        <v>10</v>
      </c>
      <c r="D3082" s="290" t="s">
        <v>6929</v>
      </c>
      <c r="E3082" s="290" t="s">
        <v>7103</v>
      </c>
      <c r="F3082" s="290" t="s">
        <v>7104</v>
      </c>
      <c r="G3082" s="290" t="s">
        <v>7114</v>
      </c>
      <c r="H3082" s="290" t="s">
        <v>7115</v>
      </c>
      <c r="I3082" s="386"/>
    </row>
    <row r="3083" spans="1:9" ht="16.5" customHeight="1">
      <c r="A3083" s="291" t="s">
        <v>356</v>
      </c>
      <c r="B3083" s="291" t="s">
        <v>357</v>
      </c>
      <c r="C3083" s="290" t="s">
        <v>10</v>
      </c>
      <c r="D3083" s="290" t="s">
        <v>6929</v>
      </c>
      <c r="E3083" s="290" t="s">
        <v>7103</v>
      </c>
      <c r="F3083" s="290" t="s">
        <v>7104</v>
      </c>
      <c r="G3083" s="290" t="s">
        <v>7116</v>
      </c>
      <c r="H3083" s="290" t="s">
        <v>7117</v>
      </c>
      <c r="I3083" s="386"/>
    </row>
    <row r="3084" spans="1:9" ht="16.5" customHeight="1">
      <c r="A3084" s="291" t="s">
        <v>356</v>
      </c>
      <c r="B3084" s="291" t="s">
        <v>357</v>
      </c>
      <c r="C3084" s="290" t="s">
        <v>10</v>
      </c>
      <c r="D3084" s="290" t="s">
        <v>6929</v>
      </c>
      <c r="E3084" s="290" t="s">
        <v>7103</v>
      </c>
      <c r="F3084" s="290" t="s">
        <v>7104</v>
      </c>
      <c r="G3084" s="290" t="s">
        <v>2304</v>
      </c>
      <c r="H3084" s="290" t="s">
        <v>7118</v>
      </c>
      <c r="I3084" s="386"/>
    </row>
    <row r="3085" spans="1:9" ht="16.5" customHeight="1">
      <c r="A3085" s="291" t="s">
        <v>356</v>
      </c>
      <c r="B3085" s="291" t="s">
        <v>357</v>
      </c>
      <c r="C3085" s="290" t="s">
        <v>10</v>
      </c>
      <c r="D3085" s="290" t="s">
        <v>6929</v>
      </c>
      <c r="E3085" s="290" t="s">
        <v>7119</v>
      </c>
      <c r="F3085" s="290" t="s">
        <v>7120</v>
      </c>
      <c r="G3085" s="290" t="s">
        <v>2306</v>
      </c>
      <c r="H3085" s="290" t="s">
        <v>7121</v>
      </c>
      <c r="I3085" s="386"/>
    </row>
    <row r="3086" spans="1:9" ht="16.5" customHeight="1">
      <c r="A3086" s="291" t="s">
        <v>356</v>
      </c>
      <c r="B3086" s="291" t="s">
        <v>357</v>
      </c>
      <c r="C3086" s="290" t="s">
        <v>10</v>
      </c>
      <c r="D3086" s="290" t="s">
        <v>6929</v>
      </c>
      <c r="E3086" s="290" t="s">
        <v>7119</v>
      </c>
      <c r="F3086" s="290" t="s">
        <v>7120</v>
      </c>
      <c r="G3086" s="290" t="s">
        <v>2305</v>
      </c>
      <c r="H3086" s="290" t="s">
        <v>7122</v>
      </c>
      <c r="I3086" s="386"/>
    </row>
    <row r="3087" spans="1:9" ht="16.5" customHeight="1">
      <c r="A3087" s="291" t="s">
        <v>356</v>
      </c>
      <c r="B3087" s="291" t="s">
        <v>357</v>
      </c>
      <c r="C3087" s="290" t="s">
        <v>10</v>
      </c>
      <c r="D3087" s="290" t="s">
        <v>6929</v>
      </c>
      <c r="E3087" s="290" t="s">
        <v>7119</v>
      </c>
      <c r="F3087" s="290" t="s">
        <v>7120</v>
      </c>
      <c r="G3087" s="290" t="s">
        <v>7123</v>
      </c>
      <c r="H3087" s="290" t="s">
        <v>7124</v>
      </c>
      <c r="I3087" s="386"/>
    </row>
    <row r="3088" spans="1:9" ht="16.5" customHeight="1">
      <c r="A3088" s="291" t="s">
        <v>356</v>
      </c>
      <c r="B3088" s="291" t="s">
        <v>357</v>
      </c>
      <c r="C3088" s="290" t="s">
        <v>10</v>
      </c>
      <c r="D3088" s="290" t="s">
        <v>6929</v>
      </c>
      <c r="E3088" s="290" t="s">
        <v>7119</v>
      </c>
      <c r="F3088" s="290" t="s">
        <v>7120</v>
      </c>
      <c r="G3088" s="290" t="s">
        <v>7125</v>
      </c>
      <c r="H3088" s="290" t="s">
        <v>7126</v>
      </c>
      <c r="I3088" s="386"/>
    </row>
    <row r="3089" spans="1:9" ht="16.5" customHeight="1">
      <c r="A3089" s="291" t="s">
        <v>356</v>
      </c>
      <c r="B3089" s="291" t="s">
        <v>357</v>
      </c>
      <c r="C3089" s="290" t="s">
        <v>10</v>
      </c>
      <c r="D3089" s="290" t="s">
        <v>6929</v>
      </c>
      <c r="E3089" s="290" t="s">
        <v>7119</v>
      </c>
      <c r="F3089" s="290" t="s">
        <v>7120</v>
      </c>
      <c r="G3089" s="290" t="s">
        <v>7127</v>
      </c>
      <c r="H3089" s="290" t="s">
        <v>7128</v>
      </c>
      <c r="I3089" s="386"/>
    </row>
    <row r="3090" spans="1:9" ht="16.5" customHeight="1">
      <c r="A3090" s="291" t="s">
        <v>356</v>
      </c>
      <c r="B3090" s="291" t="s">
        <v>357</v>
      </c>
      <c r="C3090" s="290" t="s">
        <v>10</v>
      </c>
      <c r="D3090" s="290" t="s">
        <v>6929</v>
      </c>
      <c r="E3090" s="290" t="s">
        <v>7119</v>
      </c>
      <c r="F3090" s="290" t="s">
        <v>7120</v>
      </c>
      <c r="G3090" s="290" t="s">
        <v>7129</v>
      </c>
      <c r="H3090" s="290" t="s">
        <v>7130</v>
      </c>
      <c r="I3090" s="386"/>
    </row>
    <row r="3091" spans="1:9" ht="16.5" customHeight="1">
      <c r="A3091" s="291" t="s">
        <v>356</v>
      </c>
      <c r="B3091" s="291" t="s">
        <v>357</v>
      </c>
      <c r="C3091" s="290" t="s">
        <v>10</v>
      </c>
      <c r="D3091" s="290" t="s">
        <v>6929</v>
      </c>
      <c r="E3091" s="290" t="s">
        <v>7131</v>
      </c>
      <c r="F3091" s="290" t="s">
        <v>7132</v>
      </c>
      <c r="G3091" s="290" t="s">
        <v>2307</v>
      </c>
      <c r="H3091" s="290" t="s">
        <v>7133</v>
      </c>
      <c r="I3091" s="386"/>
    </row>
    <row r="3092" spans="1:9" ht="16.5" customHeight="1">
      <c r="A3092" s="291" t="s">
        <v>356</v>
      </c>
      <c r="B3092" s="291" t="s">
        <v>357</v>
      </c>
      <c r="C3092" s="290" t="s">
        <v>10</v>
      </c>
      <c r="D3092" s="290" t="s">
        <v>6929</v>
      </c>
      <c r="E3092" s="290" t="s">
        <v>7131</v>
      </c>
      <c r="F3092" s="290" t="s">
        <v>7132</v>
      </c>
      <c r="G3092" s="290" t="s">
        <v>2308</v>
      </c>
      <c r="H3092" s="290" t="s">
        <v>7134</v>
      </c>
      <c r="I3092" s="386"/>
    </row>
    <row r="3093" spans="1:9" ht="16.5" customHeight="1">
      <c r="A3093" s="291" t="s">
        <v>356</v>
      </c>
      <c r="B3093" s="291" t="s">
        <v>357</v>
      </c>
      <c r="C3093" s="290" t="s">
        <v>10</v>
      </c>
      <c r="D3093" s="290" t="s">
        <v>6929</v>
      </c>
      <c r="E3093" s="290" t="s">
        <v>7131</v>
      </c>
      <c r="F3093" s="290" t="s">
        <v>7132</v>
      </c>
      <c r="G3093" s="290" t="s">
        <v>7135</v>
      </c>
      <c r="H3093" s="290" t="s">
        <v>7136</v>
      </c>
      <c r="I3093" s="386"/>
    </row>
    <row r="3094" spans="1:9" ht="16.5" customHeight="1">
      <c r="A3094" s="291" t="s">
        <v>356</v>
      </c>
      <c r="B3094" s="291" t="s">
        <v>357</v>
      </c>
      <c r="C3094" s="290" t="s">
        <v>10</v>
      </c>
      <c r="D3094" s="290" t="s">
        <v>6929</v>
      </c>
      <c r="E3094" s="290" t="s">
        <v>7131</v>
      </c>
      <c r="F3094" s="290" t="s">
        <v>7132</v>
      </c>
      <c r="G3094" s="290" t="s">
        <v>7137</v>
      </c>
      <c r="H3094" s="290" t="s">
        <v>7138</v>
      </c>
      <c r="I3094" s="386"/>
    </row>
    <row r="3095" spans="1:9" ht="16.5" customHeight="1">
      <c r="A3095" s="291" t="s">
        <v>356</v>
      </c>
      <c r="B3095" s="291" t="s">
        <v>357</v>
      </c>
      <c r="C3095" s="290" t="s">
        <v>10</v>
      </c>
      <c r="D3095" s="290" t="s">
        <v>6929</v>
      </c>
      <c r="E3095" s="290" t="s">
        <v>7131</v>
      </c>
      <c r="F3095" s="290" t="s">
        <v>7132</v>
      </c>
      <c r="G3095" s="290" t="s">
        <v>2309</v>
      </c>
      <c r="H3095" s="290" t="s">
        <v>7139</v>
      </c>
      <c r="I3095" s="386"/>
    </row>
    <row r="3096" spans="1:9" ht="16.5" customHeight="1">
      <c r="A3096" s="291" t="s">
        <v>356</v>
      </c>
      <c r="B3096" s="291" t="s">
        <v>357</v>
      </c>
      <c r="C3096" s="290" t="s">
        <v>10</v>
      </c>
      <c r="D3096" s="290" t="s">
        <v>6929</v>
      </c>
      <c r="E3096" s="290" t="s">
        <v>7131</v>
      </c>
      <c r="F3096" s="290" t="s">
        <v>7132</v>
      </c>
      <c r="G3096" s="290" t="s">
        <v>7140</v>
      </c>
      <c r="H3096" s="290" t="s">
        <v>7141</v>
      </c>
      <c r="I3096" s="386"/>
    </row>
    <row r="3097" spans="1:9" ht="16.5" customHeight="1">
      <c r="A3097" s="291" t="s">
        <v>356</v>
      </c>
      <c r="B3097" s="291" t="s">
        <v>357</v>
      </c>
      <c r="C3097" s="290" t="s">
        <v>10</v>
      </c>
      <c r="D3097" s="290" t="s">
        <v>6929</v>
      </c>
      <c r="E3097" s="290" t="s">
        <v>7131</v>
      </c>
      <c r="F3097" s="290" t="s">
        <v>7132</v>
      </c>
      <c r="G3097" s="290" t="s">
        <v>7142</v>
      </c>
      <c r="H3097" s="290" t="s">
        <v>7143</v>
      </c>
      <c r="I3097" s="386"/>
    </row>
    <row r="3098" spans="1:9" ht="16.5" customHeight="1">
      <c r="A3098" s="291" t="s">
        <v>356</v>
      </c>
      <c r="B3098" s="291" t="s">
        <v>357</v>
      </c>
      <c r="C3098" s="290" t="s">
        <v>10</v>
      </c>
      <c r="D3098" s="290" t="s">
        <v>6929</v>
      </c>
      <c r="E3098" s="290" t="s">
        <v>7131</v>
      </c>
      <c r="F3098" s="290" t="s">
        <v>7132</v>
      </c>
      <c r="G3098" s="290" t="s">
        <v>2310</v>
      </c>
      <c r="H3098" s="290" t="s">
        <v>7144</v>
      </c>
      <c r="I3098" s="386"/>
    </row>
    <row r="3099" spans="1:9" ht="16.5" customHeight="1">
      <c r="A3099" s="291" t="s">
        <v>356</v>
      </c>
      <c r="B3099" s="291" t="s">
        <v>357</v>
      </c>
      <c r="C3099" s="290" t="s">
        <v>10</v>
      </c>
      <c r="D3099" s="290" t="s">
        <v>6929</v>
      </c>
      <c r="E3099" s="290" t="s">
        <v>7145</v>
      </c>
      <c r="F3099" s="290" t="s">
        <v>7146</v>
      </c>
      <c r="G3099" s="290" t="s">
        <v>2313</v>
      </c>
      <c r="H3099" s="290" t="s">
        <v>7147</v>
      </c>
      <c r="I3099" s="386"/>
    </row>
    <row r="3100" spans="1:9" ht="16.5" customHeight="1">
      <c r="A3100" s="291" t="s">
        <v>356</v>
      </c>
      <c r="B3100" s="291" t="s">
        <v>357</v>
      </c>
      <c r="C3100" s="290" t="s">
        <v>10</v>
      </c>
      <c r="D3100" s="290" t="s">
        <v>6929</v>
      </c>
      <c r="E3100" s="290" t="s">
        <v>7145</v>
      </c>
      <c r="F3100" s="290" t="s">
        <v>7146</v>
      </c>
      <c r="G3100" s="290" t="s">
        <v>2312</v>
      </c>
      <c r="H3100" s="290" t="s">
        <v>7148</v>
      </c>
      <c r="I3100" s="386"/>
    </row>
    <row r="3101" spans="1:9" ht="16.5" customHeight="1">
      <c r="A3101" s="291" t="s">
        <v>356</v>
      </c>
      <c r="B3101" s="291" t="s">
        <v>357</v>
      </c>
      <c r="C3101" s="290" t="s">
        <v>10</v>
      </c>
      <c r="D3101" s="290" t="s">
        <v>6929</v>
      </c>
      <c r="E3101" s="290" t="s">
        <v>7145</v>
      </c>
      <c r="F3101" s="290" t="s">
        <v>7146</v>
      </c>
      <c r="G3101" s="290" t="s">
        <v>2315</v>
      </c>
      <c r="H3101" s="290" t="s">
        <v>7149</v>
      </c>
      <c r="I3101" s="386"/>
    </row>
    <row r="3102" spans="1:9" ht="16.5" customHeight="1">
      <c r="A3102" s="291" t="s">
        <v>356</v>
      </c>
      <c r="B3102" s="291" t="s">
        <v>357</v>
      </c>
      <c r="C3102" s="290" t="s">
        <v>10</v>
      </c>
      <c r="D3102" s="290" t="s">
        <v>6929</v>
      </c>
      <c r="E3102" s="290" t="s">
        <v>7145</v>
      </c>
      <c r="F3102" s="290" t="s">
        <v>7146</v>
      </c>
      <c r="G3102" s="290" t="s">
        <v>2314</v>
      </c>
      <c r="H3102" s="290" t="s">
        <v>7150</v>
      </c>
      <c r="I3102" s="386"/>
    </row>
    <row r="3103" spans="1:9" ht="16.5" customHeight="1">
      <c r="A3103" s="291" t="s">
        <v>356</v>
      </c>
      <c r="B3103" s="291" t="s">
        <v>357</v>
      </c>
      <c r="C3103" s="290" t="s">
        <v>10</v>
      </c>
      <c r="D3103" s="290" t="s">
        <v>6929</v>
      </c>
      <c r="E3103" s="290" t="s">
        <v>7145</v>
      </c>
      <c r="F3103" s="290" t="s">
        <v>7146</v>
      </c>
      <c r="G3103" s="290" t="s">
        <v>2316</v>
      </c>
      <c r="H3103" s="290" t="s">
        <v>7151</v>
      </c>
      <c r="I3103" s="386"/>
    </row>
    <row r="3104" spans="1:9" ht="16.5" customHeight="1">
      <c r="A3104" s="291" t="s">
        <v>356</v>
      </c>
      <c r="B3104" s="291" t="s">
        <v>357</v>
      </c>
      <c r="C3104" s="290" t="s">
        <v>10</v>
      </c>
      <c r="D3104" s="290" t="s">
        <v>6929</v>
      </c>
      <c r="E3104" s="290" t="s">
        <v>7145</v>
      </c>
      <c r="F3104" s="290" t="s">
        <v>7146</v>
      </c>
      <c r="G3104" s="290" t="s">
        <v>2311</v>
      </c>
      <c r="H3104" s="290" t="s">
        <v>3573</v>
      </c>
      <c r="I3104" s="386"/>
    </row>
    <row r="3105" spans="1:9" ht="16.5" customHeight="1">
      <c r="A3105" s="291" t="s">
        <v>356</v>
      </c>
      <c r="B3105" s="291" t="s">
        <v>357</v>
      </c>
      <c r="C3105" s="290" t="s">
        <v>10</v>
      </c>
      <c r="D3105" s="290" t="s">
        <v>6929</v>
      </c>
      <c r="E3105" s="290" t="s">
        <v>7152</v>
      </c>
      <c r="F3105" s="290" t="s">
        <v>7153</v>
      </c>
      <c r="G3105" s="290" t="s">
        <v>2318</v>
      </c>
      <c r="H3105" s="290" t="s">
        <v>7154</v>
      </c>
      <c r="I3105" s="386"/>
    </row>
    <row r="3106" spans="1:9" ht="16.5" customHeight="1">
      <c r="A3106" s="291" t="s">
        <v>356</v>
      </c>
      <c r="B3106" s="291" t="s">
        <v>357</v>
      </c>
      <c r="C3106" s="290" t="s">
        <v>10</v>
      </c>
      <c r="D3106" s="290" t="s">
        <v>6929</v>
      </c>
      <c r="E3106" s="290" t="s">
        <v>7152</v>
      </c>
      <c r="F3106" s="290" t="s">
        <v>7153</v>
      </c>
      <c r="G3106" s="290" t="s">
        <v>7155</v>
      </c>
      <c r="H3106" s="290" t="s">
        <v>7156</v>
      </c>
      <c r="I3106" s="386"/>
    </row>
    <row r="3107" spans="1:9" ht="16.5" customHeight="1">
      <c r="A3107" s="291" t="s">
        <v>356</v>
      </c>
      <c r="B3107" s="291" t="s">
        <v>357</v>
      </c>
      <c r="C3107" s="290" t="s">
        <v>10</v>
      </c>
      <c r="D3107" s="290" t="s">
        <v>6929</v>
      </c>
      <c r="E3107" s="290" t="s">
        <v>7152</v>
      </c>
      <c r="F3107" s="290" t="s">
        <v>7153</v>
      </c>
      <c r="G3107" s="290" t="s">
        <v>7157</v>
      </c>
      <c r="H3107" s="290" t="s">
        <v>7158</v>
      </c>
      <c r="I3107" s="386"/>
    </row>
    <row r="3108" spans="1:9" ht="16.5" customHeight="1">
      <c r="A3108" s="291" t="s">
        <v>356</v>
      </c>
      <c r="B3108" s="291" t="s">
        <v>357</v>
      </c>
      <c r="C3108" s="290" t="s">
        <v>10</v>
      </c>
      <c r="D3108" s="290" t="s">
        <v>6929</v>
      </c>
      <c r="E3108" s="290" t="s">
        <v>7152</v>
      </c>
      <c r="F3108" s="290" t="s">
        <v>7153</v>
      </c>
      <c r="G3108" s="290" t="s">
        <v>7159</v>
      </c>
      <c r="H3108" s="290" t="s">
        <v>7160</v>
      </c>
      <c r="I3108" s="386"/>
    </row>
    <row r="3109" spans="1:9" ht="16.5" customHeight="1">
      <c r="A3109" s="291" t="s">
        <v>356</v>
      </c>
      <c r="B3109" s="291" t="s">
        <v>357</v>
      </c>
      <c r="C3109" s="290" t="s">
        <v>10</v>
      </c>
      <c r="D3109" s="290" t="s">
        <v>6929</v>
      </c>
      <c r="E3109" s="290" t="s">
        <v>7152</v>
      </c>
      <c r="F3109" s="290" t="s">
        <v>7153</v>
      </c>
      <c r="G3109" s="290" t="s">
        <v>7161</v>
      </c>
      <c r="H3109" s="290" t="s">
        <v>7162</v>
      </c>
      <c r="I3109" s="386"/>
    </row>
    <row r="3110" spans="1:9" ht="16.5" customHeight="1">
      <c r="A3110" s="291" t="s">
        <v>356</v>
      </c>
      <c r="B3110" s="291" t="s">
        <v>357</v>
      </c>
      <c r="C3110" s="290" t="s">
        <v>10</v>
      </c>
      <c r="D3110" s="290" t="s">
        <v>6929</v>
      </c>
      <c r="E3110" s="290" t="s">
        <v>7152</v>
      </c>
      <c r="F3110" s="290" t="s">
        <v>7153</v>
      </c>
      <c r="G3110" s="290" t="s">
        <v>2319</v>
      </c>
      <c r="H3110" s="290" t="s">
        <v>7163</v>
      </c>
      <c r="I3110" s="386"/>
    </row>
    <row r="3111" spans="1:9" ht="16.5" customHeight="1">
      <c r="A3111" s="291" t="s">
        <v>356</v>
      </c>
      <c r="B3111" s="291" t="s">
        <v>357</v>
      </c>
      <c r="C3111" s="290" t="s">
        <v>10</v>
      </c>
      <c r="D3111" s="290" t="s">
        <v>6929</v>
      </c>
      <c r="E3111" s="290" t="s">
        <v>7152</v>
      </c>
      <c r="F3111" s="290" t="s">
        <v>7153</v>
      </c>
      <c r="G3111" s="290" t="s">
        <v>7164</v>
      </c>
      <c r="H3111" s="290" t="s">
        <v>7165</v>
      </c>
      <c r="I3111" s="386"/>
    </row>
    <row r="3112" spans="1:9" ht="16.5" customHeight="1">
      <c r="A3112" s="291" t="s">
        <v>356</v>
      </c>
      <c r="B3112" s="291" t="s">
        <v>357</v>
      </c>
      <c r="C3112" s="290" t="s">
        <v>10</v>
      </c>
      <c r="D3112" s="290" t="s">
        <v>6929</v>
      </c>
      <c r="E3112" s="290" t="s">
        <v>7152</v>
      </c>
      <c r="F3112" s="290" t="s">
        <v>7153</v>
      </c>
      <c r="G3112" s="290" t="s">
        <v>7166</v>
      </c>
      <c r="H3112" s="290" t="s">
        <v>7167</v>
      </c>
      <c r="I3112" s="386"/>
    </row>
    <row r="3113" spans="1:9" ht="16.5" customHeight="1">
      <c r="A3113" s="291" t="s">
        <v>356</v>
      </c>
      <c r="B3113" s="291" t="s">
        <v>357</v>
      </c>
      <c r="C3113" s="290" t="s">
        <v>10</v>
      </c>
      <c r="D3113" s="290" t="s">
        <v>6929</v>
      </c>
      <c r="E3113" s="290" t="s">
        <v>7152</v>
      </c>
      <c r="F3113" s="290" t="s">
        <v>7153</v>
      </c>
      <c r="G3113" s="290" t="s">
        <v>2321</v>
      </c>
      <c r="H3113" s="290" t="s">
        <v>7168</v>
      </c>
      <c r="I3113" s="386"/>
    </row>
    <row r="3114" spans="1:9" ht="16.5" customHeight="1">
      <c r="A3114" s="291" t="s">
        <v>356</v>
      </c>
      <c r="B3114" s="291" t="s">
        <v>357</v>
      </c>
      <c r="C3114" s="290" t="s">
        <v>10</v>
      </c>
      <c r="D3114" s="290" t="s">
        <v>6929</v>
      </c>
      <c r="E3114" s="290" t="s">
        <v>7152</v>
      </c>
      <c r="F3114" s="290" t="s">
        <v>7153</v>
      </c>
      <c r="G3114" s="290" t="s">
        <v>2320</v>
      </c>
      <c r="H3114" s="290" t="s">
        <v>7169</v>
      </c>
      <c r="I3114" s="386"/>
    </row>
    <row r="3115" spans="1:9" ht="16.5" customHeight="1">
      <c r="A3115" s="291" t="s">
        <v>356</v>
      </c>
      <c r="B3115" s="291" t="s">
        <v>357</v>
      </c>
      <c r="C3115" s="290" t="s">
        <v>10</v>
      </c>
      <c r="D3115" s="290" t="s">
        <v>6929</v>
      </c>
      <c r="E3115" s="290" t="s">
        <v>7152</v>
      </c>
      <c r="F3115" s="290" t="s">
        <v>7153</v>
      </c>
      <c r="G3115" s="290" t="s">
        <v>2322</v>
      </c>
      <c r="H3115" s="290" t="s">
        <v>7170</v>
      </c>
      <c r="I3115" s="386"/>
    </row>
    <row r="3116" spans="1:9" ht="16.5" customHeight="1">
      <c r="A3116" s="291" t="s">
        <v>356</v>
      </c>
      <c r="B3116" s="291" t="s">
        <v>357</v>
      </c>
      <c r="C3116" s="290" t="s">
        <v>10</v>
      </c>
      <c r="D3116" s="290" t="s">
        <v>6929</v>
      </c>
      <c r="E3116" s="290" t="s">
        <v>7152</v>
      </c>
      <c r="F3116" s="290" t="s">
        <v>7153</v>
      </c>
      <c r="G3116" s="290" t="s">
        <v>2317</v>
      </c>
      <c r="H3116" s="290" t="s">
        <v>7171</v>
      </c>
      <c r="I3116" s="386"/>
    </row>
    <row r="3117" spans="1:9" ht="16.5" customHeight="1">
      <c r="A3117" s="291" t="s">
        <v>356</v>
      </c>
      <c r="B3117" s="291" t="s">
        <v>357</v>
      </c>
      <c r="C3117" s="290" t="s">
        <v>10</v>
      </c>
      <c r="D3117" s="290" t="s">
        <v>6929</v>
      </c>
      <c r="E3117" s="290" t="s">
        <v>7152</v>
      </c>
      <c r="F3117" s="290" t="s">
        <v>7153</v>
      </c>
      <c r="G3117" s="290" t="s">
        <v>7172</v>
      </c>
      <c r="H3117" s="290" t="s">
        <v>7173</v>
      </c>
      <c r="I3117" s="386"/>
    </row>
    <row r="3118" spans="1:9" ht="16.5" customHeight="1">
      <c r="A3118" s="291" t="s">
        <v>356</v>
      </c>
      <c r="B3118" s="291" t="s">
        <v>357</v>
      </c>
      <c r="C3118" s="290" t="s">
        <v>10</v>
      </c>
      <c r="D3118" s="290" t="s">
        <v>6929</v>
      </c>
      <c r="E3118" s="290" t="s">
        <v>7152</v>
      </c>
      <c r="F3118" s="290" t="s">
        <v>7153</v>
      </c>
      <c r="G3118" s="290" t="s">
        <v>7174</v>
      </c>
      <c r="H3118" s="290" t="s">
        <v>7175</v>
      </c>
      <c r="I3118" s="386"/>
    </row>
    <row r="3119" spans="1:9" ht="16.5" customHeight="1">
      <c r="A3119" s="291" t="s">
        <v>356</v>
      </c>
      <c r="B3119" s="291" t="s">
        <v>357</v>
      </c>
      <c r="C3119" s="290" t="s">
        <v>10</v>
      </c>
      <c r="D3119" s="290" t="s">
        <v>6929</v>
      </c>
      <c r="E3119" s="290" t="s">
        <v>7176</v>
      </c>
      <c r="F3119" s="290" t="s">
        <v>7177</v>
      </c>
      <c r="G3119" s="290" t="s">
        <v>2324</v>
      </c>
      <c r="H3119" s="290" t="s">
        <v>7178</v>
      </c>
      <c r="I3119" s="386"/>
    </row>
    <row r="3120" spans="1:9" ht="16.5" customHeight="1">
      <c r="A3120" s="291" t="s">
        <v>356</v>
      </c>
      <c r="B3120" s="291" t="s">
        <v>357</v>
      </c>
      <c r="C3120" s="290" t="s">
        <v>10</v>
      </c>
      <c r="D3120" s="290" t="s">
        <v>6929</v>
      </c>
      <c r="E3120" s="290" t="s">
        <v>7176</v>
      </c>
      <c r="F3120" s="290" t="s">
        <v>7177</v>
      </c>
      <c r="G3120" s="290" t="s">
        <v>7179</v>
      </c>
      <c r="H3120" s="290" t="s">
        <v>7180</v>
      </c>
      <c r="I3120" s="386"/>
    </row>
    <row r="3121" spans="1:9" ht="16.5" customHeight="1">
      <c r="A3121" s="291" t="s">
        <v>356</v>
      </c>
      <c r="B3121" s="291" t="s">
        <v>357</v>
      </c>
      <c r="C3121" s="290" t="s">
        <v>10</v>
      </c>
      <c r="D3121" s="290" t="s">
        <v>6929</v>
      </c>
      <c r="E3121" s="290" t="s">
        <v>7176</v>
      </c>
      <c r="F3121" s="290" t="s">
        <v>7177</v>
      </c>
      <c r="G3121" s="290" t="s">
        <v>7181</v>
      </c>
      <c r="H3121" s="290" t="s">
        <v>7182</v>
      </c>
      <c r="I3121" s="386"/>
    </row>
    <row r="3122" spans="1:9" ht="16.5" customHeight="1">
      <c r="A3122" s="291" t="s">
        <v>356</v>
      </c>
      <c r="B3122" s="291" t="s">
        <v>357</v>
      </c>
      <c r="C3122" s="290" t="s">
        <v>10</v>
      </c>
      <c r="D3122" s="290" t="s">
        <v>6929</v>
      </c>
      <c r="E3122" s="290" t="s">
        <v>7176</v>
      </c>
      <c r="F3122" s="290" t="s">
        <v>7177</v>
      </c>
      <c r="G3122" s="290" t="s">
        <v>7183</v>
      </c>
      <c r="H3122" s="290" t="s">
        <v>7184</v>
      </c>
      <c r="I3122" s="386"/>
    </row>
    <row r="3123" spans="1:9" ht="16.5" customHeight="1">
      <c r="A3123" s="291" t="s">
        <v>356</v>
      </c>
      <c r="B3123" s="291" t="s">
        <v>357</v>
      </c>
      <c r="C3123" s="290" t="s">
        <v>10</v>
      </c>
      <c r="D3123" s="290" t="s">
        <v>6929</v>
      </c>
      <c r="E3123" s="290" t="s">
        <v>7176</v>
      </c>
      <c r="F3123" s="290" t="s">
        <v>7177</v>
      </c>
      <c r="G3123" s="290" t="s">
        <v>7185</v>
      </c>
      <c r="H3123" s="290" t="s">
        <v>7186</v>
      </c>
      <c r="I3123" s="386"/>
    </row>
    <row r="3124" spans="1:9" ht="16.5" customHeight="1">
      <c r="A3124" s="291" t="s">
        <v>356</v>
      </c>
      <c r="B3124" s="291" t="s">
        <v>357</v>
      </c>
      <c r="C3124" s="290" t="s">
        <v>10</v>
      </c>
      <c r="D3124" s="290" t="s">
        <v>6929</v>
      </c>
      <c r="E3124" s="290" t="s">
        <v>7176</v>
      </c>
      <c r="F3124" s="290" t="s">
        <v>7177</v>
      </c>
      <c r="G3124" s="290" t="s">
        <v>7187</v>
      </c>
      <c r="H3124" s="290" t="s">
        <v>7188</v>
      </c>
      <c r="I3124" s="386"/>
    </row>
    <row r="3125" spans="1:9" ht="16.5" customHeight="1">
      <c r="A3125" s="291" t="s">
        <v>356</v>
      </c>
      <c r="B3125" s="291" t="s">
        <v>357</v>
      </c>
      <c r="C3125" s="290" t="s">
        <v>10</v>
      </c>
      <c r="D3125" s="290" t="s">
        <v>6929</v>
      </c>
      <c r="E3125" s="290" t="s">
        <v>7176</v>
      </c>
      <c r="F3125" s="290" t="s">
        <v>7177</v>
      </c>
      <c r="G3125" s="290" t="s">
        <v>7189</v>
      </c>
      <c r="H3125" s="290" t="s">
        <v>7190</v>
      </c>
      <c r="I3125" s="386"/>
    </row>
    <row r="3126" spans="1:9" ht="16.5" customHeight="1">
      <c r="A3126" s="291" t="s">
        <v>356</v>
      </c>
      <c r="B3126" s="291" t="s">
        <v>357</v>
      </c>
      <c r="C3126" s="290" t="s">
        <v>10</v>
      </c>
      <c r="D3126" s="290" t="s">
        <v>6929</v>
      </c>
      <c r="E3126" s="290" t="s">
        <v>7176</v>
      </c>
      <c r="F3126" s="290" t="s">
        <v>7177</v>
      </c>
      <c r="G3126" s="290" t="s">
        <v>2325</v>
      </c>
      <c r="H3126" s="290" t="s">
        <v>7191</v>
      </c>
      <c r="I3126" s="386"/>
    </row>
    <row r="3127" spans="1:9" ht="16.5" customHeight="1">
      <c r="A3127" s="291" t="s">
        <v>356</v>
      </c>
      <c r="B3127" s="291" t="s">
        <v>357</v>
      </c>
      <c r="C3127" s="290" t="s">
        <v>10</v>
      </c>
      <c r="D3127" s="290" t="s">
        <v>6929</v>
      </c>
      <c r="E3127" s="290" t="s">
        <v>7176</v>
      </c>
      <c r="F3127" s="290" t="s">
        <v>7177</v>
      </c>
      <c r="G3127" s="290" t="s">
        <v>2323</v>
      </c>
      <c r="H3127" s="290" t="s">
        <v>7192</v>
      </c>
      <c r="I3127" s="386"/>
    </row>
    <row r="3128" spans="1:9" ht="16.5" customHeight="1">
      <c r="A3128" s="291" t="s">
        <v>356</v>
      </c>
      <c r="B3128" s="291" t="s">
        <v>357</v>
      </c>
      <c r="C3128" s="290" t="s">
        <v>10</v>
      </c>
      <c r="D3128" s="290" t="s">
        <v>6929</v>
      </c>
      <c r="E3128" s="290" t="s">
        <v>7193</v>
      </c>
      <c r="F3128" s="290" t="s">
        <v>7194</v>
      </c>
      <c r="G3128" s="290" t="s">
        <v>2327</v>
      </c>
      <c r="H3128" s="290" t="s">
        <v>7195</v>
      </c>
      <c r="I3128" s="386"/>
    </row>
    <row r="3129" spans="1:9" ht="16.5" customHeight="1">
      <c r="A3129" s="291" t="s">
        <v>356</v>
      </c>
      <c r="B3129" s="291" t="s">
        <v>357</v>
      </c>
      <c r="C3129" s="290" t="s">
        <v>10</v>
      </c>
      <c r="D3129" s="290" t="s">
        <v>6929</v>
      </c>
      <c r="E3129" s="290" t="s">
        <v>7193</v>
      </c>
      <c r="F3129" s="290" t="s">
        <v>7194</v>
      </c>
      <c r="G3129" s="290" t="s">
        <v>2328</v>
      </c>
      <c r="H3129" s="290" t="s">
        <v>7196</v>
      </c>
      <c r="I3129" s="386"/>
    </row>
    <row r="3130" spans="1:9" ht="16.5" customHeight="1">
      <c r="A3130" s="291" t="s">
        <v>356</v>
      </c>
      <c r="B3130" s="291" t="s">
        <v>357</v>
      </c>
      <c r="C3130" s="290" t="s">
        <v>10</v>
      </c>
      <c r="D3130" s="290" t="s">
        <v>6929</v>
      </c>
      <c r="E3130" s="290" t="s">
        <v>7193</v>
      </c>
      <c r="F3130" s="290" t="s">
        <v>7194</v>
      </c>
      <c r="G3130" s="290" t="s">
        <v>7197</v>
      </c>
      <c r="H3130" s="290" t="s">
        <v>7198</v>
      </c>
      <c r="I3130" s="386"/>
    </row>
    <row r="3131" spans="1:9" ht="16.5" customHeight="1">
      <c r="A3131" s="291" t="s">
        <v>356</v>
      </c>
      <c r="B3131" s="291" t="s">
        <v>357</v>
      </c>
      <c r="C3131" s="290" t="s">
        <v>10</v>
      </c>
      <c r="D3131" s="290" t="s">
        <v>6929</v>
      </c>
      <c r="E3131" s="290" t="s">
        <v>7193</v>
      </c>
      <c r="F3131" s="290" t="s">
        <v>7194</v>
      </c>
      <c r="G3131" s="290" t="s">
        <v>7199</v>
      </c>
      <c r="H3131" s="290" t="s">
        <v>7200</v>
      </c>
      <c r="I3131" s="386"/>
    </row>
    <row r="3132" spans="1:9" ht="16.5" customHeight="1">
      <c r="A3132" s="291" t="s">
        <v>356</v>
      </c>
      <c r="B3132" s="291" t="s">
        <v>357</v>
      </c>
      <c r="C3132" s="290" t="s">
        <v>10</v>
      </c>
      <c r="D3132" s="290" t="s">
        <v>6929</v>
      </c>
      <c r="E3132" s="290" t="s">
        <v>7193</v>
      </c>
      <c r="F3132" s="290" t="s">
        <v>7194</v>
      </c>
      <c r="G3132" s="290" t="s">
        <v>2329</v>
      </c>
      <c r="H3132" s="290" t="s">
        <v>7201</v>
      </c>
      <c r="I3132" s="386"/>
    </row>
    <row r="3133" spans="1:9" ht="16.5" customHeight="1">
      <c r="A3133" s="291" t="s">
        <v>356</v>
      </c>
      <c r="B3133" s="291" t="s">
        <v>357</v>
      </c>
      <c r="C3133" s="290" t="s">
        <v>10</v>
      </c>
      <c r="D3133" s="290" t="s">
        <v>6929</v>
      </c>
      <c r="E3133" s="290" t="s">
        <v>7193</v>
      </c>
      <c r="F3133" s="290" t="s">
        <v>7194</v>
      </c>
      <c r="G3133" s="290" t="s">
        <v>2326</v>
      </c>
      <c r="H3133" s="290" t="s">
        <v>7202</v>
      </c>
      <c r="I3133" s="386"/>
    </row>
    <row r="3134" spans="1:9" ht="16.5" customHeight="1">
      <c r="A3134" s="291" t="s">
        <v>356</v>
      </c>
      <c r="B3134" s="291" t="s">
        <v>357</v>
      </c>
      <c r="C3134" s="290" t="s">
        <v>10</v>
      </c>
      <c r="D3134" s="290" t="s">
        <v>6929</v>
      </c>
      <c r="E3134" s="290" t="s">
        <v>7193</v>
      </c>
      <c r="F3134" s="290" t="s">
        <v>7194</v>
      </c>
      <c r="G3134" s="290" t="s">
        <v>2330</v>
      </c>
      <c r="H3134" s="290" t="s">
        <v>7203</v>
      </c>
      <c r="I3134" s="386"/>
    </row>
    <row r="3135" spans="1:9" ht="16.5" customHeight="1">
      <c r="A3135" s="291" t="s">
        <v>356</v>
      </c>
      <c r="B3135" s="291" t="s">
        <v>357</v>
      </c>
      <c r="C3135" s="290" t="s">
        <v>10</v>
      </c>
      <c r="D3135" s="290" t="s">
        <v>6929</v>
      </c>
      <c r="E3135" s="290" t="s">
        <v>7204</v>
      </c>
      <c r="F3135" s="290" t="s">
        <v>7205</v>
      </c>
      <c r="G3135" s="290" t="s">
        <v>2331</v>
      </c>
      <c r="H3135" s="290" t="s">
        <v>7206</v>
      </c>
      <c r="I3135" s="386"/>
    </row>
    <row r="3136" spans="1:9" ht="16.5" customHeight="1">
      <c r="A3136" s="291" t="s">
        <v>356</v>
      </c>
      <c r="B3136" s="291" t="s">
        <v>357</v>
      </c>
      <c r="C3136" s="290" t="s">
        <v>10</v>
      </c>
      <c r="D3136" s="290" t="s">
        <v>6929</v>
      </c>
      <c r="E3136" s="290" t="s">
        <v>7204</v>
      </c>
      <c r="F3136" s="290" t="s">
        <v>7205</v>
      </c>
      <c r="G3136" s="290" t="s">
        <v>7207</v>
      </c>
      <c r="H3136" s="290" t="s">
        <v>7208</v>
      </c>
      <c r="I3136" s="386"/>
    </row>
    <row r="3137" spans="1:9" ht="16.5" customHeight="1">
      <c r="A3137" s="291" t="s">
        <v>356</v>
      </c>
      <c r="B3137" s="291" t="s">
        <v>357</v>
      </c>
      <c r="C3137" s="290" t="s">
        <v>10</v>
      </c>
      <c r="D3137" s="290" t="s">
        <v>6929</v>
      </c>
      <c r="E3137" s="290" t="s">
        <v>7204</v>
      </c>
      <c r="F3137" s="290" t="s">
        <v>7205</v>
      </c>
      <c r="G3137" s="290" t="s">
        <v>7209</v>
      </c>
      <c r="H3137" s="290" t="s">
        <v>7210</v>
      </c>
      <c r="I3137" s="386"/>
    </row>
    <row r="3138" spans="1:9" ht="16.5" customHeight="1">
      <c r="A3138" s="291" t="s">
        <v>356</v>
      </c>
      <c r="B3138" s="291" t="s">
        <v>357</v>
      </c>
      <c r="C3138" s="290" t="s">
        <v>10</v>
      </c>
      <c r="D3138" s="290" t="s">
        <v>6929</v>
      </c>
      <c r="E3138" s="290" t="s">
        <v>7204</v>
      </c>
      <c r="F3138" s="290" t="s">
        <v>7205</v>
      </c>
      <c r="G3138" s="290" t="s">
        <v>7211</v>
      </c>
      <c r="H3138" s="290" t="s">
        <v>7212</v>
      </c>
      <c r="I3138" s="386"/>
    </row>
    <row r="3139" spans="1:9" ht="16.5" customHeight="1">
      <c r="A3139" s="291" t="s">
        <v>356</v>
      </c>
      <c r="B3139" s="291" t="s">
        <v>357</v>
      </c>
      <c r="C3139" s="290" t="s">
        <v>10</v>
      </c>
      <c r="D3139" s="290" t="s">
        <v>6929</v>
      </c>
      <c r="E3139" s="290" t="s">
        <v>7204</v>
      </c>
      <c r="F3139" s="290" t="s">
        <v>7205</v>
      </c>
      <c r="G3139" s="290" t="s">
        <v>7213</v>
      </c>
      <c r="H3139" s="290" t="s">
        <v>7214</v>
      </c>
      <c r="I3139" s="386"/>
    </row>
    <row r="3140" spans="1:9" ht="16.5" customHeight="1">
      <c r="A3140" s="291" t="s">
        <v>356</v>
      </c>
      <c r="B3140" s="291" t="s">
        <v>357</v>
      </c>
      <c r="C3140" s="290" t="s">
        <v>10</v>
      </c>
      <c r="D3140" s="290" t="s">
        <v>6929</v>
      </c>
      <c r="E3140" s="290" t="s">
        <v>7204</v>
      </c>
      <c r="F3140" s="290" t="s">
        <v>7205</v>
      </c>
      <c r="G3140" s="290" t="s">
        <v>7215</v>
      </c>
      <c r="H3140" s="290" t="s">
        <v>7216</v>
      </c>
      <c r="I3140" s="386"/>
    </row>
    <row r="3141" spans="1:9" ht="16.5" customHeight="1">
      <c r="A3141" s="291" t="s">
        <v>356</v>
      </c>
      <c r="B3141" s="291" t="s">
        <v>357</v>
      </c>
      <c r="C3141" s="290" t="s">
        <v>10</v>
      </c>
      <c r="D3141" s="290" t="s">
        <v>6929</v>
      </c>
      <c r="E3141" s="290" t="s">
        <v>7204</v>
      </c>
      <c r="F3141" s="290" t="s">
        <v>7205</v>
      </c>
      <c r="G3141" s="290" t="s">
        <v>7217</v>
      </c>
      <c r="H3141" s="290" t="s">
        <v>7218</v>
      </c>
      <c r="I3141" s="386"/>
    </row>
    <row r="3142" spans="1:9" ht="16.5" customHeight="1">
      <c r="A3142" s="291" t="s">
        <v>356</v>
      </c>
      <c r="B3142" s="291" t="s">
        <v>357</v>
      </c>
      <c r="C3142" s="290" t="s">
        <v>10</v>
      </c>
      <c r="D3142" s="290" t="s">
        <v>6929</v>
      </c>
      <c r="E3142" s="290" t="s">
        <v>7204</v>
      </c>
      <c r="F3142" s="290" t="s">
        <v>7205</v>
      </c>
      <c r="G3142" s="290" t="s">
        <v>2332</v>
      </c>
      <c r="H3142" s="290" t="s">
        <v>7219</v>
      </c>
      <c r="I3142" s="386"/>
    </row>
    <row r="3143" spans="1:9" ht="16.5" customHeight="1">
      <c r="A3143" s="291" t="s">
        <v>356</v>
      </c>
      <c r="B3143" s="291" t="s">
        <v>357</v>
      </c>
      <c r="C3143" s="290" t="s">
        <v>10</v>
      </c>
      <c r="D3143" s="290" t="s">
        <v>6929</v>
      </c>
      <c r="E3143" s="290" t="s">
        <v>7220</v>
      </c>
      <c r="F3143" s="290" t="s">
        <v>7221</v>
      </c>
      <c r="G3143" s="290" t="s">
        <v>7222</v>
      </c>
      <c r="H3143" s="290" t="s">
        <v>6849</v>
      </c>
      <c r="I3143" s="386"/>
    </row>
    <row r="3144" spans="1:9" ht="16.5" customHeight="1">
      <c r="A3144" s="291" t="s">
        <v>356</v>
      </c>
      <c r="B3144" s="291" t="s">
        <v>357</v>
      </c>
      <c r="C3144" s="290" t="s">
        <v>10</v>
      </c>
      <c r="D3144" s="290" t="s">
        <v>6929</v>
      </c>
      <c r="E3144" s="290" t="s">
        <v>7220</v>
      </c>
      <c r="F3144" s="290" t="s">
        <v>7221</v>
      </c>
      <c r="G3144" s="290" t="s">
        <v>7223</v>
      </c>
      <c r="H3144" s="290" t="s">
        <v>6851</v>
      </c>
      <c r="I3144" s="386"/>
    </row>
    <row r="3145" spans="1:9" ht="16.5" customHeight="1">
      <c r="A3145" s="291" t="s">
        <v>356</v>
      </c>
      <c r="B3145" s="291" t="s">
        <v>357</v>
      </c>
      <c r="C3145" s="290" t="s">
        <v>10</v>
      </c>
      <c r="D3145" s="290" t="s">
        <v>6929</v>
      </c>
      <c r="E3145" s="290" t="s">
        <v>7220</v>
      </c>
      <c r="F3145" s="290" t="s">
        <v>7221</v>
      </c>
      <c r="G3145" s="290" t="s">
        <v>7224</v>
      </c>
      <c r="H3145" s="290" t="s">
        <v>7225</v>
      </c>
      <c r="I3145" s="386"/>
    </row>
    <row r="3146" spans="1:9" ht="16.5" customHeight="1">
      <c r="A3146" s="291" t="s">
        <v>356</v>
      </c>
      <c r="B3146" s="291" t="s">
        <v>357</v>
      </c>
      <c r="C3146" s="290" t="s">
        <v>10</v>
      </c>
      <c r="D3146" s="290" t="s">
        <v>6929</v>
      </c>
      <c r="E3146" s="290" t="s">
        <v>7220</v>
      </c>
      <c r="F3146" s="290" t="s">
        <v>7221</v>
      </c>
      <c r="G3146" s="290" t="s">
        <v>7226</v>
      </c>
      <c r="H3146" s="290" t="s">
        <v>7227</v>
      </c>
      <c r="I3146" s="386"/>
    </row>
    <row r="3147" spans="1:9" ht="16.5" customHeight="1">
      <c r="A3147" s="291" t="s">
        <v>356</v>
      </c>
      <c r="B3147" s="291" t="s">
        <v>357</v>
      </c>
      <c r="C3147" s="290" t="s">
        <v>10</v>
      </c>
      <c r="D3147" s="290" t="s">
        <v>6929</v>
      </c>
      <c r="E3147" s="290" t="s">
        <v>7220</v>
      </c>
      <c r="F3147" s="290" t="s">
        <v>7221</v>
      </c>
      <c r="G3147" s="290" t="s">
        <v>2333</v>
      </c>
      <c r="H3147" s="290" t="s">
        <v>7228</v>
      </c>
      <c r="I3147" s="386"/>
    </row>
    <row r="3148" spans="1:9" ht="16.5" customHeight="1">
      <c r="A3148" s="291" t="s">
        <v>356</v>
      </c>
      <c r="B3148" s="291" t="s">
        <v>357</v>
      </c>
      <c r="C3148" s="290" t="s">
        <v>10</v>
      </c>
      <c r="D3148" s="290" t="s">
        <v>6929</v>
      </c>
      <c r="E3148" s="290" t="s">
        <v>7220</v>
      </c>
      <c r="F3148" s="290" t="s">
        <v>7221</v>
      </c>
      <c r="G3148" s="290" t="s">
        <v>7229</v>
      </c>
      <c r="H3148" s="290" t="s">
        <v>7230</v>
      </c>
      <c r="I3148" s="386"/>
    </row>
    <row r="3149" spans="1:9" ht="16.5" customHeight="1">
      <c r="A3149" s="291" t="s">
        <v>356</v>
      </c>
      <c r="B3149" s="291" t="s">
        <v>357</v>
      </c>
      <c r="C3149" s="290" t="s">
        <v>10</v>
      </c>
      <c r="D3149" s="290" t="s">
        <v>6929</v>
      </c>
      <c r="E3149" s="290" t="s">
        <v>7220</v>
      </c>
      <c r="F3149" s="290" t="s">
        <v>7221</v>
      </c>
      <c r="G3149" s="290" t="s">
        <v>7231</v>
      </c>
      <c r="H3149" s="290" t="s">
        <v>7232</v>
      </c>
      <c r="I3149" s="386"/>
    </row>
    <row r="3150" spans="1:9" ht="16.5" customHeight="1">
      <c r="A3150" s="291" t="s">
        <v>356</v>
      </c>
      <c r="B3150" s="291" t="s">
        <v>357</v>
      </c>
      <c r="C3150" s="290" t="s">
        <v>10</v>
      </c>
      <c r="D3150" s="290" t="s">
        <v>6929</v>
      </c>
      <c r="E3150" s="290" t="s">
        <v>7220</v>
      </c>
      <c r="F3150" s="290" t="s">
        <v>7221</v>
      </c>
      <c r="G3150" s="290" t="s">
        <v>7233</v>
      </c>
      <c r="H3150" s="290" t="s">
        <v>7234</v>
      </c>
      <c r="I3150" s="386"/>
    </row>
    <row r="3151" spans="1:9" ht="16.5" customHeight="1">
      <c r="A3151" s="291" t="s">
        <v>356</v>
      </c>
      <c r="B3151" s="291" t="s">
        <v>357</v>
      </c>
      <c r="C3151" s="290" t="s">
        <v>10</v>
      </c>
      <c r="D3151" s="290" t="s">
        <v>6929</v>
      </c>
      <c r="E3151" s="290" t="s">
        <v>7220</v>
      </c>
      <c r="F3151" s="290" t="s">
        <v>7221</v>
      </c>
      <c r="G3151" s="290" t="s">
        <v>7235</v>
      </c>
      <c r="H3151" s="290" t="s">
        <v>7236</v>
      </c>
      <c r="I3151" s="386"/>
    </row>
    <row r="3152" spans="1:9" ht="16.5" customHeight="1">
      <c r="A3152" s="291" t="s">
        <v>356</v>
      </c>
      <c r="B3152" s="291" t="s">
        <v>357</v>
      </c>
      <c r="C3152" s="290" t="s">
        <v>10</v>
      </c>
      <c r="D3152" s="290" t="s">
        <v>6929</v>
      </c>
      <c r="E3152" s="290" t="s">
        <v>7237</v>
      </c>
      <c r="F3152" s="290" t="s">
        <v>2335</v>
      </c>
      <c r="G3152" s="290" t="s">
        <v>2334</v>
      </c>
      <c r="H3152" s="290" t="s">
        <v>7238</v>
      </c>
      <c r="I3152" s="386"/>
    </row>
    <row r="3153" spans="1:9" ht="16.5" customHeight="1">
      <c r="A3153" s="291" t="s">
        <v>356</v>
      </c>
      <c r="B3153" s="291" t="s">
        <v>357</v>
      </c>
      <c r="C3153" s="290" t="s">
        <v>10</v>
      </c>
      <c r="D3153" s="290" t="s">
        <v>6929</v>
      </c>
      <c r="E3153" s="290" t="s">
        <v>2336</v>
      </c>
      <c r="F3153" s="290" t="s">
        <v>2338</v>
      </c>
      <c r="G3153" s="290" t="s">
        <v>2337</v>
      </c>
      <c r="H3153" s="290" t="s">
        <v>7239</v>
      </c>
      <c r="I3153" s="386"/>
    </row>
    <row r="3154" spans="1:9" ht="16.5" customHeight="1">
      <c r="A3154" s="291" t="s">
        <v>356</v>
      </c>
      <c r="B3154" s="291" t="s">
        <v>357</v>
      </c>
      <c r="C3154" s="290" t="s">
        <v>10</v>
      </c>
      <c r="D3154" s="290" t="s">
        <v>6929</v>
      </c>
      <c r="E3154" s="290" t="s">
        <v>7240</v>
      </c>
      <c r="F3154" s="290" t="s">
        <v>2340</v>
      </c>
      <c r="G3154" s="290" t="s">
        <v>2339</v>
      </c>
      <c r="H3154" s="290" t="s">
        <v>7241</v>
      </c>
      <c r="I3154" s="386" t="e">
        <f>RIGHT(#REF!)</f>
        <v>#REF!</v>
      </c>
    </row>
    <row r="3155" spans="1:9" ht="16.5" customHeight="1">
      <c r="C3155" s="290"/>
      <c r="D3155" s="290"/>
      <c r="E3155" s="290"/>
      <c r="F3155" s="290"/>
      <c r="G3155" s="290"/>
      <c r="H3155" s="290"/>
      <c r="I3155" s="386" t="str">
        <f t="shared" ref="I3155:I3218" si="0">RIGHT(G3155)</f>
        <v/>
      </c>
    </row>
    <row r="3156" spans="1:9" ht="16.5" customHeight="1">
      <c r="C3156" s="290"/>
      <c r="D3156" s="290"/>
      <c r="E3156" s="290"/>
      <c r="F3156" s="290"/>
      <c r="G3156" s="290"/>
      <c r="H3156" s="290"/>
      <c r="I3156" s="386" t="str">
        <f t="shared" si="0"/>
        <v/>
      </c>
    </row>
    <row r="3157" spans="1:9" ht="16.5" customHeight="1">
      <c r="C3157" s="290"/>
      <c r="D3157" s="290"/>
      <c r="E3157" s="290"/>
      <c r="F3157" s="290"/>
      <c r="G3157" s="290"/>
      <c r="H3157" s="290"/>
      <c r="I3157" s="386" t="str">
        <f t="shared" si="0"/>
        <v/>
      </c>
    </row>
    <row r="3158" spans="1:9" ht="16.5" customHeight="1">
      <c r="C3158" s="290"/>
      <c r="D3158" s="290"/>
      <c r="E3158" s="290"/>
      <c r="F3158" s="290"/>
      <c r="G3158" s="290"/>
      <c r="H3158" s="290"/>
      <c r="I3158" s="386" t="str">
        <f t="shared" si="0"/>
        <v/>
      </c>
    </row>
    <row r="3159" spans="1:9" ht="16.5" customHeight="1">
      <c r="C3159" s="290"/>
      <c r="D3159" s="290"/>
      <c r="E3159" s="290"/>
      <c r="F3159" s="290"/>
      <c r="G3159" s="290"/>
      <c r="H3159" s="290"/>
      <c r="I3159" s="386" t="str">
        <f t="shared" si="0"/>
        <v/>
      </c>
    </row>
    <row r="3160" spans="1:9" ht="16.5" customHeight="1">
      <c r="C3160" s="290"/>
      <c r="D3160" s="290"/>
      <c r="E3160" s="290"/>
      <c r="F3160" s="290"/>
      <c r="G3160" s="290"/>
      <c r="H3160" s="290"/>
      <c r="I3160" s="386" t="str">
        <f t="shared" si="0"/>
        <v/>
      </c>
    </row>
    <row r="3161" spans="1:9" ht="16.5" customHeight="1">
      <c r="C3161" s="290"/>
      <c r="D3161" s="290"/>
      <c r="E3161" s="290"/>
      <c r="F3161" s="290"/>
      <c r="G3161" s="290"/>
      <c r="H3161" s="290"/>
      <c r="I3161" s="386" t="str">
        <f t="shared" si="0"/>
        <v/>
      </c>
    </row>
    <row r="3162" spans="1:9" ht="16.5" customHeight="1">
      <c r="C3162" s="290"/>
      <c r="D3162" s="290"/>
      <c r="E3162" s="290"/>
      <c r="F3162" s="290"/>
      <c r="G3162" s="290"/>
      <c r="H3162" s="290"/>
      <c r="I3162" s="386" t="str">
        <f t="shared" si="0"/>
        <v/>
      </c>
    </row>
    <row r="3163" spans="1:9" ht="16.5" customHeight="1">
      <c r="C3163" s="290"/>
      <c r="D3163" s="290"/>
      <c r="E3163" s="290"/>
      <c r="F3163" s="290"/>
      <c r="G3163" s="290"/>
      <c r="H3163" s="290"/>
      <c r="I3163" s="386" t="str">
        <f t="shared" si="0"/>
        <v/>
      </c>
    </row>
    <row r="3164" spans="1:9" ht="16.5" customHeight="1">
      <c r="C3164" s="290"/>
      <c r="D3164" s="290"/>
      <c r="E3164" s="290"/>
      <c r="F3164" s="290"/>
      <c r="G3164" s="290"/>
      <c r="H3164" s="290"/>
      <c r="I3164" s="386" t="str">
        <f t="shared" si="0"/>
        <v/>
      </c>
    </row>
    <row r="3165" spans="1:9" ht="16.5" customHeight="1">
      <c r="C3165" s="290"/>
      <c r="D3165" s="290"/>
      <c r="E3165" s="290"/>
      <c r="F3165" s="290"/>
      <c r="G3165" s="290"/>
      <c r="H3165" s="290"/>
      <c r="I3165" s="386" t="str">
        <f t="shared" si="0"/>
        <v/>
      </c>
    </row>
    <row r="3166" spans="1:9" ht="16.5" customHeight="1">
      <c r="C3166" s="290"/>
      <c r="D3166" s="290"/>
      <c r="E3166" s="290"/>
      <c r="F3166" s="290"/>
      <c r="G3166" s="290"/>
      <c r="H3166" s="290"/>
      <c r="I3166" s="386" t="str">
        <f t="shared" si="0"/>
        <v/>
      </c>
    </row>
    <row r="3167" spans="1:9" ht="16.5" customHeight="1">
      <c r="C3167" s="290"/>
      <c r="D3167" s="290"/>
      <c r="E3167" s="290"/>
      <c r="F3167" s="290"/>
      <c r="G3167" s="290"/>
      <c r="H3167" s="290"/>
      <c r="I3167" s="386" t="str">
        <f t="shared" si="0"/>
        <v/>
      </c>
    </row>
    <row r="3168" spans="1:9" ht="16.5" customHeight="1">
      <c r="C3168" s="290"/>
      <c r="D3168" s="290"/>
      <c r="E3168" s="290"/>
      <c r="F3168" s="290"/>
      <c r="G3168" s="290"/>
      <c r="H3168" s="290"/>
      <c r="I3168" s="386" t="str">
        <f t="shared" si="0"/>
        <v/>
      </c>
    </row>
    <row r="3169" spans="3:9" ht="16.5" customHeight="1">
      <c r="C3169" s="290"/>
      <c r="D3169" s="290"/>
      <c r="E3169" s="290"/>
      <c r="F3169" s="290"/>
      <c r="G3169" s="290"/>
      <c r="H3169" s="290"/>
      <c r="I3169" s="386" t="str">
        <f t="shared" si="0"/>
        <v/>
      </c>
    </row>
    <row r="3170" spans="3:9" ht="16.5" customHeight="1">
      <c r="C3170" s="290"/>
      <c r="D3170" s="290"/>
      <c r="E3170" s="290"/>
      <c r="F3170" s="290"/>
      <c r="G3170" s="290"/>
      <c r="H3170" s="290"/>
      <c r="I3170" s="386" t="str">
        <f t="shared" si="0"/>
        <v/>
      </c>
    </row>
    <row r="3171" spans="3:9" ht="16.5" customHeight="1">
      <c r="C3171" s="290"/>
      <c r="D3171" s="290"/>
      <c r="E3171" s="290"/>
      <c r="F3171" s="290"/>
      <c r="G3171" s="290"/>
      <c r="H3171" s="290"/>
      <c r="I3171" s="386" t="str">
        <f t="shared" si="0"/>
        <v/>
      </c>
    </row>
    <row r="3172" spans="3:9" ht="16.5" customHeight="1">
      <c r="C3172" s="290"/>
      <c r="D3172" s="290"/>
      <c r="E3172" s="290"/>
      <c r="F3172" s="290"/>
      <c r="G3172" s="290"/>
      <c r="H3172" s="290"/>
      <c r="I3172" s="386" t="str">
        <f t="shared" si="0"/>
        <v/>
      </c>
    </row>
    <row r="3173" spans="3:9" ht="16.5" customHeight="1">
      <c r="C3173" s="290"/>
      <c r="D3173" s="290"/>
      <c r="E3173" s="290"/>
      <c r="F3173" s="290"/>
      <c r="G3173" s="290"/>
      <c r="H3173" s="290"/>
      <c r="I3173" s="386" t="str">
        <f t="shared" si="0"/>
        <v/>
      </c>
    </row>
    <row r="3174" spans="3:9" ht="16.5" customHeight="1">
      <c r="C3174" s="290"/>
      <c r="D3174" s="290"/>
      <c r="E3174" s="290"/>
      <c r="F3174" s="290"/>
      <c r="G3174" s="290"/>
      <c r="H3174" s="290"/>
      <c r="I3174" s="386" t="str">
        <f t="shared" si="0"/>
        <v/>
      </c>
    </row>
    <row r="3175" spans="3:9" ht="16.5" customHeight="1">
      <c r="C3175" s="290"/>
      <c r="D3175" s="290"/>
      <c r="E3175" s="290"/>
      <c r="F3175" s="290"/>
      <c r="G3175" s="290"/>
      <c r="H3175" s="290"/>
      <c r="I3175" s="386" t="str">
        <f t="shared" si="0"/>
        <v/>
      </c>
    </row>
    <row r="3176" spans="3:9" ht="16.5" customHeight="1">
      <c r="C3176" s="290"/>
      <c r="D3176" s="290"/>
      <c r="E3176" s="290"/>
      <c r="F3176" s="290"/>
      <c r="G3176" s="290"/>
      <c r="H3176" s="290"/>
      <c r="I3176" s="386" t="str">
        <f t="shared" si="0"/>
        <v/>
      </c>
    </row>
    <row r="3177" spans="3:9" ht="16.5" customHeight="1">
      <c r="C3177" s="290"/>
      <c r="D3177" s="290"/>
      <c r="E3177" s="290"/>
      <c r="F3177" s="290"/>
      <c r="G3177" s="290"/>
      <c r="H3177" s="290"/>
      <c r="I3177" s="386" t="str">
        <f t="shared" si="0"/>
        <v/>
      </c>
    </row>
    <row r="3178" spans="3:9" ht="16.5" customHeight="1">
      <c r="C3178" s="290"/>
      <c r="D3178" s="290"/>
      <c r="E3178" s="290"/>
      <c r="F3178" s="290"/>
      <c r="G3178" s="290"/>
      <c r="H3178" s="290"/>
      <c r="I3178" s="386" t="str">
        <f t="shared" si="0"/>
        <v/>
      </c>
    </row>
    <row r="3179" spans="3:9" ht="16.5" customHeight="1">
      <c r="C3179" s="290"/>
      <c r="D3179" s="290"/>
      <c r="E3179" s="290"/>
      <c r="F3179" s="290"/>
      <c r="G3179" s="290"/>
      <c r="H3179" s="290"/>
      <c r="I3179" s="386" t="str">
        <f t="shared" si="0"/>
        <v/>
      </c>
    </row>
    <row r="3180" spans="3:9" ht="16.5" customHeight="1">
      <c r="C3180" s="290"/>
      <c r="D3180" s="290"/>
      <c r="E3180" s="290"/>
      <c r="F3180" s="290"/>
      <c r="G3180" s="290"/>
      <c r="H3180" s="290"/>
      <c r="I3180" s="386" t="str">
        <f t="shared" si="0"/>
        <v/>
      </c>
    </row>
    <row r="3181" spans="3:9" ht="16.5" customHeight="1">
      <c r="C3181" s="290"/>
      <c r="D3181" s="290"/>
      <c r="E3181" s="290"/>
      <c r="F3181" s="290"/>
      <c r="G3181" s="290"/>
      <c r="H3181" s="290"/>
      <c r="I3181" s="386" t="str">
        <f t="shared" si="0"/>
        <v/>
      </c>
    </row>
    <row r="3182" spans="3:9" ht="16.5" customHeight="1">
      <c r="C3182" s="290"/>
      <c r="D3182" s="290"/>
      <c r="E3182" s="290"/>
      <c r="F3182" s="290"/>
      <c r="G3182" s="290"/>
      <c r="H3182" s="290"/>
      <c r="I3182" s="386" t="str">
        <f t="shared" si="0"/>
        <v/>
      </c>
    </row>
    <row r="3183" spans="3:9" ht="16.5" customHeight="1">
      <c r="C3183" s="290"/>
      <c r="D3183" s="290"/>
      <c r="E3183" s="290"/>
      <c r="F3183" s="290"/>
      <c r="G3183" s="290"/>
      <c r="H3183" s="290"/>
      <c r="I3183" s="386" t="str">
        <f t="shared" si="0"/>
        <v/>
      </c>
    </row>
    <row r="3184" spans="3:9" ht="16.5" customHeight="1">
      <c r="C3184" s="290"/>
      <c r="D3184" s="290"/>
      <c r="E3184" s="290"/>
      <c r="F3184" s="290"/>
      <c r="G3184" s="290"/>
      <c r="H3184" s="290"/>
      <c r="I3184" s="386" t="str">
        <f t="shared" si="0"/>
        <v/>
      </c>
    </row>
    <row r="3185" spans="3:9" ht="16.5" customHeight="1">
      <c r="C3185" s="290"/>
      <c r="D3185" s="290"/>
      <c r="E3185" s="290"/>
      <c r="F3185" s="290"/>
      <c r="G3185" s="290"/>
      <c r="H3185" s="290"/>
      <c r="I3185" s="386" t="str">
        <f t="shared" si="0"/>
        <v/>
      </c>
    </row>
    <row r="3186" spans="3:9" ht="16.5" customHeight="1">
      <c r="C3186" s="290"/>
      <c r="D3186" s="290"/>
      <c r="E3186" s="290"/>
      <c r="F3186" s="290"/>
      <c r="G3186" s="290"/>
      <c r="H3186" s="290"/>
      <c r="I3186" s="386" t="str">
        <f t="shared" si="0"/>
        <v/>
      </c>
    </row>
    <row r="3187" spans="3:9" ht="16.5" customHeight="1">
      <c r="C3187" s="290"/>
      <c r="D3187" s="290"/>
      <c r="E3187" s="290"/>
      <c r="F3187" s="290"/>
      <c r="G3187" s="290"/>
      <c r="H3187" s="290"/>
      <c r="I3187" s="386" t="str">
        <f t="shared" si="0"/>
        <v/>
      </c>
    </row>
    <row r="3188" spans="3:9" ht="16.5" customHeight="1">
      <c r="C3188" s="290"/>
      <c r="D3188" s="290"/>
      <c r="E3188" s="290"/>
      <c r="F3188" s="290"/>
      <c r="G3188" s="290"/>
      <c r="H3188" s="290"/>
      <c r="I3188" s="386" t="str">
        <f t="shared" si="0"/>
        <v/>
      </c>
    </row>
    <row r="3189" spans="3:9" ht="16.5" customHeight="1">
      <c r="C3189" s="290"/>
      <c r="D3189" s="290"/>
      <c r="E3189" s="290"/>
      <c r="F3189" s="290"/>
      <c r="G3189" s="290"/>
      <c r="H3189" s="290"/>
      <c r="I3189" s="386" t="str">
        <f t="shared" si="0"/>
        <v/>
      </c>
    </row>
    <row r="3190" spans="3:9" ht="16.5" customHeight="1">
      <c r="C3190" s="290"/>
      <c r="D3190" s="290"/>
      <c r="E3190" s="290"/>
      <c r="F3190" s="290"/>
      <c r="G3190" s="290"/>
      <c r="H3190" s="290"/>
      <c r="I3190" s="386" t="str">
        <f t="shared" si="0"/>
        <v/>
      </c>
    </row>
    <row r="3191" spans="3:9" ht="16.5" customHeight="1">
      <c r="C3191" s="290"/>
      <c r="D3191" s="290"/>
      <c r="E3191" s="290"/>
      <c r="F3191" s="290"/>
      <c r="G3191" s="290"/>
      <c r="H3191" s="290"/>
      <c r="I3191" s="386" t="str">
        <f t="shared" si="0"/>
        <v/>
      </c>
    </row>
    <row r="3192" spans="3:9" ht="16.5" customHeight="1">
      <c r="C3192" s="290"/>
      <c r="D3192" s="290"/>
      <c r="E3192" s="290"/>
      <c r="F3192" s="290"/>
      <c r="G3192" s="290"/>
      <c r="H3192" s="290"/>
      <c r="I3192" s="386" t="str">
        <f t="shared" si="0"/>
        <v/>
      </c>
    </row>
    <row r="3193" spans="3:9" ht="16.5" customHeight="1">
      <c r="C3193" s="290"/>
      <c r="D3193" s="290"/>
      <c r="E3193" s="290"/>
      <c r="F3193" s="290"/>
      <c r="G3193" s="290"/>
      <c r="H3193" s="290"/>
      <c r="I3193" s="386" t="str">
        <f t="shared" si="0"/>
        <v/>
      </c>
    </row>
    <row r="3194" spans="3:9" ht="16.5" customHeight="1">
      <c r="C3194" s="290"/>
      <c r="D3194" s="290"/>
      <c r="E3194" s="290"/>
      <c r="F3194" s="290"/>
      <c r="G3194" s="290"/>
      <c r="H3194" s="290"/>
      <c r="I3194" s="386" t="str">
        <f t="shared" si="0"/>
        <v/>
      </c>
    </row>
    <row r="3195" spans="3:9" ht="16.5" customHeight="1">
      <c r="C3195" s="290"/>
      <c r="D3195" s="290"/>
      <c r="E3195" s="290"/>
      <c r="F3195" s="290"/>
      <c r="G3195" s="290"/>
      <c r="H3195" s="290"/>
      <c r="I3195" s="386" t="str">
        <f t="shared" si="0"/>
        <v/>
      </c>
    </row>
    <row r="3196" spans="3:9" ht="16.5" customHeight="1">
      <c r="C3196" s="290"/>
      <c r="D3196" s="290"/>
      <c r="E3196" s="290"/>
      <c r="F3196" s="290"/>
      <c r="G3196" s="290"/>
      <c r="H3196" s="290"/>
      <c r="I3196" s="386" t="str">
        <f t="shared" si="0"/>
        <v/>
      </c>
    </row>
    <row r="3197" spans="3:9" ht="16.5" customHeight="1">
      <c r="C3197" s="290"/>
      <c r="D3197" s="290"/>
      <c r="E3197" s="290"/>
      <c r="F3197" s="290"/>
      <c r="G3197" s="290"/>
      <c r="H3197" s="290"/>
      <c r="I3197" s="386" t="str">
        <f t="shared" si="0"/>
        <v/>
      </c>
    </row>
    <row r="3198" spans="3:9" ht="16.5" customHeight="1">
      <c r="C3198" s="290"/>
      <c r="D3198" s="290"/>
      <c r="E3198" s="290"/>
      <c r="F3198" s="290"/>
      <c r="G3198" s="290"/>
      <c r="H3198" s="290"/>
      <c r="I3198" s="386" t="str">
        <f t="shared" si="0"/>
        <v/>
      </c>
    </row>
    <row r="3199" spans="3:9" ht="16.5" customHeight="1">
      <c r="C3199" s="290"/>
      <c r="D3199" s="290"/>
      <c r="E3199" s="290"/>
      <c r="F3199" s="290"/>
      <c r="G3199" s="290"/>
      <c r="H3199" s="290"/>
      <c r="I3199" s="386" t="str">
        <f t="shared" si="0"/>
        <v/>
      </c>
    </row>
    <row r="3200" spans="3:9" ht="16.5" customHeight="1">
      <c r="C3200" s="290"/>
      <c r="D3200" s="290"/>
      <c r="E3200" s="290"/>
      <c r="F3200" s="290"/>
      <c r="G3200" s="290"/>
      <c r="H3200" s="290"/>
      <c r="I3200" s="386" t="str">
        <f t="shared" si="0"/>
        <v/>
      </c>
    </row>
    <row r="3201" spans="3:9" ht="16.5" customHeight="1">
      <c r="C3201" s="290"/>
      <c r="D3201" s="290"/>
      <c r="E3201" s="290"/>
      <c r="F3201" s="290"/>
      <c r="G3201" s="290"/>
      <c r="H3201" s="290"/>
      <c r="I3201" s="386" t="str">
        <f t="shared" si="0"/>
        <v/>
      </c>
    </row>
    <row r="3202" spans="3:9" ht="16.5" customHeight="1">
      <c r="C3202" s="290"/>
      <c r="D3202" s="290"/>
      <c r="E3202" s="290"/>
      <c r="F3202" s="290"/>
      <c r="G3202" s="290"/>
      <c r="H3202" s="290"/>
      <c r="I3202" s="386" t="str">
        <f t="shared" si="0"/>
        <v/>
      </c>
    </row>
    <row r="3203" spans="3:9" ht="16.5" customHeight="1">
      <c r="C3203" s="290"/>
      <c r="D3203" s="290"/>
      <c r="E3203" s="290"/>
      <c r="F3203" s="290"/>
      <c r="G3203" s="290"/>
      <c r="H3203" s="290"/>
      <c r="I3203" s="386" t="str">
        <f t="shared" si="0"/>
        <v/>
      </c>
    </row>
    <row r="3204" spans="3:9" ht="16.5" customHeight="1">
      <c r="C3204" s="290"/>
      <c r="D3204" s="290"/>
      <c r="E3204" s="290"/>
      <c r="F3204" s="290"/>
      <c r="G3204" s="290"/>
      <c r="H3204" s="290"/>
      <c r="I3204" s="386" t="str">
        <f t="shared" si="0"/>
        <v/>
      </c>
    </row>
    <row r="3205" spans="3:9" ht="16.5" customHeight="1">
      <c r="C3205" s="290"/>
      <c r="D3205" s="290"/>
      <c r="E3205" s="290"/>
      <c r="F3205" s="290"/>
      <c r="G3205" s="290"/>
      <c r="H3205" s="290"/>
      <c r="I3205" s="386" t="str">
        <f t="shared" si="0"/>
        <v/>
      </c>
    </row>
    <row r="3206" spans="3:9" ht="16.5" customHeight="1">
      <c r="C3206" s="290"/>
      <c r="D3206" s="290"/>
      <c r="E3206" s="290"/>
      <c r="F3206" s="290"/>
      <c r="G3206" s="290"/>
      <c r="H3206" s="290"/>
      <c r="I3206" s="386" t="str">
        <f t="shared" si="0"/>
        <v/>
      </c>
    </row>
    <row r="3207" spans="3:9" ht="16.5" customHeight="1">
      <c r="C3207" s="290"/>
      <c r="D3207" s="290"/>
      <c r="E3207" s="290"/>
      <c r="F3207" s="290"/>
      <c r="G3207" s="290"/>
      <c r="H3207" s="290"/>
      <c r="I3207" s="386" t="str">
        <f t="shared" si="0"/>
        <v/>
      </c>
    </row>
    <row r="3208" spans="3:9" ht="16.5" customHeight="1">
      <c r="C3208" s="290"/>
      <c r="D3208" s="290"/>
      <c r="E3208" s="290"/>
      <c r="F3208" s="290"/>
      <c r="G3208" s="290"/>
      <c r="H3208" s="290"/>
      <c r="I3208" s="386" t="str">
        <f t="shared" si="0"/>
        <v/>
      </c>
    </row>
    <row r="3209" spans="3:9" ht="16.5" customHeight="1">
      <c r="C3209" s="290"/>
      <c r="D3209" s="290"/>
      <c r="E3209" s="290"/>
      <c r="F3209" s="290"/>
      <c r="G3209" s="290"/>
      <c r="H3209" s="290"/>
      <c r="I3209" s="386" t="str">
        <f t="shared" si="0"/>
        <v/>
      </c>
    </row>
    <row r="3210" spans="3:9" ht="16.5" customHeight="1">
      <c r="C3210" s="290"/>
      <c r="D3210" s="290"/>
      <c r="E3210" s="290"/>
      <c r="F3210" s="290"/>
      <c r="G3210" s="290"/>
      <c r="H3210" s="290"/>
      <c r="I3210" s="386" t="str">
        <f t="shared" si="0"/>
        <v/>
      </c>
    </row>
    <row r="3211" spans="3:9" ht="16.5" customHeight="1">
      <c r="C3211" s="290"/>
      <c r="D3211" s="290"/>
      <c r="E3211" s="290"/>
      <c r="F3211" s="290"/>
      <c r="G3211" s="290"/>
      <c r="H3211" s="290"/>
      <c r="I3211" s="386" t="str">
        <f t="shared" si="0"/>
        <v/>
      </c>
    </row>
    <row r="3212" spans="3:9" ht="16.5" customHeight="1">
      <c r="C3212" s="290"/>
      <c r="D3212" s="290"/>
      <c r="E3212" s="290"/>
      <c r="F3212" s="290"/>
      <c r="G3212" s="290"/>
      <c r="H3212" s="290"/>
      <c r="I3212" s="386" t="str">
        <f t="shared" si="0"/>
        <v/>
      </c>
    </row>
    <row r="3213" spans="3:9" ht="16.5" customHeight="1">
      <c r="C3213" s="290"/>
      <c r="D3213" s="290"/>
      <c r="E3213" s="290"/>
      <c r="F3213" s="290"/>
      <c r="G3213" s="290"/>
      <c r="H3213" s="290"/>
      <c r="I3213" s="386" t="str">
        <f t="shared" si="0"/>
        <v/>
      </c>
    </row>
    <row r="3214" spans="3:9" ht="16.5" customHeight="1">
      <c r="C3214" s="290"/>
      <c r="D3214" s="290"/>
      <c r="E3214" s="290"/>
      <c r="F3214" s="290"/>
      <c r="G3214" s="290"/>
      <c r="H3214" s="290"/>
      <c r="I3214" s="386" t="str">
        <f t="shared" si="0"/>
        <v/>
      </c>
    </row>
    <row r="3215" spans="3:9" ht="16.5" customHeight="1">
      <c r="C3215" s="290"/>
      <c r="D3215" s="290"/>
      <c r="E3215" s="290"/>
      <c r="F3215" s="290"/>
      <c r="G3215" s="290"/>
      <c r="H3215" s="290"/>
      <c r="I3215" s="386" t="str">
        <f t="shared" si="0"/>
        <v/>
      </c>
    </row>
    <row r="3216" spans="3:9" ht="16.5" customHeight="1">
      <c r="C3216" s="290"/>
      <c r="D3216" s="290"/>
      <c r="E3216" s="290"/>
      <c r="F3216" s="290"/>
      <c r="G3216" s="290"/>
      <c r="H3216" s="290"/>
      <c r="I3216" s="386" t="str">
        <f t="shared" si="0"/>
        <v/>
      </c>
    </row>
    <row r="3217" spans="3:9" ht="16.5" customHeight="1">
      <c r="C3217" s="290"/>
      <c r="D3217" s="290"/>
      <c r="E3217" s="290"/>
      <c r="F3217" s="290"/>
      <c r="G3217" s="290"/>
      <c r="H3217" s="290"/>
      <c r="I3217" s="386" t="str">
        <f t="shared" si="0"/>
        <v/>
      </c>
    </row>
    <row r="3218" spans="3:9" ht="16.5" customHeight="1">
      <c r="C3218" s="290"/>
      <c r="D3218" s="290"/>
      <c r="E3218" s="290"/>
      <c r="F3218" s="290"/>
      <c r="G3218" s="290"/>
      <c r="H3218" s="290"/>
      <c r="I3218" s="386" t="str">
        <f t="shared" si="0"/>
        <v/>
      </c>
    </row>
    <row r="3219" spans="3:9" ht="16.5" customHeight="1">
      <c r="C3219" s="290"/>
      <c r="D3219" s="290"/>
      <c r="E3219" s="290"/>
      <c r="F3219" s="290"/>
      <c r="G3219" s="290"/>
      <c r="H3219" s="290"/>
      <c r="I3219" s="386" t="str">
        <f t="shared" ref="I3219:I3282" si="1">RIGHT(G3219)</f>
        <v/>
      </c>
    </row>
    <row r="3220" spans="3:9" ht="16.5" customHeight="1">
      <c r="C3220" s="290"/>
      <c r="D3220" s="290"/>
      <c r="E3220" s="290"/>
      <c r="F3220" s="290"/>
      <c r="G3220" s="290"/>
      <c r="H3220" s="290"/>
      <c r="I3220" s="386" t="str">
        <f t="shared" si="1"/>
        <v/>
      </c>
    </row>
    <row r="3221" spans="3:9" ht="16.5" customHeight="1">
      <c r="C3221" s="290"/>
      <c r="D3221" s="290"/>
      <c r="E3221" s="290"/>
      <c r="F3221" s="290"/>
      <c r="G3221" s="290"/>
      <c r="H3221" s="290"/>
      <c r="I3221" s="386" t="str">
        <f t="shared" si="1"/>
        <v/>
      </c>
    </row>
    <row r="3222" spans="3:9" ht="16.5" customHeight="1">
      <c r="C3222" s="290"/>
      <c r="D3222" s="290"/>
      <c r="E3222" s="290"/>
      <c r="F3222" s="290"/>
      <c r="G3222" s="290"/>
      <c r="H3222" s="290"/>
      <c r="I3222" s="386" t="str">
        <f t="shared" si="1"/>
        <v/>
      </c>
    </row>
    <row r="3223" spans="3:9" ht="16.5" customHeight="1">
      <c r="C3223" s="290"/>
      <c r="D3223" s="290"/>
      <c r="E3223" s="290"/>
      <c r="F3223" s="290"/>
      <c r="G3223" s="290"/>
      <c r="H3223" s="290"/>
      <c r="I3223" s="386" t="str">
        <f t="shared" si="1"/>
        <v/>
      </c>
    </row>
    <row r="3224" spans="3:9" ht="16.5" customHeight="1">
      <c r="C3224" s="290"/>
      <c r="D3224" s="290"/>
      <c r="E3224" s="290"/>
      <c r="F3224" s="290"/>
      <c r="G3224" s="290"/>
      <c r="H3224" s="290"/>
      <c r="I3224" s="386" t="str">
        <f t="shared" si="1"/>
        <v/>
      </c>
    </row>
    <row r="3225" spans="3:9" ht="16.5" customHeight="1">
      <c r="C3225" s="290"/>
      <c r="D3225" s="290"/>
      <c r="E3225" s="290"/>
      <c r="F3225" s="290"/>
      <c r="G3225" s="290"/>
      <c r="H3225" s="290"/>
      <c r="I3225" s="386" t="str">
        <f t="shared" si="1"/>
        <v/>
      </c>
    </row>
    <row r="3226" spans="3:9" ht="16.5" customHeight="1">
      <c r="C3226" s="290"/>
      <c r="D3226" s="290"/>
      <c r="E3226" s="290"/>
      <c r="F3226" s="290"/>
      <c r="G3226" s="290"/>
      <c r="H3226" s="290"/>
      <c r="I3226" s="386" t="str">
        <f t="shared" si="1"/>
        <v/>
      </c>
    </row>
    <row r="3227" spans="3:9" ht="16.5" customHeight="1">
      <c r="C3227" s="290"/>
      <c r="D3227" s="290"/>
      <c r="E3227" s="290"/>
      <c r="F3227" s="290"/>
      <c r="G3227" s="290"/>
      <c r="H3227" s="290"/>
      <c r="I3227" s="386" t="str">
        <f t="shared" si="1"/>
        <v/>
      </c>
    </row>
    <row r="3228" spans="3:9" ht="16.5" customHeight="1">
      <c r="C3228" s="290"/>
      <c r="D3228" s="290"/>
      <c r="E3228" s="290"/>
      <c r="F3228" s="290"/>
      <c r="G3228" s="290"/>
      <c r="H3228" s="290"/>
      <c r="I3228" s="386" t="str">
        <f t="shared" si="1"/>
        <v/>
      </c>
    </row>
    <row r="3229" spans="3:9" ht="16.5" customHeight="1">
      <c r="C3229" s="290"/>
      <c r="D3229" s="290"/>
      <c r="E3229" s="290"/>
      <c r="F3229" s="290"/>
      <c r="G3229" s="290"/>
      <c r="H3229" s="290"/>
      <c r="I3229" s="386" t="str">
        <f t="shared" si="1"/>
        <v/>
      </c>
    </row>
    <row r="3230" spans="3:9" ht="16.5" customHeight="1">
      <c r="C3230" s="290"/>
      <c r="D3230" s="290"/>
      <c r="E3230" s="290"/>
      <c r="F3230" s="290"/>
      <c r="G3230" s="290"/>
      <c r="H3230" s="290"/>
      <c r="I3230" s="386" t="str">
        <f t="shared" si="1"/>
        <v/>
      </c>
    </row>
    <row r="3231" spans="3:9" ht="16.5" customHeight="1">
      <c r="C3231" s="290"/>
      <c r="D3231" s="290"/>
      <c r="E3231" s="290"/>
      <c r="F3231" s="290"/>
      <c r="G3231" s="290"/>
      <c r="H3231" s="290"/>
      <c r="I3231" s="386" t="str">
        <f t="shared" si="1"/>
        <v/>
      </c>
    </row>
    <row r="3232" spans="3:9" ht="16.5" customHeight="1">
      <c r="C3232" s="290"/>
      <c r="D3232" s="290"/>
      <c r="E3232" s="290"/>
      <c r="F3232" s="290"/>
      <c r="G3232" s="290"/>
      <c r="H3232" s="290"/>
      <c r="I3232" s="386" t="str">
        <f t="shared" si="1"/>
        <v/>
      </c>
    </row>
    <row r="3233" spans="3:9" ht="16.5" customHeight="1">
      <c r="C3233" s="290"/>
      <c r="D3233" s="290"/>
      <c r="E3233" s="290"/>
      <c r="F3233" s="290"/>
      <c r="G3233" s="290"/>
      <c r="H3233" s="290"/>
      <c r="I3233" s="386" t="str">
        <f t="shared" si="1"/>
        <v/>
      </c>
    </row>
    <row r="3234" spans="3:9" ht="16.5" customHeight="1">
      <c r="C3234" s="290"/>
      <c r="D3234" s="290"/>
      <c r="E3234" s="290"/>
      <c r="F3234" s="290"/>
      <c r="G3234" s="290"/>
      <c r="H3234" s="290"/>
      <c r="I3234" s="386" t="str">
        <f t="shared" si="1"/>
        <v/>
      </c>
    </row>
    <row r="3235" spans="3:9" ht="16.5" customHeight="1">
      <c r="C3235" s="290"/>
      <c r="D3235" s="290"/>
      <c r="E3235" s="290"/>
      <c r="F3235" s="290"/>
      <c r="G3235" s="290"/>
      <c r="H3235" s="290"/>
      <c r="I3235" s="386" t="str">
        <f t="shared" si="1"/>
        <v/>
      </c>
    </row>
    <row r="3236" spans="3:9" ht="16.5" customHeight="1">
      <c r="C3236" s="290"/>
      <c r="D3236" s="290"/>
      <c r="E3236" s="290"/>
      <c r="F3236" s="290"/>
      <c r="G3236" s="290"/>
      <c r="H3236" s="290"/>
      <c r="I3236" s="386" t="str">
        <f t="shared" si="1"/>
        <v/>
      </c>
    </row>
    <row r="3237" spans="3:9" ht="16.5" customHeight="1">
      <c r="C3237" s="290"/>
      <c r="D3237" s="290"/>
      <c r="E3237" s="290"/>
      <c r="F3237" s="290"/>
      <c r="G3237" s="290"/>
      <c r="H3237" s="290"/>
      <c r="I3237" s="386" t="str">
        <f t="shared" si="1"/>
        <v/>
      </c>
    </row>
    <row r="3238" spans="3:9" ht="16.5" customHeight="1">
      <c r="C3238" s="290"/>
      <c r="D3238" s="290"/>
      <c r="E3238" s="290"/>
      <c r="F3238" s="290"/>
      <c r="G3238" s="290"/>
      <c r="H3238" s="290"/>
      <c r="I3238" s="386" t="str">
        <f t="shared" si="1"/>
        <v/>
      </c>
    </row>
    <row r="3239" spans="3:9" ht="16.5" customHeight="1">
      <c r="C3239" s="290"/>
      <c r="D3239" s="290"/>
      <c r="E3239" s="290"/>
      <c r="F3239" s="290"/>
      <c r="G3239" s="290"/>
      <c r="H3239" s="290"/>
      <c r="I3239" s="386" t="str">
        <f t="shared" si="1"/>
        <v/>
      </c>
    </row>
    <row r="3240" spans="3:9" ht="16.5" customHeight="1">
      <c r="C3240" s="290"/>
      <c r="D3240" s="290"/>
      <c r="E3240" s="290"/>
      <c r="F3240" s="290"/>
      <c r="G3240" s="290"/>
      <c r="H3240" s="290"/>
      <c r="I3240" s="386" t="str">
        <f t="shared" si="1"/>
        <v/>
      </c>
    </row>
    <row r="3241" spans="3:9" ht="16.5" customHeight="1">
      <c r="C3241" s="290"/>
      <c r="D3241" s="290"/>
      <c r="E3241" s="290"/>
      <c r="F3241" s="290"/>
      <c r="G3241" s="290"/>
      <c r="H3241" s="290"/>
      <c r="I3241" s="386" t="str">
        <f t="shared" si="1"/>
        <v/>
      </c>
    </row>
    <row r="3242" spans="3:9" ht="16.5" customHeight="1">
      <c r="C3242" s="290"/>
      <c r="D3242" s="290"/>
      <c r="E3242" s="290"/>
      <c r="F3242" s="290"/>
      <c r="G3242" s="290"/>
      <c r="H3242" s="290"/>
      <c r="I3242" s="386" t="str">
        <f t="shared" si="1"/>
        <v/>
      </c>
    </row>
    <row r="3243" spans="3:9" ht="16.5" customHeight="1">
      <c r="C3243" s="290"/>
      <c r="D3243" s="290"/>
      <c r="E3243" s="290"/>
      <c r="F3243" s="290"/>
      <c r="G3243" s="290"/>
      <c r="H3243" s="290"/>
      <c r="I3243" s="386" t="str">
        <f t="shared" si="1"/>
        <v/>
      </c>
    </row>
    <row r="3244" spans="3:9" ht="16.5" customHeight="1">
      <c r="C3244" s="290"/>
      <c r="D3244" s="290"/>
      <c r="E3244" s="290"/>
      <c r="F3244" s="290"/>
      <c r="G3244" s="290"/>
      <c r="H3244" s="290"/>
      <c r="I3244" s="386" t="str">
        <f t="shared" si="1"/>
        <v/>
      </c>
    </row>
    <row r="3245" spans="3:9" ht="16.5" customHeight="1">
      <c r="C3245" s="290"/>
      <c r="D3245" s="290"/>
      <c r="E3245" s="290"/>
      <c r="F3245" s="290"/>
      <c r="G3245" s="290"/>
      <c r="H3245" s="290"/>
      <c r="I3245" s="386" t="str">
        <f t="shared" si="1"/>
        <v/>
      </c>
    </row>
    <row r="3246" spans="3:9" ht="16.5" customHeight="1">
      <c r="C3246" s="290"/>
      <c r="D3246" s="290"/>
      <c r="E3246" s="290"/>
      <c r="F3246" s="290"/>
      <c r="G3246" s="290"/>
      <c r="H3246" s="290"/>
      <c r="I3246" s="386" t="str">
        <f t="shared" si="1"/>
        <v/>
      </c>
    </row>
    <row r="3247" spans="3:9" ht="16.5" customHeight="1">
      <c r="C3247" s="290"/>
      <c r="D3247" s="290"/>
      <c r="E3247" s="290"/>
      <c r="F3247" s="290"/>
      <c r="G3247" s="290"/>
      <c r="H3247" s="290"/>
      <c r="I3247" s="386" t="str">
        <f t="shared" si="1"/>
        <v/>
      </c>
    </row>
    <row r="3248" spans="3:9" ht="16.5" customHeight="1">
      <c r="C3248" s="290"/>
      <c r="D3248" s="290"/>
      <c r="E3248" s="290"/>
      <c r="F3248" s="290"/>
      <c r="G3248" s="290"/>
      <c r="H3248" s="290"/>
      <c r="I3248" s="386" t="str">
        <f t="shared" si="1"/>
        <v/>
      </c>
    </row>
    <row r="3249" spans="3:9" ht="16.5" customHeight="1">
      <c r="C3249" s="290"/>
      <c r="D3249" s="290"/>
      <c r="E3249" s="290"/>
      <c r="F3249" s="290"/>
      <c r="G3249" s="290"/>
      <c r="H3249" s="290"/>
      <c r="I3249" s="386" t="str">
        <f t="shared" si="1"/>
        <v/>
      </c>
    </row>
    <row r="3250" spans="3:9" ht="16.5" customHeight="1">
      <c r="C3250" s="290"/>
      <c r="D3250" s="290"/>
      <c r="E3250" s="290"/>
      <c r="F3250" s="290"/>
      <c r="G3250" s="290"/>
      <c r="H3250" s="290"/>
      <c r="I3250" s="386" t="str">
        <f t="shared" si="1"/>
        <v/>
      </c>
    </row>
    <row r="3251" spans="3:9" ht="16.5" customHeight="1">
      <c r="C3251" s="290"/>
      <c r="D3251" s="290"/>
      <c r="E3251" s="290"/>
      <c r="F3251" s="290"/>
      <c r="G3251" s="290"/>
      <c r="H3251" s="290"/>
      <c r="I3251" s="386" t="str">
        <f t="shared" si="1"/>
        <v/>
      </c>
    </row>
    <row r="3252" spans="3:9" ht="16.5" customHeight="1">
      <c r="C3252" s="290"/>
      <c r="D3252" s="290"/>
      <c r="E3252" s="290"/>
      <c r="F3252" s="290"/>
      <c r="G3252" s="290"/>
      <c r="H3252" s="290"/>
      <c r="I3252" s="386" t="str">
        <f t="shared" si="1"/>
        <v/>
      </c>
    </row>
    <row r="3253" spans="3:9" ht="16.5" customHeight="1">
      <c r="C3253" s="290"/>
      <c r="D3253" s="290"/>
      <c r="E3253" s="290"/>
      <c r="F3253" s="290"/>
      <c r="G3253" s="290"/>
      <c r="H3253" s="290"/>
      <c r="I3253" s="386" t="str">
        <f t="shared" si="1"/>
        <v/>
      </c>
    </row>
    <row r="3254" spans="3:9" ht="16.5" customHeight="1">
      <c r="C3254" s="290"/>
      <c r="D3254" s="290"/>
      <c r="E3254" s="290"/>
      <c r="F3254" s="290"/>
      <c r="G3254" s="290"/>
      <c r="H3254" s="290"/>
      <c r="I3254" s="386" t="str">
        <f t="shared" si="1"/>
        <v/>
      </c>
    </row>
    <row r="3255" spans="3:9" ht="16.5" customHeight="1">
      <c r="C3255" s="290"/>
      <c r="D3255" s="290"/>
      <c r="E3255" s="290"/>
      <c r="F3255" s="290"/>
      <c r="G3255" s="290"/>
      <c r="H3255" s="290"/>
      <c r="I3255" s="386" t="str">
        <f t="shared" si="1"/>
        <v/>
      </c>
    </row>
    <row r="3256" spans="3:9" ht="16.5" customHeight="1">
      <c r="C3256" s="290"/>
      <c r="D3256" s="290"/>
      <c r="E3256" s="290"/>
      <c r="F3256" s="290"/>
      <c r="G3256" s="290"/>
      <c r="H3256" s="290"/>
      <c r="I3256" s="386" t="str">
        <f t="shared" si="1"/>
        <v/>
      </c>
    </row>
    <row r="3257" spans="3:9" ht="16.5" customHeight="1">
      <c r="C3257" s="290"/>
      <c r="D3257" s="290"/>
      <c r="E3257" s="290"/>
      <c r="F3257" s="290"/>
      <c r="G3257" s="290"/>
      <c r="H3257" s="290"/>
      <c r="I3257" s="386" t="str">
        <f t="shared" si="1"/>
        <v/>
      </c>
    </row>
    <row r="3258" spans="3:9" ht="16.5" customHeight="1">
      <c r="C3258" s="290"/>
      <c r="D3258" s="290"/>
      <c r="E3258" s="290"/>
      <c r="F3258" s="290"/>
      <c r="G3258" s="290"/>
      <c r="H3258" s="290"/>
      <c r="I3258" s="386" t="str">
        <f t="shared" si="1"/>
        <v/>
      </c>
    </row>
    <row r="3259" spans="3:9" ht="16.5" customHeight="1">
      <c r="C3259" s="290"/>
      <c r="D3259" s="290"/>
      <c r="E3259" s="290"/>
      <c r="F3259" s="290"/>
      <c r="G3259" s="290"/>
      <c r="H3259" s="290"/>
      <c r="I3259" s="386" t="str">
        <f t="shared" si="1"/>
        <v/>
      </c>
    </row>
    <row r="3260" spans="3:9" ht="16.5" customHeight="1">
      <c r="C3260" s="290"/>
      <c r="D3260" s="290"/>
      <c r="E3260" s="290"/>
      <c r="F3260" s="290"/>
      <c r="G3260" s="290"/>
      <c r="H3260" s="290"/>
      <c r="I3260" s="386" t="str">
        <f t="shared" si="1"/>
        <v/>
      </c>
    </row>
    <row r="3261" spans="3:9" ht="16.5" customHeight="1">
      <c r="C3261" s="290"/>
      <c r="D3261" s="290"/>
      <c r="E3261" s="290"/>
      <c r="F3261" s="290"/>
      <c r="G3261" s="290"/>
      <c r="H3261" s="290"/>
      <c r="I3261" s="386" t="str">
        <f t="shared" si="1"/>
        <v/>
      </c>
    </row>
    <row r="3262" spans="3:9" ht="16.5" customHeight="1">
      <c r="C3262" s="290"/>
      <c r="D3262" s="290"/>
      <c r="E3262" s="290"/>
      <c r="F3262" s="290"/>
      <c r="G3262" s="290"/>
      <c r="H3262" s="290"/>
      <c r="I3262" s="386" t="str">
        <f t="shared" si="1"/>
        <v/>
      </c>
    </row>
    <row r="3263" spans="3:9" ht="16.5" customHeight="1">
      <c r="C3263" s="290"/>
      <c r="D3263" s="290"/>
      <c r="E3263" s="290"/>
      <c r="F3263" s="290"/>
      <c r="G3263" s="290"/>
      <c r="H3263" s="290"/>
      <c r="I3263" s="386" t="str">
        <f t="shared" si="1"/>
        <v/>
      </c>
    </row>
    <row r="3264" spans="3:9" ht="16.5" customHeight="1">
      <c r="C3264" s="290"/>
      <c r="D3264" s="290"/>
      <c r="E3264" s="290"/>
      <c r="F3264" s="290"/>
      <c r="G3264" s="290"/>
      <c r="H3264" s="290"/>
      <c r="I3264" s="386" t="str">
        <f t="shared" si="1"/>
        <v/>
      </c>
    </row>
    <row r="3265" spans="3:9" ht="16.5" customHeight="1">
      <c r="C3265" s="290"/>
      <c r="D3265" s="290"/>
      <c r="E3265" s="290"/>
      <c r="F3265" s="290"/>
      <c r="G3265" s="290"/>
      <c r="H3265" s="290"/>
      <c r="I3265" s="386" t="str">
        <f t="shared" si="1"/>
        <v/>
      </c>
    </row>
    <row r="3266" spans="3:9" ht="16.5" customHeight="1">
      <c r="C3266" s="290"/>
      <c r="D3266" s="290"/>
      <c r="E3266" s="290"/>
      <c r="F3266" s="290"/>
      <c r="G3266" s="290"/>
      <c r="H3266" s="290"/>
      <c r="I3266" s="386" t="str">
        <f t="shared" si="1"/>
        <v/>
      </c>
    </row>
    <row r="3267" spans="3:9" ht="16.5" customHeight="1">
      <c r="C3267" s="290"/>
      <c r="D3267" s="290"/>
      <c r="E3267" s="290"/>
      <c r="F3267" s="290"/>
      <c r="G3267" s="290"/>
      <c r="H3267" s="290"/>
      <c r="I3267" s="386" t="str">
        <f t="shared" si="1"/>
        <v/>
      </c>
    </row>
    <row r="3268" spans="3:9" ht="16.5" customHeight="1">
      <c r="C3268" s="290"/>
      <c r="D3268" s="290"/>
      <c r="E3268" s="290"/>
      <c r="F3268" s="290"/>
      <c r="G3268" s="290"/>
      <c r="H3268" s="290"/>
      <c r="I3268" s="386" t="str">
        <f t="shared" si="1"/>
        <v/>
      </c>
    </row>
    <row r="3269" spans="3:9" ht="16.5" customHeight="1">
      <c r="C3269" s="290"/>
      <c r="D3269" s="290"/>
      <c r="E3269" s="290"/>
      <c r="F3269" s="290"/>
      <c r="G3269" s="290"/>
      <c r="H3269" s="290"/>
      <c r="I3269" s="386" t="str">
        <f t="shared" si="1"/>
        <v/>
      </c>
    </row>
    <row r="3270" spans="3:9" ht="16.5" customHeight="1">
      <c r="C3270" s="290"/>
      <c r="D3270" s="290"/>
      <c r="E3270" s="290"/>
      <c r="F3270" s="290"/>
      <c r="G3270" s="290"/>
      <c r="H3270" s="290"/>
      <c r="I3270" s="386" t="str">
        <f t="shared" si="1"/>
        <v/>
      </c>
    </row>
    <row r="3271" spans="3:9" ht="16.5" customHeight="1">
      <c r="C3271" s="290"/>
      <c r="D3271" s="290"/>
      <c r="E3271" s="290"/>
      <c r="F3271" s="290"/>
      <c r="G3271" s="290"/>
      <c r="H3271" s="290"/>
      <c r="I3271" s="386" t="str">
        <f t="shared" si="1"/>
        <v/>
      </c>
    </row>
    <row r="3272" spans="3:9" ht="16.5" customHeight="1">
      <c r="C3272" s="290"/>
      <c r="D3272" s="290"/>
      <c r="E3272" s="290"/>
      <c r="F3272" s="290"/>
      <c r="G3272" s="290"/>
      <c r="H3272" s="290"/>
      <c r="I3272" s="386" t="str">
        <f t="shared" si="1"/>
        <v/>
      </c>
    </row>
    <row r="3273" spans="3:9" ht="16.5" customHeight="1">
      <c r="C3273" s="290"/>
      <c r="D3273" s="290"/>
      <c r="E3273" s="290"/>
      <c r="F3273" s="290"/>
      <c r="G3273" s="290"/>
      <c r="H3273" s="290"/>
      <c r="I3273" s="386" t="str">
        <f t="shared" si="1"/>
        <v/>
      </c>
    </row>
    <row r="3274" spans="3:9" ht="16.5" customHeight="1">
      <c r="C3274" s="290"/>
      <c r="D3274" s="290"/>
      <c r="E3274" s="290"/>
      <c r="F3274" s="290"/>
      <c r="G3274" s="290"/>
      <c r="H3274" s="290"/>
      <c r="I3274" s="386" t="str">
        <f t="shared" si="1"/>
        <v/>
      </c>
    </row>
    <row r="3275" spans="3:9" ht="16.5" customHeight="1">
      <c r="C3275" s="290"/>
      <c r="D3275" s="290"/>
      <c r="E3275" s="290"/>
      <c r="F3275" s="290"/>
      <c r="G3275" s="290"/>
      <c r="H3275" s="290"/>
      <c r="I3275" s="386" t="str">
        <f t="shared" si="1"/>
        <v/>
      </c>
    </row>
    <row r="3276" spans="3:9" ht="16.5" customHeight="1">
      <c r="C3276" s="290"/>
      <c r="D3276" s="290"/>
      <c r="E3276" s="290"/>
      <c r="F3276" s="290"/>
      <c r="G3276" s="290"/>
      <c r="H3276" s="290"/>
      <c r="I3276" s="386" t="str">
        <f t="shared" si="1"/>
        <v/>
      </c>
    </row>
    <row r="3277" spans="3:9" ht="16.5" customHeight="1">
      <c r="C3277" s="290"/>
      <c r="D3277" s="290"/>
      <c r="E3277" s="290"/>
      <c r="F3277" s="290"/>
      <c r="G3277" s="290"/>
      <c r="H3277" s="290"/>
      <c r="I3277" s="386" t="str">
        <f t="shared" si="1"/>
        <v/>
      </c>
    </row>
    <row r="3278" spans="3:9" ht="16.5" customHeight="1">
      <c r="C3278" s="290"/>
      <c r="D3278" s="290"/>
      <c r="E3278" s="290"/>
      <c r="F3278" s="290"/>
      <c r="G3278" s="290"/>
      <c r="H3278" s="290"/>
      <c r="I3278" s="386" t="str">
        <f t="shared" si="1"/>
        <v/>
      </c>
    </row>
    <row r="3279" spans="3:9" ht="16.5" customHeight="1">
      <c r="C3279" s="290"/>
      <c r="D3279" s="290"/>
      <c r="E3279" s="290"/>
      <c r="F3279" s="290"/>
      <c r="G3279" s="290"/>
      <c r="H3279" s="290"/>
      <c r="I3279" s="386" t="str">
        <f t="shared" si="1"/>
        <v/>
      </c>
    </row>
    <row r="3280" spans="3:9" ht="16.5" customHeight="1">
      <c r="C3280" s="290"/>
      <c r="D3280" s="290"/>
      <c r="E3280" s="290"/>
      <c r="F3280" s="290"/>
      <c r="G3280" s="290"/>
      <c r="H3280" s="290"/>
      <c r="I3280" s="386" t="str">
        <f t="shared" si="1"/>
        <v/>
      </c>
    </row>
    <row r="3281" spans="3:9" ht="16.5" customHeight="1">
      <c r="C3281" s="290"/>
      <c r="D3281" s="290"/>
      <c r="E3281" s="290"/>
      <c r="F3281" s="290"/>
      <c r="G3281" s="290"/>
      <c r="H3281" s="290"/>
      <c r="I3281" s="386" t="str">
        <f t="shared" si="1"/>
        <v/>
      </c>
    </row>
    <row r="3282" spans="3:9" ht="16.5" customHeight="1">
      <c r="C3282" s="290"/>
      <c r="D3282" s="290"/>
      <c r="E3282" s="290"/>
      <c r="F3282" s="290"/>
      <c r="G3282" s="290"/>
      <c r="H3282" s="290"/>
      <c r="I3282" s="386" t="str">
        <f t="shared" si="1"/>
        <v/>
      </c>
    </row>
    <row r="3283" spans="3:9" ht="16.5" customHeight="1">
      <c r="C3283" s="290"/>
      <c r="D3283" s="290"/>
      <c r="E3283" s="290"/>
      <c r="F3283" s="290"/>
      <c r="G3283" s="290"/>
      <c r="H3283" s="290"/>
      <c r="I3283" s="386" t="str">
        <f t="shared" ref="I3283:I3313" si="2">RIGHT(G3283)</f>
        <v/>
      </c>
    </row>
    <row r="3284" spans="3:9" ht="16.5" customHeight="1">
      <c r="C3284" s="290"/>
      <c r="D3284" s="290"/>
      <c r="E3284" s="290"/>
      <c r="F3284" s="290"/>
      <c r="G3284" s="290"/>
      <c r="H3284" s="290"/>
      <c r="I3284" s="386" t="str">
        <f t="shared" si="2"/>
        <v/>
      </c>
    </row>
    <row r="3285" spans="3:9" ht="16.5" customHeight="1">
      <c r="C3285" s="290"/>
      <c r="D3285" s="290"/>
      <c r="E3285" s="290"/>
      <c r="F3285" s="290"/>
      <c r="G3285" s="290"/>
      <c r="H3285" s="290"/>
      <c r="I3285" s="386" t="str">
        <f t="shared" si="2"/>
        <v/>
      </c>
    </row>
    <row r="3286" spans="3:9" ht="16.5" customHeight="1">
      <c r="C3286" s="290"/>
      <c r="D3286" s="290"/>
      <c r="E3286" s="290"/>
      <c r="F3286" s="290"/>
      <c r="G3286" s="290"/>
      <c r="H3286" s="290"/>
      <c r="I3286" s="386" t="str">
        <f t="shared" si="2"/>
        <v/>
      </c>
    </row>
    <row r="3287" spans="3:9" ht="16.5" customHeight="1">
      <c r="C3287" s="290"/>
      <c r="D3287" s="290"/>
      <c r="E3287" s="290"/>
      <c r="F3287" s="290"/>
      <c r="G3287" s="290"/>
      <c r="H3287" s="290"/>
      <c r="I3287" s="386" t="str">
        <f t="shared" si="2"/>
        <v/>
      </c>
    </row>
    <row r="3288" spans="3:9" ht="16.5" customHeight="1">
      <c r="C3288" s="290"/>
      <c r="D3288" s="290"/>
      <c r="E3288" s="290"/>
      <c r="F3288" s="290"/>
      <c r="G3288" s="290"/>
      <c r="H3288" s="290"/>
      <c r="I3288" s="386" t="str">
        <f t="shared" si="2"/>
        <v/>
      </c>
    </row>
    <row r="3289" spans="3:9" ht="16.5" customHeight="1">
      <c r="C3289" s="290"/>
      <c r="D3289" s="290"/>
      <c r="E3289" s="290"/>
      <c r="F3289" s="290"/>
      <c r="G3289" s="290"/>
      <c r="H3289" s="290"/>
      <c r="I3289" s="386" t="str">
        <f t="shared" si="2"/>
        <v/>
      </c>
    </row>
    <row r="3290" spans="3:9" ht="16.5" customHeight="1">
      <c r="C3290" s="290"/>
      <c r="D3290" s="290"/>
      <c r="E3290" s="290"/>
      <c r="F3290" s="290"/>
      <c r="G3290" s="290"/>
      <c r="H3290" s="290"/>
      <c r="I3290" s="386" t="str">
        <f t="shared" si="2"/>
        <v/>
      </c>
    </row>
    <row r="3291" spans="3:9" ht="16.5" customHeight="1">
      <c r="C3291" s="290"/>
      <c r="D3291" s="290"/>
      <c r="E3291" s="290"/>
      <c r="F3291" s="290"/>
      <c r="G3291" s="290"/>
      <c r="H3291" s="290"/>
      <c r="I3291" s="386" t="str">
        <f t="shared" si="2"/>
        <v/>
      </c>
    </row>
    <row r="3292" spans="3:9" ht="16.5" customHeight="1">
      <c r="C3292" s="290"/>
      <c r="D3292" s="290"/>
      <c r="E3292" s="290"/>
      <c r="F3292" s="290"/>
      <c r="G3292" s="290"/>
      <c r="H3292" s="290"/>
      <c r="I3292" s="386" t="str">
        <f t="shared" si="2"/>
        <v/>
      </c>
    </row>
    <row r="3293" spans="3:9" ht="16.5" customHeight="1">
      <c r="C3293" s="290"/>
      <c r="D3293" s="290"/>
      <c r="E3293" s="290"/>
      <c r="F3293" s="290"/>
      <c r="G3293" s="290"/>
      <c r="H3293" s="290"/>
      <c r="I3293" s="386" t="str">
        <f t="shared" si="2"/>
        <v/>
      </c>
    </row>
    <row r="3294" spans="3:9" ht="16.5" customHeight="1">
      <c r="C3294" s="290"/>
      <c r="D3294" s="290"/>
      <c r="E3294" s="290"/>
      <c r="F3294" s="290"/>
      <c r="G3294" s="290"/>
      <c r="H3294" s="290"/>
      <c r="I3294" s="386" t="str">
        <f t="shared" si="2"/>
        <v/>
      </c>
    </row>
    <row r="3295" spans="3:9" ht="16.5" customHeight="1">
      <c r="C3295" s="290"/>
      <c r="D3295" s="290"/>
      <c r="E3295" s="290"/>
      <c r="F3295" s="290"/>
      <c r="G3295" s="290"/>
      <c r="H3295" s="290"/>
      <c r="I3295" s="386" t="str">
        <f t="shared" si="2"/>
        <v/>
      </c>
    </row>
    <row r="3296" spans="3:9" ht="16.5" customHeight="1">
      <c r="C3296" s="290"/>
      <c r="D3296" s="290"/>
      <c r="E3296" s="290"/>
      <c r="F3296" s="290"/>
      <c r="G3296" s="290"/>
      <c r="H3296" s="290"/>
      <c r="I3296" s="386" t="str">
        <f t="shared" si="2"/>
        <v/>
      </c>
    </row>
    <row r="3297" spans="3:9" ht="16.5" customHeight="1">
      <c r="C3297" s="290"/>
      <c r="D3297" s="290"/>
      <c r="E3297" s="290"/>
      <c r="F3297" s="290"/>
      <c r="G3297" s="290"/>
      <c r="H3297" s="290"/>
      <c r="I3297" s="386" t="str">
        <f t="shared" si="2"/>
        <v/>
      </c>
    </row>
    <row r="3298" spans="3:9" ht="16.5" customHeight="1">
      <c r="C3298" s="290"/>
      <c r="D3298" s="290"/>
      <c r="E3298" s="290"/>
      <c r="F3298" s="290"/>
      <c r="G3298" s="290"/>
      <c r="H3298" s="290"/>
      <c r="I3298" s="386" t="str">
        <f t="shared" si="2"/>
        <v/>
      </c>
    </row>
    <row r="3299" spans="3:9" ht="16.5" customHeight="1">
      <c r="C3299" s="290"/>
      <c r="D3299" s="290"/>
      <c r="E3299" s="290"/>
      <c r="F3299" s="290"/>
      <c r="G3299" s="290"/>
      <c r="H3299" s="290"/>
      <c r="I3299" s="386" t="str">
        <f t="shared" si="2"/>
        <v/>
      </c>
    </row>
    <row r="3300" spans="3:9" ht="16.5" customHeight="1">
      <c r="C3300" s="290"/>
      <c r="D3300" s="290"/>
      <c r="E3300" s="290"/>
      <c r="F3300" s="290"/>
      <c r="G3300" s="290"/>
      <c r="H3300" s="290"/>
      <c r="I3300" s="386" t="str">
        <f t="shared" si="2"/>
        <v/>
      </c>
    </row>
    <row r="3301" spans="3:9" ht="16.5" customHeight="1">
      <c r="C3301" s="290"/>
      <c r="D3301" s="290"/>
      <c r="E3301" s="290"/>
      <c r="F3301" s="290"/>
      <c r="G3301" s="290"/>
      <c r="H3301" s="290"/>
      <c r="I3301" s="386" t="str">
        <f t="shared" si="2"/>
        <v/>
      </c>
    </row>
    <row r="3302" spans="3:9" ht="16.5" customHeight="1">
      <c r="C3302" s="290"/>
      <c r="D3302" s="290"/>
      <c r="E3302" s="290"/>
      <c r="F3302" s="290"/>
      <c r="G3302" s="290"/>
      <c r="H3302" s="290"/>
      <c r="I3302" s="386" t="str">
        <f t="shared" si="2"/>
        <v/>
      </c>
    </row>
    <row r="3303" spans="3:9" ht="16.5" customHeight="1">
      <c r="C3303" s="290"/>
      <c r="D3303" s="290"/>
      <c r="E3303" s="290"/>
      <c r="F3303" s="290"/>
      <c r="G3303" s="290"/>
      <c r="H3303" s="290"/>
      <c r="I3303" s="386" t="str">
        <f t="shared" si="2"/>
        <v/>
      </c>
    </row>
    <row r="3304" spans="3:9" ht="16.5" customHeight="1">
      <c r="C3304" s="290"/>
      <c r="D3304" s="290"/>
      <c r="E3304" s="290"/>
      <c r="F3304" s="290"/>
      <c r="G3304" s="290"/>
      <c r="H3304" s="290"/>
      <c r="I3304" s="386" t="str">
        <f t="shared" si="2"/>
        <v/>
      </c>
    </row>
    <row r="3305" spans="3:9" ht="16.5" customHeight="1">
      <c r="C3305" s="290"/>
      <c r="D3305" s="290"/>
      <c r="E3305" s="290"/>
      <c r="F3305" s="290"/>
      <c r="G3305" s="290"/>
      <c r="H3305" s="290"/>
      <c r="I3305" s="386" t="str">
        <f t="shared" si="2"/>
        <v/>
      </c>
    </row>
    <row r="3306" spans="3:9" ht="16.5" customHeight="1">
      <c r="C3306" s="290"/>
      <c r="D3306" s="290"/>
      <c r="E3306" s="290"/>
      <c r="F3306" s="290"/>
      <c r="G3306" s="290"/>
      <c r="H3306" s="290"/>
      <c r="I3306" s="386" t="str">
        <f t="shared" si="2"/>
        <v/>
      </c>
    </row>
    <row r="3307" spans="3:9" ht="16.5" customHeight="1">
      <c r="C3307" s="290"/>
      <c r="D3307" s="290"/>
      <c r="E3307" s="290"/>
      <c r="F3307" s="290"/>
      <c r="G3307" s="290"/>
      <c r="H3307" s="290"/>
      <c r="I3307" s="386" t="str">
        <f t="shared" si="2"/>
        <v/>
      </c>
    </row>
    <row r="3308" spans="3:9" ht="16.5" customHeight="1">
      <c r="C3308" s="290"/>
      <c r="D3308" s="290"/>
      <c r="E3308" s="290"/>
      <c r="F3308" s="290"/>
      <c r="G3308" s="290"/>
      <c r="H3308" s="290"/>
      <c r="I3308" s="386" t="str">
        <f t="shared" si="2"/>
        <v/>
      </c>
    </row>
    <row r="3309" spans="3:9" ht="16.5" customHeight="1">
      <c r="C3309" s="290"/>
      <c r="D3309" s="290"/>
      <c r="E3309" s="290"/>
      <c r="F3309" s="290"/>
      <c r="G3309" s="290"/>
      <c r="H3309" s="290"/>
      <c r="I3309" s="386" t="str">
        <f t="shared" si="2"/>
        <v/>
      </c>
    </row>
    <row r="3310" spans="3:9" ht="16.5" customHeight="1">
      <c r="C3310" s="290"/>
      <c r="D3310" s="290"/>
      <c r="E3310" s="290"/>
      <c r="F3310" s="290"/>
      <c r="G3310" s="290"/>
      <c r="H3310" s="290"/>
      <c r="I3310" s="386" t="str">
        <f t="shared" si="2"/>
        <v/>
      </c>
    </row>
    <row r="3311" spans="3:9" ht="16.5" customHeight="1">
      <c r="C3311" s="290"/>
      <c r="D3311" s="290"/>
      <c r="E3311" s="290"/>
      <c r="F3311" s="290"/>
      <c r="G3311" s="290"/>
      <c r="H3311" s="290"/>
      <c r="I3311" s="386" t="str">
        <f t="shared" si="2"/>
        <v/>
      </c>
    </row>
    <row r="3312" spans="3:9" ht="16.5" customHeight="1">
      <c r="C3312" s="290"/>
      <c r="D3312" s="290"/>
      <c r="E3312" s="290"/>
      <c r="F3312" s="290"/>
      <c r="G3312" s="290"/>
      <c r="H3312" s="290"/>
      <c r="I3312" s="386" t="str">
        <f t="shared" si="2"/>
        <v/>
      </c>
    </row>
    <row r="3313" spans="3:9" ht="16.5" customHeight="1">
      <c r="C3313" s="290"/>
      <c r="D3313" s="290"/>
      <c r="E3313" s="290"/>
      <c r="F3313" s="290"/>
      <c r="G3313" s="290"/>
      <c r="H3313" s="290"/>
      <c r="I3313" s="386" t="str">
        <f t="shared" si="2"/>
        <v/>
      </c>
    </row>
    <row r="3314" spans="3:9" ht="16.5" customHeight="1">
      <c r="C3314" s="290"/>
      <c r="D3314" s="290"/>
      <c r="E3314" s="290"/>
      <c r="F3314" s="290"/>
      <c r="G3314" s="290"/>
      <c r="H3314" s="290"/>
    </row>
    <row r="3315" spans="3:9" ht="16.5" customHeight="1">
      <c r="C3315" s="290"/>
      <c r="D3315" s="290"/>
      <c r="E3315" s="290"/>
      <c r="F3315" s="290"/>
      <c r="G3315" s="290"/>
      <c r="H3315" s="290"/>
    </row>
    <row r="3316" spans="3:9" ht="16.5" customHeight="1">
      <c r="C3316" s="290"/>
      <c r="D3316" s="290"/>
      <c r="E3316" s="290"/>
      <c r="F3316" s="290"/>
      <c r="G3316" s="290"/>
      <c r="H3316" s="290"/>
    </row>
    <row r="3317" spans="3:9" ht="16.5" customHeight="1">
      <c r="C3317" s="290"/>
      <c r="D3317" s="290"/>
      <c r="E3317" s="290"/>
      <c r="F3317" s="290"/>
      <c r="G3317" s="290"/>
      <c r="H3317" s="290"/>
    </row>
    <row r="3318" spans="3:9" ht="16.5" customHeight="1">
      <c r="C3318" s="290"/>
      <c r="D3318" s="290"/>
      <c r="E3318" s="290"/>
      <c r="F3318" s="290"/>
      <c r="G3318" s="290"/>
      <c r="H3318" s="290"/>
    </row>
    <row r="3319" spans="3:9" ht="16.5" customHeight="1">
      <c r="C3319" s="290"/>
      <c r="D3319" s="290"/>
      <c r="E3319" s="290"/>
      <c r="F3319" s="290"/>
      <c r="G3319" s="290"/>
      <c r="H3319" s="290"/>
    </row>
    <row r="3320" spans="3:9" ht="16.5" customHeight="1">
      <c r="C3320" s="290"/>
      <c r="D3320" s="290"/>
      <c r="E3320" s="290"/>
      <c r="F3320" s="290"/>
      <c r="G3320" s="290"/>
      <c r="H3320" s="290"/>
    </row>
    <row r="3321" spans="3:9" ht="16.5" customHeight="1">
      <c r="C3321" s="290"/>
      <c r="D3321" s="290"/>
      <c r="E3321" s="290"/>
      <c r="F3321" s="290"/>
      <c r="G3321" s="290"/>
      <c r="H3321" s="290"/>
    </row>
    <row r="3322" spans="3:9" ht="16.5" customHeight="1">
      <c r="C3322" s="290"/>
      <c r="D3322" s="290"/>
      <c r="E3322" s="290"/>
      <c r="F3322" s="290"/>
      <c r="G3322" s="290"/>
      <c r="H3322" s="290"/>
    </row>
    <row r="3323" spans="3:9" ht="16.5" customHeight="1">
      <c r="C3323" s="290"/>
      <c r="D3323" s="290"/>
      <c r="E3323" s="290"/>
      <c r="F3323" s="290"/>
      <c r="G3323" s="290"/>
      <c r="H3323" s="290"/>
    </row>
    <row r="3324" spans="3:9" ht="16.5" customHeight="1">
      <c r="C3324" s="290"/>
      <c r="D3324" s="290"/>
      <c r="E3324" s="290"/>
      <c r="F3324" s="290"/>
      <c r="G3324" s="290"/>
      <c r="H3324" s="290"/>
    </row>
    <row r="3325" spans="3:9" ht="16.5" customHeight="1">
      <c r="C3325" s="290"/>
      <c r="D3325" s="290"/>
      <c r="E3325" s="290"/>
      <c r="F3325" s="290"/>
      <c r="G3325" s="290"/>
      <c r="H3325" s="290"/>
    </row>
    <row r="3326" spans="3:9" ht="16.5" customHeight="1">
      <c r="C3326" s="290"/>
      <c r="D3326" s="290"/>
      <c r="E3326" s="290"/>
      <c r="F3326" s="290"/>
      <c r="G3326" s="290"/>
      <c r="H3326" s="290"/>
    </row>
    <row r="3327" spans="3:9" ht="16.5" customHeight="1">
      <c r="C3327" s="290"/>
      <c r="D3327" s="290"/>
      <c r="E3327" s="290"/>
      <c r="F3327" s="290"/>
      <c r="G3327" s="290"/>
      <c r="H3327" s="290"/>
    </row>
    <row r="3328" spans="3:9" ht="16.5" customHeight="1">
      <c r="C3328" s="290"/>
      <c r="D3328" s="290"/>
      <c r="E3328" s="290"/>
      <c r="F3328" s="290"/>
      <c r="G3328" s="290"/>
      <c r="H3328" s="290"/>
    </row>
    <row r="3329" spans="3:8" ht="16.5" customHeight="1">
      <c r="C3329" s="290"/>
      <c r="D3329" s="290"/>
      <c r="E3329" s="290"/>
      <c r="F3329" s="290"/>
      <c r="G3329" s="290"/>
      <c r="H3329" s="290"/>
    </row>
    <row r="3330" spans="3:8" ht="16.5" customHeight="1">
      <c r="C3330" s="290"/>
      <c r="D3330" s="290"/>
      <c r="E3330" s="290"/>
      <c r="F3330" s="290"/>
      <c r="G3330" s="290"/>
      <c r="H3330" s="290"/>
    </row>
    <row r="3331" spans="3:8" ht="16.5" customHeight="1">
      <c r="C3331" s="290"/>
      <c r="D3331" s="290"/>
      <c r="E3331" s="290"/>
      <c r="F3331" s="290"/>
      <c r="G3331" s="290"/>
      <c r="H3331" s="290"/>
    </row>
    <row r="3332" spans="3:8" ht="16.5" customHeight="1">
      <c r="C3332" s="290"/>
      <c r="D3332" s="290"/>
      <c r="E3332" s="290"/>
      <c r="F3332" s="290"/>
      <c r="G3332" s="290"/>
      <c r="H3332" s="290"/>
    </row>
    <row r="3333" spans="3:8" ht="16.5" customHeight="1">
      <c r="C3333" s="290"/>
      <c r="D3333" s="290"/>
      <c r="E3333" s="290"/>
      <c r="F3333" s="290"/>
      <c r="G3333" s="290"/>
      <c r="H3333" s="290"/>
    </row>
    <row r="3334" spans="3:8" ht="16.5" customHeight="1">
      <c r="C3334" s="290"/>
      <c r="D3334" s="290"/>
      <c r="E3334" s="290"/>
      <c r="F3334" s="290"/>
      <c r="G3334" s="290"/>
      <c r="H3334" s="290"/>
    </row>
    <row r="3335" spans="3:8" ht="16.5" customHeight="1">
      <c r="C3335" s="290"/>
      <c r="D3335" s="290"/>
      <c r="E3335" s="290"/>
      <c r="F3335" s="290"/>
      <c r="G3335" s="290"/>
      <c r="H3335" s="290"/>
    </row>
    <row r="3336" spans="3:8" ht="16.5" customHeight="1">
      <c r="C3336" s="290"/>
      <c r="D3336" s="290"/>
      <c r="E3336" s="290"/>
      <c r="F3336" s="290"/>
      <c r="G3336" s="290"/>
      <c r="H3336" s="290"/>
    </row>
    <row r="3337" spans="3:8" ht="16.5" customHeight="1">
      <c r="C3337" s="290"/>
      <c r="D3337" s="290"/>
      <c r="E3337" s="290"/>
      <c r="F3337" s="290"/>
      <c r="G3337" s="290"/>
      <c r="H3337" s="290"/>
    </row>
    <row r="3338" spans="3:8" ht="16.5" customHeight="1">
      <c r="C3338" s="290"/>
      <c r="D3338" s="290"/>
      <c r="E3338" s="290"/>
      <c r="F3338" s="290"/>
      <c r="G3338" s="290"/>
      <c r="H3338" s="290"/>
    </row>
    <row r="3339" spans="3:8" ht="16.5" customHeight="1">
      <c r="C3339" s="290"/>
      <c r="D3339" s="290"/>
      <c r="E3339" s="290"/>
      <c r="F3339" s="290"/>
      <c r="G3339" s="290"/>
      <c r="H3339" s="290"/>
    </row>
    <row r="3340" spans="3:8" ht="16.5" customHeight="1">
      <c r="C3340" s="290"/>
      <c r="D3340" s="290"/>
      <c r="E3340" s="290"/>
      <c r="F3340" s="290"/>
      <c r="G3340" s="290"/>
      <c r="H3340" s="290"/>
    </row>
    <row r="3341" spans="3:8" ht="16.5" customHeight="1">
      <c r="C3341" s="290"/>
      <c r="D3341" s="290"/>
      <c r="E3341" s="290"/>
      <c r="F3341" s="290"/>
      <c r="G3341" s="290"/>
      <c r="H3341" s="290"/>
    </row>
    <row r="3342" spans="3:8" ht="16.5" customHeight="1">
      <c r="C3342" s="290"/>
      <c r="D3342" s="290"/>
      <c r="E3342" s="290"/>
      <c r="F3342" s="290"/>
      <c r="G3342" s="290"/>
      <c r="H3342" s="290"/>
    </row>
    <row r="3343" spans="3:8" ht="16.5" customHeight="1">
      <c r="C3343" s="290"/>
      <c r="D3343" s="290"/>
      <c r="E3343" s="290"/>
      <c r="F3343" s="290"/>
      <c r="G3343" s="290"/>
      <c r="H3343" s="290"/>
    </row>
    <row r="3344" spans="3:8" ht="16.5" customHeight="1">
      <c r="C3344" s="290"/>
      <c r="D3344" s="290"/>
      <c r="E3344" s="290"/>
      <c r="F3344" s="290"/>
      <c r="G3344" s="290"/>
      <c r="H3344" s="290"/>
    </row>
    <row r="3345" spans="3:8" ht="16.5" customHeight="1">
      <c r="C3345" s="290"/>
      <c r="D3345" s="290"/>
      <c r="E3345" s="290"/>
      <c r="F3345" s="290"/>
      <c r="G3345" s="290"/>
      <c r="H3345" s="290"/>
    </row>
    <row r="3346" spans="3:8" ht="16.5" customHeight="1">
      <c r="C3346" s="290"/>
      <c r="D3346" s="290"/>
      <c r="E3346" s="290"/>
      <c r="F3346" s="290"/>
      <c r="G3346" s="290"/>
      <c r="H3346" s="290"/>
    </row>
    <row r="3347" spans="3:8" ht="16.5" customHeight="1">
      <c r="C3347" s="290"/>
      <c r="D3347" s="290"/>
      <c r="E3347" s="290"/>
      <c r="F3347" s="290"/>
      <c r="G3347" s="290"/>
      <c r="H3347" s="290"/>
    </row>
    <row r="3348" spans="3:8" ht="16.5" customHeight="1">
      <c r="C3348" s="290"/>
      <c r="D3348" s="290"/>
      <c r="E3348" s="290"/>
      <c r="F3348" s="290"/>
      <c r="G3348" s="290"/>
      <c r="H3348" s="290"/>
    </row>
    <row r="3349" spans="3:8" ht="16.5" customHeight="1">
      <c r="C3349" s="290"/>
      <c r="D3349" s="290"/>
      <c r="E3349" s="290"/>
      <c r="F3349" s="290"/>
      <c r="G3349" s="290"/>
      <c r="H3349" s="290"/>
    </row>
    <row r="3350" spans="3:8" ht="16.5" customHeight="1">
      <c r="C3350" s="290"/>
      <c r="D3350" s="290"/>
      <c r="E3350" s="290"/>
      <c r="F3350" s="290"/>
      <c r="G3350" s="290"/>
      <c r="H3350" s="290"/>
    </row>
    <row r="3351" spans="3:8" ht="16.5" customHeight="1">
      <c r="C3351" s="290"/>
      <c r="D3351" s="290"/>
      <c r="E3351" s="290"/>
      <c r="F3351" s="290"/>
      <c r="G3351" s="290"/>
      <c r="H3351" s="290"/>
    </row>
    <row r="3352" spans="3:8" ht="16.5" customHeight="1">
      <c r="C3352" s="290"/>
      <c r="D3352" s="290"/>
      <c r="E3352" s="290"/>
      <c r="F3352" s="290"/>
      <c r="G3352" s="290"/>
      <c r="H3352" s="290"/>
    </row>
    <row r="3353" spans="3:8" ht="16.5" customHeight="1">
      <c r="C3353" s="290"/>
      <c r="D3353" s="290"/>
      <c r="E3353" s="290"/>
      <c r="F3353" s="290"/>
      <c r="G3353" s="290"/>
      <c r="H3353" s="290"/>
    </row>
    <row r="3354" spans="3:8" ht="16.5" customHeight="1">
      <c r="C3354" s="290"/>
      <c r="D3354" s="290"/>
      <c r="E3354" s="290"/>
      <c r="F3354" s="290"/>
      <c r="G3354" s="290"/>
      <c r="H3354" s="290"/>
    </row>
    <row r="3355" spans="3:8" ht="16.5" customHeight="1">
      <c r="C3355" s="290"/>
      <c r="D3355" s="290"/>
      <c r="E3355" s="290"/>
      <c r="F3355" s="290"/>
      <c r="G3355" s="290"/>
      <c r="H3355" s="290"/>
    </row>
    <row r="3356" spans="3:8" ht="16.5" customHeight="1">
      <c r="C3356" s="290"/>
      <c r="D3356" s="290"/>
      <c r="E3356" s="290"/>
      <c r="F3356" s="290"/>
      <c r="G3356" s="290"/>
      <c r="H3356" s="290"/>
    </row>
    <row r="3357" spans="3:8" ht="16.5" customHeight="1">
      <c r="C3357" s="290"/>
      <c r="D3357" s="290"/>
      <c r="E3357" s="290"/>
      <c r="F3357" s="290"/>
      <c r="G3357" s="290"/>
      <c r="H3357" s="290"/>
    </row>
    <row r="3358" spans="3:8" ht="16.5" customHeight="1">
      <c r="C3358" s="290"/>
      <c r="D3358" s="290"/>
      <c r="E3358" s="290"/>
      <c r="F3358" s="290"/>
      <c r="G3358" s="290"/>
      <c r="H3358" s="290"/>
    </row>
    <row r="3359" spans="3:8" ht="16.5" customHeight="1">
      <c r="C3359" s="290"/>
      <c r="D3359" s="290"/>
      <c r="E3359" s="290"/>
      <c r="F3359" s="290"/>
      <c r="G3359" s="290"/>
      <c r="H3359" s="290"/>
    </row>
    <row r="3360" spans="3:8" ht="16.5" customHeight="1">
      <c r="C3360" s="290"/>
      <c r="D3360" s="290"/>
      <c r="E3360" s="290"/>
      <c r="F3360" s="290"/>
      <c r="G3360" s="290"/>
      <c r="H3360" s="290"/>
    </row>
    <row r="3361" spans="3:8" ht="16.5" customHeight="1">
      <c r="C3361" s="290"/>
      <c r="D3361" s="290"/>
      <c r="E3361" s="290"/>
      <c r="F3361" s="290"/>
      <c r="G3361" s="290"/>
      <c r="H3361" s="290"/>
    </row>
    <row r="3362" spans="3:8" ht="16.5" customHeight="1">
      <c r="C3362" s="290"/>
      <c r="D3362" s="290"/>
      <c r="E3362" s="290"/>
      <c r="F3362" s="290"/>
      <c r="G3362" s="290"/>
      <c r="H3362" s="290"/>
    </row>
    <row r="3363" spans="3:8" ht="16.5" customHeight="1">
      <c r="C3363" s="290"/>
      <c r="D3363" s="290"/>
      <c r="E3363" s="290"/>
      <c r="F3363" s="290"/>
      <c r="G3363" s="290"/>
      <c r="H3363" s="290"/>
    </row>
    <row r="3364" spans="3:8" ht="16.5" customHeight="1">
      <c r="C3364" s="290"/>
      <c r="D3364" s="290"/>
      <c r="E3364" s="290"/>
      <c r="F3364" s="290"/>
      <c r="G3364" s="290"/>
      <c r="H3364" s="290"/>
    </row>
    <row r="3365" spans="3:8" ht="16.5" customHeight="1">
      <c r="C3365" s="290"/>
      <c r="D3365" s="290"/>
      <c r="E3365" s="290"/>
      <c r="F3365" s="290"/>
      <c r="G3365" s="290"/>
      <c r="H3365" s="290"/>
    </row>
    <row r="3366" spans="3:8" ht="16.5" customHeight="1">
      <c r="C3366" s="290"/>
      <c r="D3366" s="290"/>
      <c r="E3366" s="290"/>
      <c r="F3366" s="290"/>
      <c r="G3366" s="290"/>
      <c r="H3366" s="290"/>
    </row>
    <row r="3367" spans="3:8" ht="16.5" customHeight="1">
      <c r="C3367" s="290"/>
      <c r="D3367" s="290"/>
      <c r="E3367" s="290"/>
      <c r="F3367" s="290"/>
      <c r="G3367" s="290"/>
      <c r="H3367" s="290"/>
    </row>
    <row r="3368" spans="3:8" ht="16.5" customHeight="1">
      <c r="C3368" s="290"/>
      <c r="D3368" s="290"/>
      <c r="E3368" s="290"/>
      <c r="F3368" s="290"/>
      <c r="G3368" s="290"/>
      <c r="H3368" s="290"/>
    </row>
    <row r="3369" spans="3:8" ht="16.5" customHeight="1">
      <c r="C3369" s="290"/>
      <c r="D3369" s="290"/>
      <c r="E3369" s="290"/>
      <c r="F3369" s="290"/>
      <c r="G3369" s="290"/>
      <c r="H3369" s="290"/>
    </row>
    <row r="3370" spans="3:8" ht="16.5" customHeight="1">
      <c r="C3370" s="290"/>
      <c r="D3370" s="290"/>
      <c r="E3370" s="290"/>
      <c r="F3370" s="290"/>
      <c r="G3370" s="290"/>
      <c r="H3370" s="290"/>
    </row>
    <row r="3371" spans="3:8" ht="16.5" customHeight="1">
      <c r="C3371" s="290"/>
      <c r="D3371" s="290"/>
      <c r="E3371" s="290"/>
      <c r="F3371" s="290"/>
      <c r="G3371" s="290"/>
      <c r="H3371" s="290"/>
    </row>
    <row r="3372" spans="3:8" ht="16.5" customHeight="1">
      <c r="C3372" s="290"/>
      <c r="D3372" s="290"/>
      <c r="E3372" s="290"/>
      <c r="F3372" s="290"/>
      <c r="G3372" s="290"/>
      <c r="H3372" s="290"/>
    </row>
    <row r="3373" spans="3:8" ht="16.5" customHeight="1">
      <c r="C3373" s="290"/>
      <c r="D3373" s="290"/>
      <c r="E3373" s="290"/>
      <c r="F3373" s="290"/>
      <c r="G3373" s="290"/>
      <c r="H3373" s="290"/>
    </row>
    <row r="3374" spans="3:8" ht="16.5" customHeight="1">
      <c r="C3374" s="290"/>
      <c r="D3374" s="290"/>
      <c r="E3374" s="290"/>
      <c r="F3374" s="290"/>
      <c r="G3374" s="290"/>
      <c r="H3374" s="290"/>
    </row>
    <row r="3375" spans="3:8" ht="16.5" customHeight="1">
      <c r="C3375" s="290"/>
      <c r="D3375" s="290"/>
      <c r="E3375" s="290"/>
      <c r="F3375" s="290"/>
      <c r="G3375" s="290"/>
      <c r="H3375" s="290"/>
    </row>
    <row r="3376" spans="3:8" ht="16.5" customHeight="1">
      <c r="C3376" s="290"/>
      <c r="D3376" s="290"/>
      <c r="E3376" s="290"/>
      <c r="F3376" s="290"/>
      <c r="G3376" s="290"/>
      <c r="H3376" s="290"/>
    </row>
    <row r="3377" spans="3:8" ht="16.5" customHeight="1">
      <c r="C3377" s="290"/>
      <c r="D3377" s="290"/>
      <c r="E3377" s="290"/>
      <c r="F3377" s="290"/>
      <c r="G3377" s="290"/>
      <c r="H3377" s="290"/>
    </row>
    <row r="3378" spans="3:8" ht="16.5" customHeight="1">
      <c r="C3378" s="290"/>
      <c r="D3378" s="290"/>
      <c r="E3378" s="290"/>
      <c r="F3378" s="290"/>
      <c r="G3378" s="290"/>
      <c r="H3378" s="290"/>
    </row>
    <row r="3379" spans="3:8" ht="16.5" customHeight="1">
      <c r="C3379" s="290"/>
      <c r="D3379" s="290"/>
      <c r="E3379" s="290"/>
      <c r="F3379" s="290"/>
      <c r="G3379" s="290"/>
      <c r="H3379" s="290"/>
    </row>
    <row r="3380" spans="3:8" ht="16.5" customHeight="1">
      <c r="C3380" s="290"/>
      <c r="D3380" s="290"/>
      <c r="E3380" s="290"/>
      <c r="F3380" s="290"/>
      <c r="G3380" s="290"/>
      <c r="H3380" s="290"/>
    </row>
    <row r="3381" spans="3:8" ht="16.5" customHeight="1">
      <c r="C3381" s="290"/>
      <c r="D3381" s="290"/>
      <c r="E3381" s="290"/>
      <c r="F3381" s="290"/>
      <c r="G3381" s="290"/>
      <c r="H3381" s="290"/>
    </row>
    <row r="3382" spans="3:8" ht="16.5" customHeight="1">
      <c r="C3382" s="290"/>
      <c r="D3382" s="290"/>
      <c r="E3382" s="290"/>
      <c r="F3382" s="290"/>
      <c r="G3382" s="290"/>
      <c r="H3382" s="290"/>
    </row>
    <row r="3383" spans="3:8" ht="16.5" customHeight="1">
      <c r="C3383" s="290"/>
      <c r="D3383" s="290"/>
      <c r="E3383" s="290"/>
      <c r="F3383" s="290"/>
      <c r="G3383" s="290"/>
      <c r="H3383" s="290"/>
    </row>
    <row r="3384" spans="3:8" ht="16.5" customHeight="1">
      <c r="C3384" s="290"/>
      <c r="D3384" s="290"/>
      <c r="E3384" s="290"/>
      <c r="F3384" s="290"/>
      <c r="G3384" s="290"/>
      <c r="H3384" s="290"/>
    </row>
    <row r="3385" spans="3:8" ht="16.5" customHeight="1">
      <c r="C3385" s="290"/>
      <c r="D3385" s="290"/>
      <c r="E3385" s="290"/>
      <c r="F3385" s="290"/>
      <c r="G3385" s="290"/>
      <c r="H3385" s="290"/>
    </row>
    <row r="3386" spans="3:8" ht="16.5" customHeight="1">
      <c r="C3386" s="290"/>
      <c r="D3386" s="290"/>
      <c r="E3386" s="290"/>
      <c r="F3386" s="290"/>
      <c r="G3386" s="290"/>
      <c r="H3386" s="290"/>
    </row>
    <row r="3387" spans="3:8" ht="16.5" customHeight="1">
      <c r="C3387" s="290"/>
      <c r="D3387" s="290"/>
      <c r="E3387" s="290"/>
      <c r="F3387" s="290"/>
      <c r="G3387" s="290"/>
      <c r="H3387" s="290"/>
    </row>
    <row r="3388" spans="3:8" ht="16.5" customHeight="1">
      <c r="C3388" s="290"/>
      <c r="D3388" s="290"/>
      <c r="E3388" s="290"/>
      <c r="F3388" s="290"/>
      <c r="G3388" s="290"/>
      <c r="H3388" s="290"/>
    </row>
    <row r="3389" spans="3:8" ht="16.5" customHeight="1">
      <c r="C3389" s="290"/>
      <c r="D3389" s="290"/>
      <c r="E3389" s="290"/>
      <c r="F3389" s="290"/>
      <c r="G3389" s="290"/>
      <c r="H3389" s="290"/>
    </row>
    <row r="3390" spans="3:8" ht="16.5" customHeight="1">
      <c r="C3390" s="290"/>
      <c r="D3390" s="290"/>
      <c r="E3390" s="290"/>
      <c r="F3390" s="290"/>
      <c r="G3390" s="290"/>
      <c r="H3390" s="290"/>
    </row>
    <row r="3391" spans="3:8" ht="16.5" customHeight="1">
      <c r="C3391" s="290"/>
      <c r="D3391" s="290"/>
      <c r="E3391" s="290"/>
      <c r="F3391" s="290"/>
      <c r="G3391" s="290"/>
      <c r="H3391" s="290"/>
    </row>
    <row r="3392" spans="3:8" ht="16.5" customHeight="1">
      <c r="C3392" s="290"/>
      <c r="D3392" s="290"/>
      <c r="E3392" s="290"/>
      <c r="F3392" s="290"/>
      <c r="G3392" s="290"/>
      <c r="H3392" s="290"/>
    </row>
    <row r="3393" spans="3:8" ht="16.5" customHeight="1">
      <c r="C3393" s="290"/>
      <c r="D3393" s="290"/>
      <c r="E3393" s="290"/>
      <c r="F3393" s="290"/>
      <c r="G3393" s="290"/>
      <c r="H3393" s="290"/>
    </row>
    <row r="3394" spans="3:8" ht="16.5" customHeight="1">
      <c r="C3394" s="290"/>
      <c r="D3394" s="290"/>
      <c r="E3394" s="290"/>
      <c r="F3394" s="290"/>
      <c r="G3394" s="290"/>
      <c r="H3394" s="290"/>
    </row>
    <row r="3395" spans="3:8" ht="16.5" customHeight="1">
      <c r="C3395" s="290"/>
      <c r="D3395" s="290"/>
      <c r="E3395" s="290"/>
      <c r="F3395" s="290"/>
      <c r="G3395" s="290"/>
      <c r="H3395" s="290"/>
    </row>
    <row r="3396" spans="3:8" ht="16.5" customHeight="1">
      <c r="C3396" s="290"/>
      <c r="D3396" s="290"/>
      <c r="E3396" s="290"/>
      <c r="F3396" s="290"/>
      <c r="G3396" s="290"/>
      <c r="H3396" s="290"/>
    </row>
    <row r="3397" spans="3:8" ht="16.5" customHeight="1">
      <c r="C3397" s="290"/>
      <c r="D3397" s="290"/>
      <c r="E3397" s="290"/>
      <c r="F3397" s="290"/>
      <c r="G3397" s="290"/>
      <c r="H3397" s="290"/>
    </row>
    <row r="3398" spans="3:8" ht="16.5" customHeight="1">
      <c r="C3398" s="290"/>
      <c r="D3398" s="290"/>
      <c r="E3398" s="290"/>
      <c r="F3398" s="290"/>
      <c r="G3398" s="290"/>
      <c r="H3398" s="290"/>
    </row>
    <row r="3399" spans="3:8" ht="16.5" customHeight="1">
      <c r="C3399" s="290"/>
      <c r="D3399" s="290"/>
      <c r="E3399" s="290"/>
      <c r="F3399" s="290"/>
      <c r="G3399" s="290"/>
      <c r="H3399" s="290"/>
    </row>
    <row r="3400" spans="3:8" ht="16.5" customHeight="1">
      <c r="C3400" s="290"/>
      <c r="D3400" s="290"/>
      <c r="E3400" s="290"/>
      <c r="F3400" s="290"/>
      <c r="G3400" s="290"/>
      <c r="H3400" s="290"/>
    </row>
    <row r="3401" spans="3:8" ht="16.5" customHeight="1">
      <c r="C3401" s="290"/>
      <c r="D3401" s="290"/>
      <c r="E3401" s="290"/>
      <c r="F3401" s="290"/>
      <c r="G3401" s="290"/>
      <c r="H3401" s="290"/>
    </row>
    <row r="3402" spans="3:8" ht="16.5" customHeight="1">
      <c r="C3402" s="290"/>
      <c r="D3402" s="290"/>
      <c r="E3402" s="290"/>
      <c r="F3402" s="290"/>
      <c r="G3402" s="290"/>
      <c r="H3402" s="290"/>
    </row>
    <row r="3403" spans="3:8" ht="16.5" customHeight="1">
      <c r="C3403" s="290"/>
      <c r="D3403" s="290"/>
      <c r="E3403" s="290"/>
      <c r="F3403" s="290"/>
      <c r="G3403" s="290"/>
      <c r="H3403" s="290"/>
    </row>
    <row r="3404" spans="3:8" ht="16.5" customHeight="1">
      <c r="C3404" s="290"/>
      <c r="D3404" s="290"/>
      <c r="E3404" s="290"/>
      <c r="F3404" s="290"/>
      <c r="G3404" s="290"/>
      <c r="H3404" s="290"/>
    </row>
    <row r="3405" spans="3:8" ht="16.5" customHeight="1">
      <c r="C3405" s="290"/>
      <c r="D3405" s="290"/>
      <c r="E3405" s="290"/>
      <c r="F3405" s="290"/>
      <c r="G3405" s="290"/>
      <c r="H3405" s="290"/>
    </row>
    <row r="3406" spans="3:8" ht="16.5" customHeight="1">
      <c r="C3406" s="290"/>
      <c r="D3406" s="290"/>
      <c r="E3406" s="290"/>
      <c r="F3406" s="290"/>
      <c r="G3406" s="290"/>
      <c r="H3406" s="290"/>
    </row>
    <row r="3407" spans="3:8" ht="16.5" customHeight="1">
      <c r="C3407" s="290"/>
      <c r="D3407" s="290"/>
      <c r="E3407" s="290"/>
      <c r="F3407" s="290"/>
      <c r="G3407" s="290"/>
      <c r="H3407" s="290"/>
    </row>
    <row r="3408" spans="3:8" ht="16.5" customHeight="1">
      <c r="C3408" s="290"/>
      <c r="D3408" s="290"/>
      <c r="E3408" s="290"/>
      <c r="F3408" s="290"/>
      <c r="G3408" s="290"/>
      <c r="H3408" s="290"/>
    </row>
    <row r="3409" spans="3:8" ht="16.5" customHeight="1">
      <c r="C3409" s="290"/>
      <c r="D3409" s="290"/>
      <c r="E3409" s="290"/>
      <c r="F3409" s="290"/>
      <c r="G3409" s="290"/>
      <c r="H3409" s="290"/>
    </row>
    <row r="3410" spans="3:8" ht="16.5" customHeight="1">
      <c r="C3410" s="290"/>
      <c r="D3410" s="290"/>
      <c r="E3410" s="290"/>
      <c r="F3410" s="290"/>
      <c r="G3410" s="290"/>
      <c r="H3410" s="290"/>
    </row>
    <row r="3411" spans="3:8" ht="16.5" customHeight="1">
      <c r="C3411" s="290"/>
      <c r="D3411" s="290"/>
      <c r="E3411" s="290"/>
      <c r="F3411" s="290"/>
      <c r="G3411" s="290"/>
      <c r="H3411" s="290"/>
    </row>
    <row r="3412" spans="3:8" ht="16.5" customHeight="1">
      <c r="C3412" s="290"/>
      <c r="D3412" s="290"/>
      <c r="E3412" s="290"/>
      <c r="F3412" s="290"/>
      <c r="G3412" s="290"/>
      <c r="H3412" s="290"/>
    </row>
    <row r="3413" spans="3:8" ht="16.5" customHeight="1">
      <c r="C3413" s="290"/>
      <c r="D3413" s="290"/>
      <c r="E3413" s="290"/>
      <c r="F3413" s="290"/>
      <c r="G3413" s="290"/>
      <c r="H3413" s="290"/>
    </row>
    <row r="3414" spans="3:8" ht="16.5" customHeight="1">
      <c r="C3414" s="290"/>
      <c r="D3414" s="290"/>
      <c r="E3414" s="290"/>
      <c r="F3414" s="290"/>
      <c r="G3414" s="290"/>
      <c r="H3414" s="290"/>
    </row>
    <row r="3415" spans="3:8" ht="16.5" customHeight="1">
      <c r="C3415" s="290"/>
      <c r="D3415" s="290"/>
      <c r="E3415" s="290"/>
      <c r="F3415" s="290"/>
      <c r="G3415" s="290"/>
      <c r="H3415" s="290"/>
    </row>
    <row r="3416" spans="3:8" ht="16.5" customHeight="1">
      <c r="C3416" s="290"/>
      <c r="D3416" s="290"/>
      <c r="E3416" s="290"/>
      <c r="F3416" s="290"/>
      <c r="G3416" s="290"/>
      <c r="H3416" s="290"/>
    </row>
    <row r="3417" spans="3:8" ht="16.5" customHeight="1">
      <c r="C3417" s="290"/>
      <c r="D3417" s="290"/>
      <c r="E3417" s="290"/>
      <c r="F3417" s="290"/>
      <c r="G3417" s="290"/>
      <c r="H3417" s="290"/>
    </row>
    <row r="3418" spans="3:8" ht="16.5" customHeight="1">
      <c r="C3418" s="290"/>
      <c r="D3418" s="290"/>
      <c r="E3418" s="290"/>
      <c r="F3418" s="290"/>
      <c r="G3418" s="290"/>
      <c r="H3418" s="290"/>
    </row>
    <row r="3419" spans="3:8" ht="16.5" customHeight="1">
      <c r="C3419" s="290"/>
      <c r="D3419" s="290"/>
      <c r="E3419" s="290"/>
      <c r="F3419" s="290"/>
      <c r="G3419" s="290"/>
      <c r="H3419" s="290"/>
    </row>
    <row r="3420" spans="3:8" ht="16.5" customHeight="1">
      <c r="C3420" s="290"/>
      <c r="D3420" s="290"/>
      <c r="E3420" s="290"/>
      <c r="F3420" s="290"/>
      <c r="G3420" s="290"/>
      <c r="H3420" s="290"/>
    </row>
    <row r="3421" spans="3:8" ht="16.5" customHeight="1">
      <c r="C3421" s="290"/>
      <c r="D3421" s="290"/>
      <c r="E3421" s="290"/>
      <c r="F3421" s="290"/>
      <c r="G3421" s="290"/>
      <c r="H3421" s="290"/>
    </row>
    <row r="3422" spans="3:8" ht="16.5" customHeight="1">
      <c r="C3422" s="290"/>
      <c r="D3422" s="290"/>
      <c r="E3422" s="290"/>
      <c r="F3422" s="290"/>
      <c r="G3422" s="290"/>
      <c r="H3422" s="290"/>
    </row>
    <row r="3423" spans="3:8" ht="16.5" customHeight="1">
      <c r="C3423" s="290"/>
      <c r="D3423" s="290"/>
      <c r="E3423" s="290"/>
      <c r="F3423" s="290"/>
      <c r="G3423" s="290"/>
      <c r="H3423" s="290"/>
    </row>
    <row r="3424" spans="3:8" ht="16.5" customHeight="1">
      <c r="C3424" s="290"/>
      <c r="D3424" s="290"/>
      <c r="E3424" s="290"/>
      <c r="F3424" s="290"/>
      <c r="G3424" s="290"/>
      <c r="H3424" s="290"/>
    </row>
    <row r="3425" spans="3:8" ht="16.5" customHeight="1">
      <c r="C3425" s="290"/>
      <c r="D3425" s="290"/>
      <c r="E3425" s="290"/>
      <c r="F3425" s="290"/>
      <c r="G3425" s="290"/>
      <c r="H3425" s="290"/>
    </row>
    <row r="3426" spans="3:8" ht="16.5" customHeight="1">
      <c r="C3426" s="290"/>
      <c r="D3426" s="290"/>
      <c r="E3426" s="290"/>
      <c r="F3426" s="290"/>
      <c r="G3426" s="290"/>
      <c r="H3426" s="290"/>
    </row>
    <row r="3427" spans="3:8" ht="16.5" customHeight="1">
      <c r="C3427" s="290"/>
      <c r="D3427" s="290"/>
      <c r="E3427" s="290"/>
      <c r="F3427" s="290"/>
      <c r="G3427" s="290"/>
      <c r="H3427" s="290"/>
    </row>
    <row r="3428" spans="3:8" ht="16.5" customHeight="1">
      <c r="C3428" s="290"/>
      <c r="D3428" s="290"/>
      <c r="E3428" s="290"/>
      <c r="F3428" s="290"/>
      <c r="G3428" s="290"/>
      <c r="H3428" s="290"/>
    </row>
    <row r="3429" spans="3:8" ht="16.5" customHeight="1">
      <c r="C3429" s="290"/>
      <c r="D3429" s="290"/>
      <c r="E3429" s="290"/>
      <c r="F3429" s="290"/>
      <c r="G3429" s="290"/>
      <c r="H3429" s="290"/>
    </row>
    <row r="3430" spans="3:8" ht="16.5" customHeight="1">
      <c r="C3430" s="290"/>
      <c r="D3430" s="290"/>
      <c r="E3430" s="290"/>
      <c r="F3430" s="290"/>
      <c r="G3430" s="290"/>
      <c r="H3430" s="290"/>
    </row>
    <row r="3431" spans="3:8" ht="16.5" customHeight="1">
      <c r="C3431" s="290"/>
      <c r="D3431" s="290"/>
      <c r="E3431" s="290"/>
      <c r="F3431" s="290"/>
      <c r="G3431" s="290"/>
      <c r="H3431" s="290"/>
    </row>
    <row r="3432" spans="3:8" ht="16.5" customHeight="1">
      <c r="C3432" s="290"/>
      <c r="D3432" s="290"/>
      <c r="E3432" s="290"/>
      <c r="F3432" s="290"/>
      <c r="G3432" s="290"/>
      <c r="H3432" s="290"/>
    </row>
    <row r="3433" spans="3:8" ht="16.5" customHeight="1">
      <c r="C3433" s="290"/>
      <c r="D3433" s="290"/>
      <c r="E3433" s="290"/>
      <c r="F3433" s="290"/>
      <c r="G3433" s="290"/>
      <c r="H3433" s="290"/>
    </row>
    <row r="3434" spans="3:8" ht="16.5" customHeight="1">
      <c r="C3434" s="290"/>
      <c r="D3434" s="290"/>
      <c r="E3434" s="290"/>
      <c r="F3434" s="290"/>
      <c r="G3434" s="290"/>
      <c r="H3434" s="290"/>
    </row>
    <row r="3435" spans="3:8" ht="16.5" customHeight="1">
      <c r="C3435" s="290"/>
      <c r="D3435" s="290"/>
      <c r="E3435" s="290"/>
      <c r="F3435" s="290"/>
      <c r="G3435" s="290"/>
      <c r="H3435" s="290"/>
    </row>
    <row r="3436" spans="3:8" ht="16.5" customHeight="1">
      <c r="C3436" s="290"/>
      <c r="D3436" s="290"/>
      <c r="E3436" s="290"/>
      <c r="F3436" s="290"/>
      <c r="G3436" s="290"/>
      <c r="H3436" s="290"/>
    </row>
    <row r="3437" spans="3:8" ht="16.5" customHeight="1">
      <c r="C3437" s="290"/>
      <c r="D3437" s="290"/>
      <c r="E3437" s="290"/>
      <c r="F3437" s="290"/>
      <c r="G3437" s="290"/>
      <c r="H3437" s="290"/>
    </row>
    <row r="3438" spans="3:8" ht="16.5" customHeight="1">
      <c r="C3438" s="290"/>
      <c r="D3438" s="290"/>
      <c r="E3438" s="290"/>
      <c r="F3438" s="290"/>
      <c r="G3438" s="290"/>
      <c r="H3438" s="290"/>
    </row>
    <row r="3439" spans="3:8" ht="16.5" customHeight="1">
      <c r="C3439" s="290"/>
      <c r="D3439" s="290"/>
      <c r="E3439" s="290"/>
      <c r="F3439" s="290"/>
      <c r="G3439" s="290"/>
      <c r="H3439" s="290"/>
    </row>
    <row r="3440" spans="3:8" ht="16.5" customHeight="1">
      <c r="C3440" s="290"/>
      <c r="D3440" s="290"/>
      <c r="E3440" s="290"/>
      <c r="F3440" s="290"/>
      <c r="G3440" s="290"/>
      <c r="H3440" s="290"/>
    </row>
    <row r="3441" spans="3:8" ht="16.5" customHeight="1">
      <c r="C3441" s="290"/>
      <c r="D3441" s="290"/>
      <c r="E3441" s="290"/>
      <c r="F3441" s="290"/>
      <c r="G3441" s="290"/>
      <c r="H3441" s="290"/>
    </row>
    <row r="3442" spans="3:8" ht="16.5" customHeight="1">
      <c r="C3442" s="290"/>
      <c r="D3442" s="290"/>
      <c r="E3442" s="290"/>
      <c r="F3442" s="290"/>
      <c r="G3442" s="290"/>
      <c r="H3442" s="290"/>
    </row>
    <row r="3443" spans="3:8" ht="16.5" customHeight="1">
      <c r="C3443" s="290"/>
      <c r="D3443" s="290"/>
      <c r="E3443" s="290"/>
      <c r="F3443" s="290"/>
      <c r="G3443" s="290"/>
      <c r="H3443" s="290"/>
    </row>
    <row r="3444" spans="3:8" ht="16.5" customHeight="1">
      <c r="C3444" s="290"/>
      <c r="D3444" s="290"/>
      <c r="E3444" s="290"/>
      <c r="F3444" s="290"/>
      <c r="G3444" s="290"/>
      <c r="H3444" s="290"/>
    </row>
    <row r="3445" spans="3:8" ht="16.5" customHeight="1">
      <c r="C3445" s="290"/>
      <c r="D3445" s="290"/>
      <c r="E3445" s="290"/>
      <c r="F3445" s="290"/>
      <c r="G3445" s="290"/>
      <c r="H3445" s="290"/>
    </row>
    <row r="3446" spans="3:8" ht="16.5" customHeight="1">
      <c r="C3446" s="290"/>
      <c r="D3446" s="290"/>
      <c r="E3446" s="290"/>
      <c r="F3446" s="290"/>
      <c r="G3446" s="290"/>
      <c r="H3446" s="290"/>
    </row>
    <row r="3447" spans="3:8" ht="16.5" customHeight="1">
      <c r="C3447" s="290"/>
      <c r="D3447" s="290"/>
      <c r="E3447" s="290"/>
      <c r="F3447" s="290"/>
      <c r="G3447" s="290"/>
      <c r="H3447" s="290"/>
    </row>
    <row r="3448" spans="3:8" ht="16.5" customHeight="1">
      <c r="C3448" s="290"/>
      <c r="D3448" s="290"/>
      <c r="E3448" s="290"/>
      <c r="F3448" s="290"/>
      <c r="G3448" s="290"/>
      <c r="H3448" s="290"/>
    </row>
    <row r="3449" spans="3:8" ht="16.5" customHeight="1">
      <c r="C3449" s="290"/>
      <c r="D3449" s="290"/>
      <c r="E3449" s="290"/>
      <c r="F3449" s="290"/>
      <c r="G3449" s="290"/>
      <c r="H3449" s="290"/>
    </row>
    <row r="3450" spans="3:8" ht="16.5" customHeight="1">
      <c r="C3450" s="290"/>
      <c r="D3450" s="290"/>
      <c r="E3450" s="290"/>
      <c r="F3450" s="290"/>
      <c r="G3450" s="290"/>
      <c r="H3450" s="290"/>
    </row>
    <row r="3451" spans="3:8" ht="16.5" customHeight="1">
      <c r="C3451" s="290"/>
      <c r="D3451" s="290"/>
      <c r="E3451" s="290"/>
      <c r="F3451" s="290"/>
      <c r="G3451" s="290"/>
      <c r="H3451" s="290"/>
    </row>
    <row r="3452" spans="3:8" ht="16.5" customHeight="1">
      <c r="C3452" s="290"/>
      <c r="D3452" s="290"/>
      <c r="E3452" s="290"/>
      <c r="F3452" s="290"/>
      <c r="G3452" s="290"/>
      <c r="H3452" s="290"/>
    </row>
    <row r="3453" spans="3:8" ht="16.5" customHeight="1">
      <c r="C3453" s="290"/>
      <c r="D3453" s="290"/>
      <c r="E3453" s="290"/>
      <c r="F3453" s="290"/>
      <c r="G3453" s="290"/>
      <c r="H3453" s="290"/>
    </row>
    <row r="3454" spans="3:8" ht="16.5" customHeight="1">
      <c r="C3454" s="290"/>
      <c r="D3454" s="290"/>
      <c r="E3454" s="290"/>
      <c r="F3454" s="290"/>
      <c r="G3454" s="290"/>
      <c r="H3454" s="290"/>
    </row>
    <row r="3455" spans="3:8" ht="16.5" customHeight="1">
      <c r="C3455" s="290"/>
      <c r="D3455" s="290"/>
      <c r="E3455" s="290"/>
      <c r="F3455" s="290"/>
      <c r="G3455" s="290"/>
      <c r="H3455" s="290"/>
    </row>
    <row r="3456" spans="3:8" ht="16.5" customHeight="1">
      <c r="C3456" s="290"/>
      <c r="D3456" s="290"/>
      <c r="E3456" s="290"/>
      <c r="F3456" s="290"/>
      <c r="G3456" s="290"/>
      <c r="H3456" s="290"/>
    </row>
    <row r="3457" spans="3:8" ht="16.5" customHeight="1">
      <c r="C3457" s="290"/>
      <c r="D3457" s="290"/>
      <c r="E3457" s="290"/>
      <c r="F3457" s="290"/>
      <c r="G3457" s="290"/>
      <c r="H3457" s="290"/>
    </row>
    <row r="3458" spans="3:8" ht="16.5" customHeight="1">
      <c r="C3458" s="290"/>
      <c r="D3458" s="290"/>
      <c r="E3458" s="290"/>
      <c r="F3458" s="290"/>
      <c r="G3458" s="290"/>
      <c r="H3458" s="290"/>
    </row>
    <row r="3459" spans="3:8" ht="16.5" customHeight="1">
      <c r="C3459" s="290"/>
      <c r="D3459" s="290"/>
      <c r="E3459" s="290"/>
      <c r="F3459" s="290"/>
      <c r="G3459" s="290"/>
      <c r="H3459" s="290"/>
    </row>
    <row r="3460" spans="3:8" ht="16.5" customHeight="1">
      <c r="C3460" s="290"/>
      <c r="D3460" s="290"/>
      <c r="E3460" s="290"/>
      <c r="F3460" s="290"/>
      <c r="G3460" s="290"/>
      <c r="H3460" s="290"/>
    </row>
    <row r="3461" spans="3:8" ht="16.5" customHeight="1">
      <c r="C3461" s="290"/>
      <c r="D3461" s="290"/>
      <c r="E3461" s="290"/>
      <c r="F3461" s="290"/>
      <c r="G3461" s="290"/>
      <c r="H3461" s="290"/>
    </row>
    <row r="3462" spans="3:8" ht="16.5" customHeight="1">
      <c r="C3462" s="290"/>
      <c r="D3462" s="290"/>
      <c r="E3462" s="290"/>
      <c r="F3462" s="290"/>
      <c r="G3462" s="290"/>
      <c r="H3462" s="290"/>
    </row>
    <row r="3463" spans="3:8" ht="16.5" customHeight="1">
      <c r="C3463" s="290"/>
      <c r="D3463" s="290"/>
      <c r="E3463" s="290"/>
      <c r="F3463" s="290"/>
      <c r="G3463" s="290"/>
      <c r="H3463" s="290"/>
    </row>
    <row r="3464" spans="3:8" ht="16.5" customHeight="1">
      <c r="C3464" s="290"/>
      <c r="D3464" s="290"/>
      <c r="E3464" s="290"/>
      <c r="F3464" s="290"/>
      <c r="G3464" s="290"/>
      <c r="H3464" s="290"/>
    </row>
    <row r="3465" spans="3:8" ht="16.5" customHeight="1">
      <c r="C3465" s="290"/>
      <c r="D3465" s="290"/>
      <c r="E3465" s="290"/>
      <c r="F3465" s="290"/>
      <c r="G3465" s="290"/>
      <c r="H3465" s="290"/>
    </row>
    <row r="3466" spans="3:8" ht="16.5" customHeight="1">
      <c r="C3466" s="290"/>
      <c r="D3466" s="290"/>
      <c r="E3466" s="290"/>
      <c r="F3466" s="290"/>
      <c r="G3466" s="290"/>
      <c r="H3466" s="290"/>
    </row>
    <row r="3467" spans="3:8" ht="16.5" customHeight="1">
      <c r="C3467" s="290"/>
      <c r="D3467" s="290"/>
      <c r="E3467" s="290"/>
      <c r="F3467" s="290"/>
      <c r="G3467" s="290"/>
      <c r="H3467" s="290"/>
    </row>
    <row r="3468" spans="3:8" ht="16.5" customHeight="1">
      <c r="C3468" s="290"/>
      <c r="D3468" s="290"/>
      <c r="E3468" s="290"/>
      <c r="F3468" s="290"/>
      <c r="G3468" s="290"/>
      <c r="H3468" s="290"/>
    </row>
    <row r="3469" spans="3:8" ht="16.5" customHeight="1">
      <c r="C3469" s="290"/>
      <c r="D3469" s="290"/>
      <c r="E3469" s="290"/>
      <c r="F3469" s="290"/>
      <c r="G3469" s="290"/>
      <c r="H3469" s="290"/>
    </row>
    <row r="3470" spans="3:8" ht="16.5" customHeight="1">
      <c r="C3470" s="290"/>
      <c r="D3470" s="290"/>
      <c r="E3470" s="290"/>
      <c r="F3470" s="290"/>
      <c r="G3470" s="290"/>
      <c r="H3470" s="290"/>
    </row>
    <row r="3471" spans="3:8" ht="16.5" customHeight="1">
      <c r="C3471" s="290"/>
      <c r="D3471" s="290"/>
      <c r="E3471" s="290"/>
      <c r="F3471" s="290"/>
      <c r="G3471" s="290"/>
      <c r="H3471" s="290"/>
    </row>
    <row r="3472" spans="3:8" ht="16.5" customHeight="1">
      <c r="C3472" s="290"/>
      <c r="D3472" s="290"/>
      <c r="E3472" s="290"/>
      <c r="F3472" s="290"/>
      <c r="G3472" s="290"/>
      <c r="H3472" s="290"/>
    </row>
    <row r="3473" spans="3:8" ht="16.5" customHeight="1">
      <c r="C3473" s="290"/>
      <c r="D3473" s="290"/>
      <c r="E3473" s="290"/>
      <c r="F3473" s="290"/>
      <c r="G3473" s="290"/>
      <c r="H3473" s="290"/>
    </row>
    <row r="3474" spans="3:8" ht="16.5" customHeight="1">
      <c r="C3474" s="290"/>
      <c r="D3474" s="290"/>
      <c r="E3474" s="290"/>
      <c r="F3474" s="290"/>
      <c r="G3474" s="290"/>
      <c r="H3474" s="290"/>
    </row>
    <row r="3475" spans="3:8" ht="16.5" customHeight="1">
      <c r="C3475" s="290"/>
      <c r="D3475" s="290"/>
      <c r="E3475" s="290"/>
      <c r="F3475" s="290"/>
      <c r="G3475" s="290"/>
      <c r="H3475" s="290"/>
    </row>
    <row r="3476" spans="3:8" ht="16.5" customHeight="1">
      <c r="C3476" s="290"/>
      <c r="D3476" s="290"/>
      <c r="E3476" s="290"/>
      <c r="F3476" s="290"/>
      <c r="G3476" s="290"/>
      <c r="H3476" s="290"/>
    </row>
    <row r="3477" spans="3:8" ht="16.5" customHeight="1">
      <c r="C3477" s="290"/>
      <c r="D3477" s="290"/>
      <c r="E3477" s="290"/>
      <c r="F3477" s="290"/>
      <c r="G3477" s="290"/>
      <c r="H3477" s="290"/>
    </row>
    <row r="3478" spans="3:8" ht="16.5" customHeight="1">
      <c r="C3478" s="290"/>
      <c r="D3478" s="290"/>
      <c r="E3478" s="290"/>
      <c r="F3478" s="290"/>
      <c r="G3478" s="290"/>
      <c r="H3478" s="290"/>
    </row>
    <row r="3479" spans="3:8" ht="16.5" customHeight="1">
      <c r="C3479" s="290"/>
      <c r="D3479" s="290"/>
      <c r="E3479" s="290"/>
      <c r="F3479" s="290"/>
      <c r="G3479" s="290"/>
      <c r="H3479" s="290"/>
    </row>
    <row r="3480" spans="3:8" ht="16.5" customHeight="1">
      <c r="C3480" s="290"/>
      <c r="D3480" s="290"/>
      <c r="E3480" s="290"/>
      <c r="F3480" s="290"/>
      <c r="G3480" s="290"/>
      <c r="H3480" s="290"/>
    </row>
    <row r="3481" spans="3:8" ht="16.5" customHeight="1">
      <c r="C3481" s="290"/>
      <c r="D3481" s="290"/>
      <c r="E3481" s="290"/>
      <c r="F3481" s="290"/>
      <c r="G3481" s="290"/>
      <c r="H3481" s="290"/>
    </row>
    <row r="3482" spans="3:8" ht="16.5" customHeight="1">
      <c r="C3482" s="290"/>
      <c r="D3482" s="290"/>
      <c r="E3482" s="290"/>
      <c r="F3482" s="290"/>
      <c r="G3482" s="290"/>
      <c r="H3482" s="290"/>
    </row>
    <row r="3483" spans="3:8" ht="16.5" customHeight="1">
      <c r="C3483" s="290"/>
      <c r="D3483" s="290"/>
      <c r="E3483" s="290"/>
      <c r="F3483" s="290"/>
      <c r="G3483" s="290"/>
      <c r="H3483" s="290"/>
    </row>
    <row r="3484" spans="3:8" ht="16.5" customHeight="1">
      <c r="C3484" s="290"/>
      <c r="D3484" s="290"/>
      <c r="E3484" s="290"/>
      <c r="F3484" s="290"/>
      <c r="G3484" s="290"/>
      <c r="H3484" s="290"/>
    </row>
    <row r="3485" spans="3:8" ht="16.5" customHeight="1">
      <c r="C3485" s="290"/>
      <c r="D3485" s="290"/>
      <c r="E3485" s="290"/>
      <c r="F3485" s="290"/>
      <c r="G3485" s="290"/>
      <c r="H3485" s="290"/>
    </row>
    <row r="3486" spans="3:8" ht="16.5" customHeight="1">
      <c r="C3486" s="290"/>
      <c r="D3486" s="290"/>
      <c r="E3486" s="290"/>
      <c r="F3486" s="290"/>
      <c r="G3486" s="290"/>
      <c r="H3486" s="290"/>
    </row>
    <row r="3487" spans="3:8" ht="16.5" customHeight="1">
      <c r="C3487" s="290"/>
      <c r="D3487" s="290"/>
      <c r="E3487" s="290"/>
      <c r="F3487" s="290"/>
      <c r="G3487" s="290"/>
      <c r="H3487" s="290"/>
    </row>
    <row r="3488" spans="3:8" ht="16.5" customHeight="1">
      <c r="C3488" s="290"/>
      <c r="D3488" s="290"/>
      <c r="E3488" s="290"/>
      <c r="F3488" s="290"/>
      <c r="G3488" s="290"/>
      <c r="H3488" s="290"/>
    </row>
    <row r="3489" spans="3:8" ht="16.5" customHeight="1">
      <c r="C3489" s="290"/>
      <c r="D3489" s="290"/>
      <c r="E3489" s="290"/>
      <c r="F3489" s="290"/>
      <c r="G3489" s="290"/>
      <c r="H3489" s="290"/>
    </row>
    <row r="3490" spans="3:8" ht="16.5" customHeight="1">
      <c r="C3490" s="290"/>
      <c r="D3490" s="290"/>
      <c r="E3490" s="290"/>
      <c r="F3490" s="290"/>
      <c r="G3490" s="290"/>
      <c r="H3490" s="290"/>
    </row>
    <row r="3491" spans="3:8" ht="16.5" customHeight="1">
      <c r="C3491" s="290"/>
      <c r="D3491" s="290"/>
      <c r="E3491" s="290"/>
      <c r="F3491" s="290"/>
      <c r="G3491" s="290"/>
      <c r="H3491" s="290"/>
    </row>
    <row r="3492" spans="3:8" ht="16.5" customHeight="1">
      <c r="C3492" s="290"/>
      <c r="D3492" s="290"/>
      <c r="E3492" s="290"/>
      <c r="F3492" s="290"/>
      <c r="G3492" s="290"/>
      <c r="H3492" s="290"/>
    </row>
    <row r="3493" spans="3:8" ht="16.5" customHeight="1">
      <c r="C3493" s="290"/>
      <c r="D3493" s="290"/>
      <c r="E3493" s="290"/>
      <c r="F3493" s="290"/>
      <c r="G3493" s="290"/>
      <c r="H3493" s="290"/>
    </row>
    <row r="3494" spans="3:8" ht="16.5" customHeight="1">
      <c r="C3494" s="290"/>
      <c r="D3494" s="290"/>
      <c r="E3494" s="290"/>
      <c r="F3494" s="290"/>
      <c r="G3494" s="290"/>
      <c r="H3494" s="290"/>
    </row>
    <row r="3495" spans="3:8" ht="16.5" customHeight="1">
      <c r="C3495" s="290"/>
      <c r="D3495" s="290"/>
      <c r="E3495" s="290"/>
      <c r="F3495" s="290"/>
      <c r="G3495" s="290"/>
      <c r="H3495" s="290"/>
    </row>
    <row r="3496" spans="3:8" ht="16.5" customHeight="1">
      <c r="C3496" s="290"/>
      <c r="D3496" s="290"/>
      <c r="E3496" s="290"/>
      <c r="F3496" s="290"/>
      <c r="G3496" s="290"/>
      <c r="H3496" s="290"/>
    </row>
    <row r="3497" spans="3:8" ht="16.5" customHeight="1">
      <c r="C3497" s="290"/>
      <c r="D3497" s="290"/>
      <c r="E3497" s="290"/>
      <c r="F3497" s="290"/>
      <c r="G3497" s="290"/>
      <c r="H3497" s="290"/>
    </row>
    <row r="3498" spans="3:8" ht="16.5" customHeight="1">
      <c r="C3498" s="290"/>
      <c r="D3498" s="290"/>
      <c r="E3498" s="290"/>
      <c r="F3498" s="290"/>
      <c r="G3498" s="290"/>
      <c r="H3498" s="290"/>
    </row>
    <row r="3499" spans="3:8" ht="16.5" customHeight="1">
      <c r="C3499" s="290"/>
      <c r="D3499" s="290"/>
      <c r="E3499" s="290"/>
      <c r="F3499" s="290"/>
      <c r="G3499" s="290"/>
      <c r="H3499" s="290"/>
    </row>
    <row r="3500" spans="3:8" ht="16.5" customHeight="1">
      <c r="C3500" s="290"/>
      <c r="D3500" s="290"/>
      <c r="E3500" s="290"/>
      <c r="F3500" s="290"/>
      <c r="G3500" s="290"/>
      <c r="H3500" s="290"/>
    </row>
    <row r="3501" spans="3:8" ht="16.5" customHeight="1">
      <c r="C3501" s="290"/>
      <c r="D3501" s="290"/>
      <c r="E3501" s="290"/>
      <c r="F3501" s="290"/>
      <c r="G3501" s="290"/>
      <c r="H3501" s="290"/>
    </row>
    <row r="3502" spans="3:8" ht="16.5" customHeight="1">
      <c r="C3502" s="290"/>
      <c r="D3502" s="290"/>
      <c r="E3502" s="290"/>
      <c r="F3502" s="290"/>
      <c r="G3502" s="290"/>
      <c r="H3502" s="290"/>
    </row>
    <row r="3503" spans="3:8" ht="16.5" customHeight="1">
      <c r="C3503" s="290"/>
      <c r="D3503" s="290"/>
      <c r="E3503" s="290"/>
      <c r="F3503" s="290"/>
      <c r="G3503" s="290"/>
      <c r="H3503" s="290"/>
    </row>
    <row r="3504" spans="3:8" ht="16.5" customHeight="1">
      <c r="C3504" s="290"/>
      <c r="D3504" s="290"/>
      <c r="E3504" s="290"/>
      <c r="F3504" s="290"/>
      <c r="G3504" s="290"/>
      <c r="H3504" s="290"/>
    </row>
    <row r="3505" spans="3:8" ht="16.5" customHeight="1">
      <c r="C3505" s="290"/>
      <c r="D3505" s="290"/>
      <c r="E3505" s="290"/>
      <c r="F3505" s="290"/>
      <c r="G3505" s="290"/>
      <c r="H3505" s="290"/>
    </row>
    <row r="3506" spans="3:8" ht="16.5" customHeight="1">
      <c r="C3506" s="290"/>
      <c r="D3506" s="290"/>
      <c r="E3506" s="290"/>
      <c r="F3506" s="290"/>
      <c r="G3506" s="290"/>
      <c r="H3506" s="290"/>
    </row>
    <row r="3507" spans="3:8" ht="16.5" customHeight="1">
      <c r="C3507" s="290"/>
      <c r="D3507" s="290"/>
      <c r="E3507" s="290"/>
      <c r="F3507" s="290"/>
      <c r="G3507" s="290"/>
      <c r="H3507" s="290"/>
    </row>
    <row r="3508" spans="3:8" ht="16.5" customHeight="1">
      <c r="C3508" s="290"/>
      <c r="D3508" s="290"/>
      <c r="E3508" s="290"/>
      <c r="F3508" s="290"/>
      <c r="G3508" s="290"/>
      <c r="H3508" s="290"/>
    </row>
    <row r="3509" spans="3:8" ht="16.5" customHeight="1">
      <c r="C3509" s="290"/>
      <c r="D3509" s="290"/>
      <c r="E3509" s="290"/>
      <c r="F3509" s="290"/>
      <c r="G3509" s="290"/>
      <c r="H3509" s="290"/>
    </row>
    <row r="3510" spans="3:8" ht="16.5" customHeight="1">
      <c r="C3510" s="290"/>
      <c r="D3510" s="290"/>
      <c r="E3510" s="290"/>
      <c r="F3510" s="290"/>
      <c r="G3510" s="290"/>
      <c r="H3510" s="290"/>
    </row>
    <row r="3511" spans="3:8" ht="16.5" customHeight="1">
      <c r="C3511" s="290"/>
      <c r="D3511" s="290"/>
      <c r="E3511" s="290"/>
      <c r="F3511" s="290"/>
      <c r="G3511" s="290"/>
      <c r="H3511" s="290"/>
    </row>
    <row r="3512" spans="3:8" ht="16.5" customHeight="1">
      <c r="C3512" s="290"/>
      <c r="D3512" s="290"/>
      <c r="E3512" s="290"/>
      <c r="F3512" s="290"/>
      <c r="G3512" s="290"/>
      <c r="H3512" s="290"/>
    </row>
    <row r="3513" spans="3:8" ht="16.5" customHeight="1">
      <c r="C3513" s="290"/>
      <c r="D3513" s="290"/>
      <c r="E3513" s="290"/>
      <c r="F3513" s="290"/>
      <c r="G3513" s="290"/>
      <c r="H3513" s="290"/>
    </row>
    <row r="3514" spans="3:8" ht="16.5" customHeight="1">
      <c r="C3514" s="290"/>
      <c r="D3514" s="290"/>
      <c r="E3514" s="290"/>
      <c r="F3514" s="290"/>
      <c r="G3514" s="290"/>
      <c r="H3514" s="290"/>
    </row>
    <row r="3515" spans="3:8" ht="16.5" customHeight="1">
      <c r="C3515" s="290"/>
      <c r="D3515" s="290"/>
      <c r="E3515" s="290"/>
      <c r="F3515" s="290"/>
      <c r="G3515" s="290"/>
      <c r="H3515" s="290"/>
    </row>
    <row r="3516" spans="3:8" ht="16.5" customHeight="1">
      <c r="C3516" s="290"/>
      <c r="D3516" s="290"/>
      <c r="E3516" s="290"/>
      <c r="F3516" s="290"/>
      <c r="G3516" s="290"/>
      <c r="H3516" s="290"/>
    </row>
    <row r="3517" spans="3:8" ht="16.5" customHeight="1">
      <c r="C3517" s="290"/>
      <c r="D3517" s="290"/>
      <c r="E3517" s="290"/>
      <c r="F3517" s="290"/>
      <c r="G3517" s="290"/>
      <c r="H3517" s="290"/>
    </row>
    <row r="3518" spans="3:8" ht="16.5" customHeight="1">
      <c r="C3518" s="290"/>
      <c r="D3518" s="290"/>
      <c r="E3518" s="290"/>
      <c r="F3518" s="290"/>
      <c r="G3518" s="290"/>
      <c r="H3518" s="290"/>
    </row>
    <row r="3519" spans="3:8" ht="16.5" customHeight="1">
      <c r="C3519" s="290"/>
      <c r="D3519" s="290"/>
      <c r="E3519" s="290"/>
      <c r="F3519" s="290"/>
      <c r="G3519" s="290"/>
      <c r="H3519" s="290"/>
    </row>
    <row r="3520" spans="3:8" ht="16.5" customHeight="1">
      <c r="C3520" s="290"/>
      <c r="D3520" s="290"/>
      <c r="E3520" s="290"/>
      <c r="F3520" s="290"/>
      <c r="G3520" s="290"/>
      <c r="H3520" s="290"/>
    </row>
    <row r="3521" spans="3:8" ht="16.5" customHeight="1">
      <c r="C3521" s="290"/>
      <c r="D3521" s="290"/>
      <c r="E3521" s="290"/>
      <c r="F3521" s="290"/>
      <c r="G3521" s="290"/>
      <c r="H3521" s="290"/>
    </row>
    <row r="3522" spans="3:8" ht="16.5" customHeight="1">
      <c r="C3522" s="290"/>
      <c r="D3522" s="290"/>
      <c r="E3522" s="290"/>
      <c r="F3522" s="290"/>
      <c r="G3522" s="290"/>
      <c r="H3522" s="290"/>
    </row>
    <row r="3523" spans="3:8" ht="16.5" customHeight="1">
      <c r="C3523" s="290"/>
      <c r="D3523" s="290"/>
      <c r="E3523" s="290"/>
      <c r="F3523" s="290"/>
      <c r="G3523" s="290"/>
      <c r="H3523" s="290"/>
    </row>
    <row r="3524" spans="3:8" ht="16.5" customHeight="1">
      <c r="C3524" s="290"/>
      <c r="D3524" s="290"/>
      <c r="E3524" s="290"/>
      <c r="F3524" s="290"/>
      <c r="G3524" s="290"/>
      <c r="H3524" s="290"/>
    </row>
    <row r="3525" spans="3:8" ht="16.5" customHeight="1">
      <c r="C3525" s="290"/>
      <c r="D3525" s="290"/>
      <c r="E3525" s="290"/>
      <c r="F3525" s="290"/>
      <c r="G3525" s="290"/>
      <c r="H3525" s="290"/>
    </row>
    <row r="3526" spans="3:8" ht="16.5" customHeight="1">
      <c r="C3526" s="290"/>
      <c r="D3526" s="290"/>
      <c r="E3526" s="290"/>
      <c r="F3526" s="290"/>
      <c r="G3526" s="290"/>
      <c r="H3526" s="290"/>
    </row>
    <row r="3527" spans="3:8" ht="16.5" customHeight="1">
      <c r="C3527" s="290"/>
      <c r="D3527" s="290"/>
      <c r="E3527" s="290"/>
      <c r="F3527" s="290"/>
      <c r="G3527" s="290"/>
      <c r="H3527" s="290"/>
    </row>
    <row r="3528" spans="3:8" ht="16.5" customHeight="1">
      <c r="C3528" s="290"/>
      <c r="D3528" s="290"/>
      <c r="E3528" s="290"/>
      <c r="F3528" s="290"/>
      <c r="G3528" s="290"/>
      <c r="H3528" s="290"/>
    </row>
    <row r="3529" spans="3:8" ht="16.5" customHeight="1">
      <c r="C3529" s="290"/>
      <c r="D3529" s="290"/>
      <c r="E3529" s="290"/>
      <c r="F3529" s="290"/>
      <c r="G3529" s="290"/>
      <c r="H3529" s="290"/>
    </row>
    <row r="3530" spans="3:8" ht="16.5" customHeight="1">
      <c r="C3530" s="290"/>
      <c r="D3530" s="290"/>
      <c r="E3530" s="290"/>
      <c r="F3530" s="290"/>
      <c r="G3530" s="290"/>
      <c r="H3530" s="290"/>
    </row>
    <row r="3531" spans="3:8" ht="16.5" customHeight="1">
      <c r="C3531" s="290"/>
      <c r="D3531" s="290"/>
      <c r="E3531" s="290"/>
      <c r="F3531" s="290"/>
      <c r="G3531" s="290"/>
      <c r="H3531" s="290"/>
    </row>
    <row r="3532" spans="3:8" ht="16.5" customHeight="1">
      <c r="C3532" s="290"/>
      <c r="D3532" s="290"/>
      <c r="E3532" s="290"/>
      <c r="F3532" s="290"/>
      <c r="G3532" s="290"/>
      <c r="H3532" s="290"/>
    </row>
    <row r="3533" spans="3:8" ht="16.5" customHeight="1">
      <c r="C3533" s="290"/>
      <c r="D3533" s="290"/>
      <c r="E3533" s="290"/>
      <c r="F3533" s="290"/>
      <c r="G3533" s="290"/>
      <c r="H3533" s="290"/>
    </row>
    <row r="3534" spans="3:8" ht="16.5" customHeight="1">
      <c r="C3534" s="290"/>
      <c r="D3534" s="290"/>
      <c r="E3534" s="290"/>
      <c r="F3534" s="290"/>
      <c r="G3534" s="290"/>
      <c r="H3534" s="290"/>
    </row>
    <row r="3535" spans="3:8" ht="16.5" customHeight="1">
      <c r="C3535" s="290"/>
      <c r="D3535" s="290"/>
      <c r="E3535" s="290"/>
      <c r="F3535" s="290"/>
      <c r="G3535" s="290"/>
      <c r="H3535" s="290"/>
    </row>
    <row r="3536" spans="3:8" ht="16.5" customHeight="1">
      <c r="C3536" s="290"/>
      <c r="D3536" s="290"/>
      <c r="E3536" s="290"/>
      <c r="F3536" s="290"/>
      <c r="G3536" s="290"/>
      <c r="H3536" s="290"/>
    </row>
    <row r="3537" spans="3:8" ht="16.5" customHeight="1">
      <c r="C3537" s="290"/>
      <c r="D3537" s="290"/>
      <c r="E3537" s="290"/>
      <c r="F3537" s="290"/>
      <c r="G3537" s="290"/>
      <c r="H3537" s="290"/>
    </row>
    <row r="3538" spans="3:8" ht="16.5" customHeight="1">
      <c r="C3538" s="290"/>
      <c r="D3538" s="290"/>
      <c r="E3538" s="290"/>
      <c r="F3538" s="290"/>
      <c r="G3538" s="290"/>
      <c r="H3538" s="290"/>
    </row>
    <row r="3539" spans="3:8" ht="16.5" customHeight="1">
      <c r="C3539" s="290"/>
      <c r="D3539" s="290"/>
      <c r="E3539" s="290"/>
      <c r="F3539" s="290"/>
      <c r="G3539" s="290"/>
      <c r="H3539" s="290"/>
    </row>
    <row r="3540" spans="3:8" ht="16.5" customHeight="1">
      <c r="C3540" s="290"/>
      <c r="D3540" s="290"/>
      <c r="E3540" s="290"/>
      <c r="F3540" s="290"/>
      <c r="G3540" s="290"/>
      <c r="H3540" s="290"/>
    </row>
    <row r="3541" spans="3:8" ht="16.5" customHeight="1">
      <c r="C3541" s="290"/>
      <c r="D3541" s="290"/>
      <c r="E3541" s="290"/>
      <c r="F3541" s="290"/>
      <c r="G3541" s="290"/>
      <c r="H3541" s="290"/>
    </row>
    <row r="3542" spans="3:8" ht="16.5" customHeight="1">
      <c r="C3542" s="290"/>
      <c r="D3542" s="290"/>
      <c r="E3542" s="290"/>
      <c r="F3542" s="290"/>
      <c r="G3542" s="290"/>
      <c r="H3542" s="290"/>
    </row>
    <row r="3543" spans="3:8" ht="16.5" customHeight="1">
      <c r="C3543" s="290"/>
      <c r="D3543" s="290"/>
      <c r="E3543" s="290"/>
      <c r="F3543" s="290"/>
      <c r="G3543" s="290"/>
      <c r="H3543" s="290"/>
    </row>
    <row r="3544" spans="3:8" ht="16.5" customHeight="1">
      <c r="C3544" s="290"/>
      <c r="D3544" s="290"/>
      <c r="E3544" s="290"/>
      <c r="F3544" s="290"/>
      <c r="G3544" s="290"/>
      <c r="H3544" s="290"/>
    </row>
    <row r="3545" spans="3:8" ht="16.5" customHeight="1">
      <c r="C3545" s="290"/>
      <c r="D3545" s="290"/>
      <c r="E3545" s="290"/>
      <c r="F3545" s="290"/>
      <c r="G3545" s="290"/>
      <c r="H3545" s="290"/>
    </row>
    <row r="3546" spans="3:8" ht="16.5" customHeight="1">
      <c r="C3546" s="290"/>
      <c r="D3546" s="290"/>
      <c r="E3546" s="290"/>
      <c r="F3546" s="290"/>
      <c r="G3546" s="290"/>
      <c r="H3546" s="290"/>
    </row>
    <row r="3547" spans="3:8" ht="16.5" customHeight="1">
      <c r="C3547" s="290"/>
      <c r="D3547" s="290"/>
      <c r="E3547" s="290"/>
      <c r="F3547" s="290"/>
      <c r="G3547" s="290"/>
      <c r="H3547" s="290"/>
    </row>
    <row r="3548" spans="3:8" ht="16.5" customHeight="1">
      <c r="C3548" s="290"/>
      <c r="D3548" s="290"/>
      <c r="E3548" s="290"/>
      <c r="F3548" s="290"/>
      <c r="G3548" s="290"/>
      <c r="H3548" s="290"/>
    </row>
    <row r="3549" spans="3:8" ht="16.5" customHeight="1">
      <c r="C3549" s="290"/>
      <c r="D3549" s="290"/>
      <c r="E3549" s="290"/>
      <c r="F3549" s="290"/>
      <c r="G3549" s="290"/>
      <c r="H3549" s="290"/>
    </row>
    <row r="3550" spans="3:8" ht="16.5" customHeight="1">
      <c r="C3550" s="290"/>
      <c r="D3550" s="290"/>
      <c r="E3550" s="290"/>
      <c r="F3550" s="290"/>
      <c r="G3550" s="290"/>
      <c r="H3550" s="290"/>
    </row>
    <row r="3551" spans="3:8" ht="16.5" customHeight="1">
      <c r="C3551" s="290"/>
      <c r="D3551" s="290"/>
      <c r="E3551" s="290"/>
      <c r="F3551" s="290"/>
      <c r="G3551" s="290"/>
      <c r="H3551" s="290"/>
    </row>
    <row r="3552" spans="3:8" ht="16.5" customHeight="1">
      <c r="C3552" s="290"/>
      <c r="D3552" s="290"/>
      <c r="E3552" s="290"/>
      <c r="F3552" s="290"/>
      <c r="G3552" s="290"/>
      <c r="H3552" s="290"/>
    </row>
    <row r="3553" spans="3:8" ht="16.5" customHeight="1">
      <c r="C3553" s="290"/>
      <c r="D3553" s="290"/>
      <c r="E3553" s="290"/>
      <c r="F3553" s="290"/>
      <c r="G3553" s="290"/>
      <c r="H3553" s="290"/>
    </row>
    <row r="3554" spans="3:8" ht="16.5" customHeight="1">
      <c r="C3554" s="290"/>
      <c r="D3554" s="290"/>
      <c r="E3554" s="290"/>
      <c r="F3554" s="290"/>
      <c r="G3554" s="290"/>
      <c r="H3554" s="290"/>
    </row>
    <row r="3555" spans="3:8" ht="16.5" customHeight="1">
      <c r="C3555" s="290"/>
      <c r="D3555" s="290"/>
      <c r="E3555" s="290"/>
      <c r="F3555" s="290"/>
      <c r="G3555" s="290"/>
      <c r="H3555" s="290"/>
    </row>
    <row r="3556" spans="3:8" ht="16.5" customHeight="1">
      <c r="C3556" s="290"/>
      <c r="D3556" s="290"/>
      <c r="E3556" s="290"/>
      <c r="F3556" s="290"/>
      <c r="G3556" s="290"/>
      <c r="H3556" s="290"/>
    </row>
    <row r="3557" spans="3:8" ht="16.5" customHeight="1">
      <c r="C3557" s="290"/>
      <c r="D3557" s="290"/>
      <c r="E3557" s="290"/>
      <c r="F3557" s="290"/>
      <c r="G3557" s="290"/>
      <c r="H3557" s="290"/>
    </row>
    <row r="3558" spans="3:8" ht="16.5" customHeight="1">
      <c r="C3558" s="290"/>
      <c r="D3558" s="290"/>
      <c r="E3558" s="290"/>
      <c r="F3558" s="290"/>
      <c r="G3558" s="290"/>
      <c r="H3558" s="290"/>
    </row>
    <row r="3559" spans="3:8" ht="16.5" customHeight="1">
      <c r="C3559" s="290"/>
      <c r="D3559" s="290"/>
      <c r="E3559" s="290"/>
      <c r="F3559" s="290"/>
      <c r="G3559" s="290"/>
      <c r="H3559" s="290"/>
    </row>
    <row r="3560" spans="3:8" ht="16.5" customHeight="1">
      <c r="C3560" s="290"/>
      <c r="D3560" s="290"/>
      <c r="E3560" s="290"/>
      <c r="F3560" s="290"/>
      <c r="G3560" s="290"/>
      <c r="H3560" s="290"/>
    </row>
    <row r="3561" spans="3:8" ht="16.5" customHeight="1">
      <c r="C3561" s="290"/>
      <c r="D3561" s="290"/>
      <c r="E3561" s="290"/>
      <c r="F3561" s="290"/>
      <c r="G3561" s="290"/>
      <c r="H3561" s="290"/>
    </row>
    <row r="3562" spans="3:8" ht="16.5" customHeight="1">
      <c r="C3562" s="290"/>
      <c r="D3562" s="290"/>
      <c r="E3562" s="290"/>
      <c r="F3562" s="290"/>
      <c r="G3562" s="290"/>
      <c r="H3562" s="290"/>
    </row>
    <row r="3563" spans="3:8" ht="16.5" customHeight="1">
      <c r="C3563" s="290"/>
      <c r="D3563" s="290"/>
      <c r="E3563" s="290"/>
      <c r="F3563" s="290"/>
      <c r="G3563" s="290"/>
      <c r="H3563" s="290"/>
    </row>
    <row r="3564" spans="3:8" ht="16.5" customHeight="1">
      <c r="C3564" s="290"/>
      <c r="D3564" s="290"/>
      <c r="E3564" s="290"/>
      <c r="F3564" s="290"/>
      <c r="G3564" s="290"/>
      <c r="H3564" s="290"/>
    </row>
    <row r="3565" spans="3:8" ht="16.5" customHeight="1">
      <c r="C3565" s="290"/>
      <c r="D3565" s="290"/>
      <c r="E3565" s="290"/>
      <c r="F3565" s="290"/>
      <c r="G3565" s="290"/>
      <c r="H3565" s="290"/>
    </row>
    <row r="3566" spans="3:8" ht="16.5" customHeight="1">
      <c r="C3566" s="290"/>
      <c r="D3566" s="290"/>
      <c r="E3566" s="290"/>
      <c r="F3566" s="290"/>
      <c r="G3566" s="290"/>
      <c r="H3566" s="290"/>
    </row>
    <row r="3567" spans="3:8" ht="16.5" customHeight="1">
      <c r="C3567" s="290"/>
      <c r="D3567" s="290"/>
      <c r="E3567" s="290"/>
      <c r="F3567" s="290"/>
      <c r="G3567" s="290"/>
      <c r="H3567" s="290"/>
    </row>
    <row r="3568" spans="3:8" ht="16.5" customHeight="1">
      <c r="C3568" s="290"/>
      <c r="D3568" s="290"/>
      <c r="E3568" s="290"/>
      <c r="F3568" s="290"/>
      <c r="G3568" s="290"/>
      <c r="H3568" s="290"/>
    </row>
    <row r="3569" spans="3:8" ht="16.5" customHeight="1">
      <c r="C3569" s="290"/>
      <c r="D3569" s="290"/>
      <c r="E3569" s="290"/>
      <c r="F3569" s="290"/>
      <c r="G3569" s="290"/>
      <c r="H3569" s="290"/>
    </row>
    <row r="3570" spans="3:8" ht="16.5" customHeight="1">
      <c r="C3570" s="290"/>
      <c r="D3570" s="290"/>
      <c r="E3570" s="290"/>
      <c r="F3570" s="290"/>
      <c r="G3570" s="290"/>
      <c r="H3570" s="290"/>
    </row>
    <row r="3571" spans="3:8" ht="16.5" customHeight="1">
      <c r="C3571" s="290"/>
      <c r="D3571" s="290"/>
      <c r="E3571" s="290"/>
      <c r="F3571" s="290"/>
      <c r="G3571" s="290"/>
      <c r="H3571" s="290"/>
    </row>
    <row r="3572" spans="3:8" ht="16.5" customHeight="1">
      <c r="C3572" s="290"/>
      <c r="D3572" s="290"/>
      <c r="E3572" s="290"/>
      <c r="F3572" s="290"/>
      <c r="G3572" s="290"/>
      <c r="H3572" s="290"/>
    </row>
    <row r="3573" spans="3:8" ht="16.5" customHeight="1">
      <c r="C3573" s="290"/>
      <c r="D3573" s="290"/>
      <c r="E3573" s="290"/>
      <c r="F3573" s="290"/>
      <c r="G3573" s="290"/>
      <c r="H3573" s="290"/>
    </row>
    <row r="3574" spans="3:8" ht="16.5" customHeight="1">
      <c r="C3574" s="290"/>
      <c r="D3574" s="290"/>
      <c r="E3574" s="290"/>
      <c r="F3574" s="290"/>
      <c r="G3574" s="290"/>
      <c r="H3574" s="290"/>
    </row>
    <row r="3575" spans="3:8" ht="16.5" customHeight="1">
      <c r="C3575" s="290"/>
      <c r="D3575" s="290"/>
      <c r="E3575" s="290"/>
      <c r="F3575" s="290"/>
      <c r="G3575" s="290"/>
      <c r="H3575" s="290"/>
    </row>
    <row r="3576" spans="3:8" ht="16.5" customHeight="1">
      <c r="C3576" s="290"/>
      <c r="D3576" s="290"/>
      <c r="E3576" s="290"/>
      <c r="F3576" s="290"/>
      <c r="G3576" s="290"/>
      <c r="H3576" s="290"/>
    </row>
    <row r="3577" spans="3:8" ht="16.5" customHeight="1">
      <c r="C3577" s="290"/>
      <c r="D3577" s="290"/>
      <c r="E3577" s="290"/>
      <c r="F3577" s="290"/>
      <c r="G3577" s="290"/>
      <c r="H3577" s="290"/>
    </row>
    <row r="3578" spans="3:8" ht="16.5" customHeight="1">
      <c r="C3578" s="290"/>
      <c r="D3578" s="290"/>
      <c r="E3578" s="290"/>
      <c r="F3578" s="290"/>
      <c r="G3578" s="290"/>
      <c r="H3578" s="290"/>
    </row>
    <row r="3579" spans="3:8" ht="16.5" customHeight="1">
      <c r="C3579" s="290"/>
      <c r="D3579" s="290"/>
      <c r="E3579" s="290"/>
      <c r="F3579" s="290"/>
      <c r="G3579" s="290"/>
      <c r="H3579" s="290"/>
    </row>
    <row r="3580" spans="3:8" ht="16.5" customHeight="1">
      <c r="C3580" s="290"/>
      <c r="D3580" s="290"/>
      <c r="E3580" s="290"/>
      <c r="F3580" s="290"/>
      <c r="G3580" s="290"/>
      <c r="H3580" s="290"/>
    </row>
    <row r="3581" spans="3:8" ht="16.5" customHeight="1">
      <c r="C3581" s="290"/>
      <c r="D3581" s="290"/>
      <c r="E3581" s="290"/>
      <c r="F3581" s="290"/>
      <c r="G3581" s="290"/>
      <c r="H3581" s="290"/>
    </row>
    <row r="3582" spans="3:8" ht="16.5" customHeight="1">
      <c r="C3582" s="290"/>
      <c r="D3582" s="290"/>
      <c r="E3582" s="290"/>
      <c r="F3582" s="290"/>
      <c r="G3582" s="290"/>
      <c r="H3582" s="290"/>
    </row>
    <row r="3583" spans="3:8" ht="16.5" customHeight="1">
      <c r="C3583" s="290"/>
      <c r="D3583" s="290"/>
      <c r="E3583" s="290"/>
      <c r="F3583" s="290"/>
      <c r="G3583" s="290"/>
      <c r="H3583" s="290"/>
    </row>
    <row r="3584" spans="3:8" ht="16.5" customHeight="1">
      <c r="C3584" s="290"/>
      <c r="D3584" s="290"/>
      <c r="E3584" s="290"/>
      <c r="F3584" s="290"/>
      <c r="G3584" s="290"/>
      <c r="H3584" s="290"/>
    </row>
    <row r="3585" spans="3:8" ht="16.5" customHeight="1">
      <c r="C3585" s="290"/>
      <c r="D3585" s="290"/>
      <c r="E3585" s="290"/>
      <c r="F3585" s="290"/>
      <c r="G3585" s="290"/>
      <c r="H3585" s="290"/>
    </row>
    <row r="3586" spans="3:8" ht="16.5" customHeight="1">
      <c r="C3586" s="290"/>
      <c r="D3586" s="290"/>
      <c r="E3586" s="290"/>
      <c r="F3586" s="290"/>
      <c r="G3586" s="290"/>
      <c r="H3586" s="290"/>
    </row>
    <row r="3587" spans="3:8" ht="16.5" customHeight="1">
      <c r="C3587" s="290"/>
      <c r="D3587" s="290"/>
      <c r="E3587" s="290"/>
      <c r="F3587" s="290"/>
      <c r="G3587" s="290"/>
      <c r="H3587" s="290"/>
    </row>
    <row r="3588" spans="3:8" ht="16.5" customHeight="1">
      <c r="C3588" s="290"/>
      <c r="D3588" s="290"/>
      <c r="E3588" s="290"/>
      <c r="F3588" s="290"/>
      <c r="G3588" s="290"/>
      <c r="H3588" s="290"/>
    </row>
    <row r="3589" spans="3:8" ht="16.5" customHeight="1">
      <c r="C3589" s="290"/>
      <c r="D3589" s="290"/>
      <c r="E3589" s="290"/>
      <c r="F3589" s="290"/>
      <c r="G3589" s="290"/>
      <c r="H3589" s="290"/>
    </row>
    <row r="3590" spans="3:8" ht="16.5" customHeight="1">
      <c r="C3590" s="290"/>
      <c r="D3590" s="290"/>
      <c r="E3590" s="290"/>
      <c r="F3590" s="290"/>
      <c r="G3590" s="290"/>
      <c r="H3590" s="290"/>
    </row>
    <row r="3591" spans="3:8" ht="16.5" customHeight="1">
      <c r="C3591" s="290"/>
      <c r="D3591" s="290"/>
      <c r="E3591" s="290"/>
      <c r="F3591" s="290"/>
      <c r="G3591" s="290"/>
      <c r="H3591" s="290"/>
    </row>
    <row r="3592" spans="3:8" ht="16.5" customHeight="1">
      <c r="C3592" s="290"/>
      <c r="D3592" s="290"/>
      <c r="E3592" s="290"/>
      <c r="F3592" s="290"/>
      <c r="G3592" s="290"/>
      <c r="H3592" s="290"/>
    </row>
    <row r="3593" spans="3:8" ht="16.5" customHeight="1">
      <c r="C3593" s="290"/>
      <c r="D3593" s="290"/>
      <c r="E3593" s="290"/>
      <c r="F3593" s="290"/>
      <c r="G3593" s="290"/>
      <c r="H3593" s="290"/>
    </row>
    <row r="3594" spans="3:8" ht="16.5" customHeight="1">
      <c r="C3594" s="290"/>
      <c r="D3594" s="290"/>
      <c r="E3594" s="290"/>
      <c r="F3594" s="290"/>
      <c r="G3594" s="290"/>
      <c r="H3594" s="290"/>
    </row>
    <row r="3595" spans="3:8" ht="16.5" customHeight="1">
      <c r="C3595" s="290"/>
      <c r="D3595" s="290"/>
      <c r="E3595" s="290"/>
      <c r="F3595" s="290"/>
      <c r="G3595" s="290"/>
      <c r="H3595" s="290"/>
    </row>
    <row r="3596" spans="3:8" ht="16.5" customHeight="1">
      <c r="C3596" s="290"/>
      <c r="D3596" s="290"/>
      <c r="E3596" s="290"/>
      <c r="F3596" s="290"/>
      <c r="G3596" s="290"/>
      <c r="H3596" s="290"/>
    </row>
    <row r="3597" spans="3:8" ht="16.5" customHeight="1">
      <c r="C3597" s="290"/>
      <c r="D3597" s="290"/>
      <c r="E3597" s="290"/>
      <c r="F3597" s="290"/>
      <c r="G3597" s="290"/>
      <c r="H3597" s="290"/>
    </row>
    <row r="3598" spans="3:8" ht="16.5" customHeight="1">
      <c r="C3598" s="290"/>
      <c r="D3598" s="290"/>
      <c r="E3598" s="290"/>
      <c r="F3598" s="290"/>
      <c r="G3598" s="290"/>
      <c r="H3598" s="290"/>
    </row>
    <row r="3599" spans="3:8" ht="16.5" customHeight="1">
      <c r="C3599" s="290"/>
      <c r="D3599" s="290"/>
      <c r="E3599" s="290"/>
      <c r="F3599" s="290"/>
      <c r="G3599" s="290"/>
      <c r="H3599" s="290"/>
    </row>
    <row r="3600" spans="3:8" ht="16.5" customHeight="1">
      <c r="C3600" s="290"/>
      <c r="D3600" s="290"/>
      <c r="E3600" s="290"/>
      <c r="F3600" s="290"/>
      <c r="G3600" s="290"/>
      <c r="H3600" s="290"/>
    </row>
    <row r="3601" spans="3:8" ht="16.5" customHeight="1">
      <c r="C3601" s="290"/>
      <c r="D3601" s="290"/>
      <c r="E3601" s="290"/>
      <c r="F3601" s="290"/>
      <c r="G3601" s="290"/>
      <c r="H3601" s="290"/>
    </row>
    <row r="3602" spans="3:8" ht="16.5" customHeight="1">
      <c r="C3602" s="290"/>
      <c r="D3602" s="290"/>
      <c r="E3602" s="290"/>
      <c r="F3602" s="290"/>
      <c r="G3602" s="290"/>
      <c r="H3602" s="290"/>
    </row>
    <row r="3603" spans="3:8" ht="16.5" customHeight="1">
      <c r="C3603" s="290"/>
      <c r="D3603" s="290"/>
      <c r="E3603" s="290"/>
      <c r="F3603" s="290"/>
      <c r="G3603" s="290"/>
      <c r="H3603" s="290"/>
    </row>
    <row r="3604" spans="3:8" ht="16.5" customHeight="1">
      <c r="C3604" s="290"/>
      <c r="D3604" s="290"/>
      <c r="E3604" s="290"/>
      <c r="F3604" s="290"/>
      <c r="G3604" s="290"/>
      <c r="H3604" s="290"/>
    </row>
    <row r="3605" spans="3:8" ht="16.5" customHeight="1">
      <c r="C3605" s="290"/>
      <c r="D3605" s="290"/>
      <c r="E3605" s="290"/>
      <c r="F3605" s="290"/>
      <c r="G3605" s="290"/>
      <c r="H3605" s="290"/>
    </row>
    <row r="3606" spans="3:8" ht="16.5" customHeight="1">
      <c r="C3606" s="290"/>
      <c r="D3606" s="290"/>
      <c r="E3606" s="290"/>
      <c r="F3606" s="290"/>
      <c r="G3606" s="290"/>
      <c r="H3606" s="290"/>
    </row>
    <row r="3607" spans="3:8" ht="16.5" customHeight="1">
      <c r="C3607" s="290"/>
      <c r="D3607" s="290"/>
      <c r="E3607" s="290"/>
      <c r="F3607" s="290"/>
      <c r="G3607" s="290"/>
      <c r="H3607" s="290"/>
    </row>
    <row r="3608" spans="3:8" ht="16.5" customHeight="1">
      <c r="C3608" s="290"/>
      <c r="D3608" s="290"/>
      <c r="E3608" s="290"/>
      <c r="F3608" s="290"/>
      <c r="G3608" s="290"/>
      <c r="H3608" s="290"/>
    </row>
    <row r="3609" spans="3:8" ht="16.5" customHeight="1">
      <c r="C3609" s="290"/>
      <c r="D3609" s="290"/>
      <c r="E3609" s="290"/>
      <c r="F3609" s="290"/>
      <c r="G3609" s="290"/>
      <c r="H3609" s="290"/>
    </row>
    <row r="3610" spans="3:8" ht="16.5" customHeight="1">
      <c r="C3610" s="290"/>
      <c r="D3610" s="290"/>
      <c r="E3610" s="290"/>
      <c r="F3610" s="290"/>
      <c r="G3610" s="290"/>
      <c r="H3610" s="290"/>
    </row>
    <row r="3611" spans="3:8" ht="16.5" customHeight="1">
      <c r="C3611" s="290"/>
      <c r="D3611" s="290"/>
      <c r="E3611" s="290"/>
      <c r="F3611" s="290"/>
      <c r="G3611" s="290"/>
      <c r="H3611" s="290"/>
    </row>
    <row r="3612" spans="3:8" ht="16.5" customHeight="1">
      <c r="C3612" s="290"/>
      <c r="D3612" s="290"/>
      <c r="E3612" s="290"/>
      <c r="F3612" s="290"/>
      <c r="G3612" s="290"/>
      <c r="H3612" s="290"/>
    </row>
    <row r="3613" spans="3:8" ht="16.5" customHeight="1">
      <c r="C3613" s="290"/>
      <c r="D3613" s="290"/>
      <c r="E3613" s="290"/>
      <c r="F3613" s="290"/>
      <c r="G3613" s="290"/>
      <c r="H3613" s="290"/>
    </row>
    <row r="3614" spans="3:8" ht="16.5" customHeight="1">
      <c r="C3614" s="290"/>
      <c r="D3614" s="290"/>
      <c r="E3614" s="290"/>
      <c r="F3614" s="290"/>
      <c r="G3614" s="290"/>
      <c r="H3614" s="290"/>
    </row>
    <row r="3615" spans="3:8" ht="16.5" customHeight="1">
      <c r="C3615" s="290"/>
      <c r="D3615" s="290"/>
      <c r="E3615" s="290"/>
      <c r="F3615" s="290"/>
      <c r="G3615" s="290"/>
      <c r="H3615" s="290"/>
    </row>
    <row r="3616" spans="3:8" ht="16.5" customHeight="1">
      <c r="C3616" s="290"/>
      <c r="D3616" s="290"/>
      <c r="E3616" s="290"/>
      <c r="F3616" s="290"/>
      <c r="G3616" s="290"/>
      <c r="H3616" s="290"/>
    </row>
    <row r="3617" spans="3:8" ht="16.5" customHeight="1">
      <c r="C3617" s="290"/>
      <c r="D3617" s="290"/>
      <c r="E3617" s="290"/>
      <c r="F3617" s="290"/>
      <c r="G3617" s="290"/>
      <c r="H3617" s="290"/>
    </row>
    <row r="3618" spans="3:8" ht="16.5" customHeight="1">
      <c r="C3618" s="290"/>
      <c r="D3618" s="290"/>
      <c r="E3618" s="290"/>
      <c r="F3618" s="290"/>
      <c r="G3618" s="290"/>
      <c r="H3618" s="290"/>
    </row>
    <row r="3619" spans="3:8" ht="16.5" customHeight="1">
      <c r="C3619" s="290"/>
      <c r="D3619" s="290"/>
      <c r="E3619" s="290"/>
      <c r="F3619" s="290"/>
      <c r="G3619" s="290"/>
      <c r="H3619" s="290"/>
    </row>
    <row r="3620" spans="3:8" ht="16.5" customHeight="1">
      <c r="C3620" s="290"/>
      <c r="D3620" s="290"/>
      <c r="E3620" s="290"/>
      <c r="F3620" s="290"/>
      <c r="G3620" s="290"/>
      <c r="H3620" s="290"/>
    </row>
    <row r="3621" spans="3:8" ht="16.5" customHeight="1">
      <c r="C3621" s="290"/>
      <c r="D3621" s="290"/>
      <c r="E3621" s="290"/>
      <c r="F3621" s="290"/>
      <c r="G3621" s="290"/>
      <c r="H3621" s="290"/>
    </row>
    <row r="3622" spans="3:8" ht="16.5" customHeight="1">
      <c r="C3622" s="290"/>
      <c r="D3622" s="290"/>
      <c r="E3622" s="290"/>
      <c r="F3622" s="290"/>
      <c r="G3622" s="290"/>
      <c r="H3622" s="290"/>
    </row>
    <row r="3623" spans="3:8" ht="16.5" customHeight="1">
      <c r="C3623" s="290"/>
      <c r="D3623" s="290"/>
      <c r="E3623" s="290"/>
      <c r="F3623" s="290"/>
      <c r="G3623" s="290"/>
      <c r="H3623" s="290"/>
    </row>
    <row r="3624" spans="3:8" ht="16.5" customHeight="1">
      <c r="C3624" s="290"/>
      <c r="D3624" s="290"/>
      <c r="E3624" s="290"/>
      <c r="F3624" s="290"/>
      <c r="G3624" s="290"/>
      <c r="H3624" s="290"/>
    </row>
    <row r="3625" spans="3:8" ht="16.5" customHeight="1">
      <c r="C3625" s="290"/>
      <c r="D3625" s="290"/>
      <c r="E3625" s="290"/>
      <c r="F3625" s="290"/>
      <c r="G3625" s="290"/>
      <c r="H3625" s="290"/>
    </row>
    <row r="3626" spans="3:8" ht="16.5" customHeight="1">
      <c r="C3626" s="290"/>
      <c r="D3626" s="290"/>
      <c r="E3626" s="290"/>
      <c r="F3626" s="290"/>
      <c r="G3626" s="290"/>
      <c r="H3626" s="290"/>
    </row>
    <row r="3627" spans="3:8" ht="16.5" customHeight="1">
      <c r="C3627" s="290"/>
      <c r="D3627" s="290"/>
      <c r="E3627" s="290"/>
      <c r="F3627" s="290"/>
      <c r="G3627" s="290"/>
      <c r="H3627" s="290"/>
    </row>
    <row r="3628" spans="3:8" ht="16.5" customHeight="1">
      <c r="C3628" s="290"/>
      <c r="D3628" s="290"/>
      <c r="E3628" s="290"/>
      <c r="F3628" s="290"/>
      <c r="G3628" s="290"/>
      <c r="H3628" s="290"/>
    </row>
    <row r="3629" spans="3:8" ht="16.5" customHeight="1">
      <c r="C3629" s="290"/>
      <c r="D3629" s="290"/>
      <c r="E3629" s="290"/>
      <c r="F3629" s="290"/>
      <c r="G3629" s="290"/>
      <c r="H3629" s="290"/>
    </row>
    <row r="3630" spans="3:8" ht="16.5" customHeight="1">
      <c r="C3630" s="290"/>
      <c r="D3630" s="290"/>
      <c r="E3630" s="290"/>
      <c r="F3630" s="290"/>
      <c r="G3630" s="290"/>
      <c r="H3630" s="290"/>
    </row>
    <row r="3631" spans="3:8" ht="16.5" customHeight="1">
      <c r="C3631" s="290"/>
      <c r="D3631" s="290"/>
      <c r="E3631" s="290"/>
      <c r="F3631" s="290"/>
      <c r="G3631" s="290"/>
      <c r="H3631" s="290"/>
    </row>
    <row r="3632" spans="3:8" ht="16.5" customHeight="1">
      <c r="C3632" s="290"/>
      <c r="D3632" s="290"/>
      <c r="E3632" s="290"/>
      <c r="F3632" s="290"/>
      <c r="G3632" s="290"/>
      <c r="H3632" s="290"/>
    </row>
    <row r="3633" spans="3:8" ht="16.5" customHeight="1">
      <c r="C3633" s="290"/>
      <c r="D3633" s="290"/>
      <c r="E3633" s="290"/>
      <c r="F3633" s="290"/>
      <c r="G3633" s="290"/>
      <c r="H3633" s="290"/>
    </row>
    <row r="3634" spans="3:8" ht="16.5" customHeight="1">
      <c r="C3634" s="290"/>
      <c r="D3634" s="290"/>
      <c r="E3634" s="290"/>
      <c r="F3634" s="290"/>
      <c r="G3634" s="290"/>
      <c r="H3634" s="290"/>
    </row>
    <row r="3635" spans="3:8" ht="16.5" customHeight="1">
      <c r="C3635" s="290"/>
      <c r="D3635" s="290"/>
      <c r="E3635" s="290"/>
      <c r="F3635" s="290"/>
      <c r="G3635" s="290"/>
      <c r="H3635" s="290"/>
    </row>
    <row r="3636" spans="3:8" ht="16.5" customHeight="1">
      <c r="C3636" s="290"/>
      <c r="D3636" s="290"/>
      <c r="E3636" s="290"/>
      <c r="F3636" s="290"/>
      <c r="G3636" s="290"/>
      <c r="H3636" s="290"/>
    </row>
    <row r="3637" spans="3:8" ht="16.5" customHeight="1">
      <c r="C3637" s="290"/>
      <c r="D3637" s="290"/>
      <c r="E3637" s="290"/>
      <c r="F3637" s="290"/>
      <c r="G3637" s="290"/>
      <c r="H3637" s="290"/>
    </row>
    <row r="3638" spans="3:8" ht="16.5" customHeight="1">
      <c r="C3638" s="290"/>
      <c r="D3638" s="290"/>
      <c r="E3638" s="290"/>
      <c r="F3638" s="290"/>
      <c r="G3638" s="290"/>
      <c r="H3638" s="290"/>
    </row>
    <row r="3639" spans="3:8" ht="16.5" customHeight="1">
      <c r="C3639" s="290"/>
      <c r="D3639" s="290"/>
      <c r="E3639" s="290"/>
      <c r="F3639" s="290"/>
      <c r="G3639" s="290"/>
      <c r="H3639" s="290"/>
    </row>
    <row r="3640" spans="3:8" ht="16.5" customHeight="1">
      <c r="C3640" s="290"/>
      <c r="D3640" s="290"/>
      <c r="E3640" s="290"/>
      <c r="F3640" s="290"/>
      <c r="G3640" s="290"/>
      <c r="H3640" s="290"/>
    </row>
    <row r="3641" spans="3:8" ht="16.5" customHeight="1">
      <c r="C3641" s="290"/>
      <c r="D3641" s="290"/>
      <c r="E3641" s="290"/>
      <c r="F3641" s="290"/>
      <c r="G3641" s="290"/>
      <c r="H3641" s="290"/>
    </row>
    <row r="3642" spans="3:8" ht="16.5" customHeight="1">
      <c r="C3642" s="290"/>
      <c r="D3642" s="290"/>
      <c r="E3642" s="290"/>
      <c r="F3642" s="290"/>
      <c r="G3642" s="290"/>
      <c r="H3642" s="290"/>
    </row>
    <row r="3643" spans="3:8" ht="16.5" customHeight="1">
      <c r="C3643" s="290"/>
      <c r="D3643" s="290"/>
      <c r="E3643" s="290"/>
      <c r="F3643" s="290"/>
      <c r="G3643" s="290"/>
      <c r="H3643" s="290"/>
    </row>
    <row r="3644" spans="3:8" ht="16.5" customHeight="1">
      <c r="C3644" s="290"/>
      <c r="D3644" s="290"/>
      <c r="E3644" s="290"/>
      <c r="F3644" s="290"/>
      <c r="G3644" s="290"/>
      <c r="H3644" s="290"/>
    </row>
    <row r="3645" spans="3:8" ht="16.5" customHeight="1">
      <c r="C3645" s="290"/>
      <c r="D3645" s="290"/>
      <c r="E3645" s="290"/>
      <c r="F3645" s="290"/>
      <c r="G3645" s="290"/>
      <c r="H3645" s="290"/>
    </row>
    <row r="3646" spans="3:8" ht="16.5" customHeight="1">
      <c r="C3646" s="290"/>
      <c r="D3646" s="290"/>
      <c r="E3646" s="290"/>
      <c r="F3646" s="290"/>
      <c r="G3646" s="290"/>
      <c r="H3646" s="290"/>
    </row>
    <row r="3647" spans="3:8" ht="16.5" customHeight="1">
      <c r="C3647" s="290"/>
      <c r="D3647" s="290"/>
      <c r="E3647" s="290"/>
      <c r="F3647" s="290"/>
      <c r="G3647" s="290"/>
      <c r="H3647" s="290"/>
    </row>
    <row r="3648" spans="3:8" ht="16.5" customHeight="1">
      <c r="C3648" s="290"/>
      <c r="D3648" s="290"/>
      <c r="E3648" s="290"/>
      <c r="F3648" s="290"/>
      <c r="G3648" s="290"/>
      <c r="H3648" s="290"/>
    </row>
    <row r="3649" spans="3:8" ht="16.5" customHeight="1">
      <c r="C3649" s="290"/>
      <c r="D3649" s="290"/>
      <c r="E3649" s="290"/>
      <c r="F3649" s="290"/>
      <c r="G3649" s="290"/>
      <c r="H3649" s="290"/>
    </row>
    <row r="3650" spans="3:8" ht="16.5" customHeight="1">
      <c r="C3650" s="290"/>
      <c r="D3650" s="290"/>
      <c r="E3650" s="290"/>
      <c r="F3650" s="290"/>
      <c r="G3650" s="290"/>
      <c r="H3650" s="290"/>
    </row>
    <row r="3651" spans="3:8" ht="16.5" customHeight="1">
      <c r="C3651" s="290"/>
      <c r="D3651" s="290"/>
      <c r="E3651" s="290"/>
      <c r="F3651" s="290"/>
      <c r="G3651" s="290"/>
      <c r="H3651" s="290"/>
    </row>
    <row r="3652" spans="3:8" ht="16.5" customHeight="1">
      <c r="C3652" s="290"/>
      <c r="D3652" s="290"/>
      <c r="E3652" s="290"/>
      <c r="F3652" s="290"/>
      <c r="G3652" s="290"/>
      <c r="H3652" s="290"/>
    </row>
    <row r="3653" spans="3:8" ht="16.5" customHeight="1">
      <c r="C3653" s="290"/>
      <c r="D3653" s="290"/>
      <c r="E3653" s="290"/>
      <c r="F3653" s="290"/>
      <c r="G3653" s="290"/>
      <c r="H3653" s="290"/>
    </row>
    <row r="3654" spans="3:8" ht="16.5" customHeight="1">
      <c r="C3654" s="290"/>
      <c r="D3654" s="290"/>
      <c r="E3654" s="290"/>
      <c r="F3654" s="290"/>
      <c r="G3654" s="290"/>
      <c r="H3654" s="290"/>
    </row>
    <row r="3655" spans="3:8" ht="16.5" customHeight="1">
      <c r="C3655" s="290"/>
      <c r="D3655" s="290"/>
      <c r="E3655" s="290"/>
      <c r="F3655" s="290"/>
      <c r="G3655" s="290"/>
      <c r="H3655" s="290"/>
    </row>
    <row r="3656" spans="3:8" ht="16.5" customHeight="1">
      <c r="C3656" s="290"/>
      <c r="D3656" s="290"/>
      <c r="E3656" s="290"/>
      <c r="F3656" s="290"/>
      <c r="G3656" s="290"/>
      <c r="H3656" s="290"/>
    </row>
    <row r="3657" spans="3:8" ht="16.5" customHeight="1">
      <c r="C3657" s="290"/>
      <c r="D3657" s="290"/>
      <c r="E3657" s="290"/>
      <c r="F3657" s="290"/>
      <c r="G3657" s="290"/>
      <c r="H3657" s="290"/>
    </row>
    <row r="3658" spans="3:8" ht="16.5" customHeight="1">
      <c r="C3658" s="290"/>
      <c r="D3658" s="290"/>
      <c r="E3658" s="290"/>
      <c r="F3658" s="290"/>
      <c r="G3658" s="290"/>
      <c r="H3658" s="290"/>
    </row>
    <row r="3659" spans="3:8" ht="16.5" customHeight="1">
      <c r="C3659" s="290"/>
      <c r="D3659" s="290"/>
      <c r="E3659" s="290"/>
      <c r="F3659" s="290"/>
      <c r="G3659" s="290"/>
      <c r="H3659" s="290"/>
    </row>
    <row r="3660" spans="3:8" ht="16.5" customHeight="1">
      <c r="C3660" s="290"/>
      <c r="D3660" s="290"/>
      <c r="E3660" s="290"/>
      <c r="F3660" s="290"/>
      <c r="G3660" s="290"/>
      <c r="H3660" s="290"/>
    </row>
    <row r="3661" spans="3:8" ht="16.5" customHeight="1">
      <c r="C3661" s="290"/>
      <c r="D3661" s="290"/>
      <c r="E3661" s="290"/>
      <c r="F3661" s="290"/>
      <c r="G3661" s="290"/>
      <c r="H3661" s="290"/>
    </row>
    <row r="3662" spans="3:8" ht="16.5" customHeight="1">
      <c r="C3662" s="290"/>
      <c r="D3662" s="290"/>
      <c r="E3662" s="290"/>
      <c r="F3662" s="290"/>
      <c r="G3662" s="290"/>
      <c r="H3662" s="290"/>
    </row>
    <row r="3663" spans="3:8" ht="16.5" customHeight="1">
      <c r="C3663" s="290"/>
      <c r="D3663" s="290"/>
      <c r="E3663" s="290"/>
      <c r="F3663" s="290"/>
      <c r="G3663" s="290"/>
      <c r="H3663" s="290"/>
    </row>
    <row r="3664" spans="3:8" ht="16.5" customHeight="1">
      <c r="C3664" s="290"/>
      <c r="D3664" s="290"/>
      <c r="E3664" s="290"/>
      <c r="F3664" s="290"/>
      <c r="G3664" s="290"/>
      <c r="H3664" s="290"/>
    </row>
    <row r="3665" spans="3:8" ht="16.5" customHeight="1">
      <c r="C3665" s="290"/>
      <c r="D3665" s="290"/>
      <c r="E3665" s="290"/>
      <c r="F3665" s="290"/>
      <c r="G3665" s="290"/>
      <c r="H3665" s="290"/>
    </row>
    <row r="3666" spans="3:8" ht="16.5" customHeight="1">
      <c r="C3666" s="290"/>
      <c r="D3666" s="290"/>
      <c r="E3666" s="290"/>
      <c r="F3666" s="290"/>
      <c r="G3666" s="290"/>
      <c r="H3666" s="290"/>
    </row>
    <row r="3667" spans="3:8" ht="16.5" customHeight="1">
      <c r="C3667" s="290"/>
      <c r="D3667" s="290"/>
      <c r="E3667" s="290"/>
      <c r="F3667" s="290"/>
      <c r="G3667" s="290"/>
      <c r="H3667" s="290"/>
    </row>
    <row r="3668" spans="3:8" ht="16.5" customHeight="1">
      <c r="C3668" s="290"/>
      <c r="D3668" s="290"/>
      <c r="E3668" s="290"/>
      <c r="F3668" s="290"/>
      <c r="G3668" s="290"/>
      <c r="H3668" s="290"/>
    </row>
    <row r="3669" spans="3:8" ht="16.5" customHeight="1">
      <c r="C3669" s="290"/>
      <c r="D3669" s="290"/>
      <c r="E3669" s="290"/>
      <c r="F3669" s="290"/>
      <c r="G3669" s="290"/>
      <c r="H3669" s="290"/>
    </row>
    <row r="3670" spans="3:8" ht="16.5" customHeight="1">
      <c r="C3670" s="290"/>
      <c r="D3670" s="290"/>
      <c r="E3670" s="290"/>
      <c r="F3670" s="290"/>
      <c r="G3670" s="290"/>
      <c r="H3670" s="290"/>
    </row>
    <row r="3671" spans="3:8" ht="16.5" customHeight="1">
      <c r="C3671" s="290"/>
      <c r="D3671" s="290"/>
      <c r="E3671" s="290"/>
      <c r="F3671" s="290"/>
      <c r="G3671" s="290"/>
      <c r="H3671" s="290"/>
    </row>
    <row r="3672" spans="3:8" ht="16.5" customHeight="1">
      <c r="C3672" s="290"/>
      <c r="D3672" s="290"/>
      <c r="E3672" s="290"/>
      <c r="F3672" s="290"/>
      <c r="G3672" s="290"/>
      <c r="H3672" s="290"/>
    </row>
    <row r="3673" spans="3:8" ht="16.5" customHeight="1">
      <c r="C3673" s="290"/>
      <c r="D3673" s="290"/>
      <c r="E3673" s="290"/>
      <c r="F3673" s="290"/>
      <c r="G3673" s="290"/>
      <c r="H3673" s="290"/>
    </row>
    <row r="3674" spans="3:8" ht="16.5" customHeight="1">
      <c r="C3674" s="290"/>
      <c r="D3674" s="290"/>
      <c r="E3674" s="290"/>
      <c r="F3674" s="290"/>
      <c r="G3674" s="290"/>
      <c r="H3674" s="290"/>
    </row>
    <row r="3675" spans="3:8" ht="16.5" customHeight="1">
      <c r="C3675" s="290"/>
      <c r="D3675" s="290"/>
      <c r="E3675" s="290"/>
      <c r="F3675" s="290"/>
      <c r="G3675" s="290"/>
      <c r="H3675" s="290"/>
    </row>
    <row r="3676" spans="3:8" ht="16.5" customHeight="1">
      <c r="C3676" s="290"/>
      <c r="D3676" s="290"/>
      <c r="E3676" s="290"/>
      <c r="F3676" s="290"/>
      <c r="G3676" s="290"/>
      <c r="H3676" s="290"/>
    </row>
    <row r="3677" spans="3:8" ht="16.5" customHeight="1">
      <c r="C3677" s="290"/>
      <c r="D3677" s="290"/>
      <c r="E3677" s="290"/>
      <c r="F3677" s="290"/>
      <c r="G3677" s="290"/>
      <c r="H3677" s="290"/>
    </row>
    <row r="3678" spans="3:8" ht="16.5" customHeight="1">
      <c r="C3678" s="290"/>
      <c r="D3678" s="290"/>
      <c r="E3678" s="290"/>
      <c r="F3678" s="290"/>
      <c r="G3678" s="290"/>
      <c r="H3678" s="290"/>
    </row>
    <row r="3679" spans="3:8" ht="16.5" customHeight="1">
      <c r="C3679" s="290"/>
      <c r="D3679" s="290"/>
      <c r="E3679" s="290"/>
      <c r="F3679" s="290"/>
      <c r="G3679" s="290"/>
      <c r="H3679" s="290"/>
    </row>
    <row r="3680" spans="3:8" ht="16.5" customHeight="1">
      <c r="C3680" s="290"/>
      <c r="D3680" s="290"/>
      <c r="E3680" s="290"/>
      <c r="F3680" s="290"/>
      <c r="G3680" s="290"/>
      <c r="H3680" s="290"/>
    </row>
    <row r="3681" spans="3:8" ht="16.5" customHeight="1">
      <c r="C3681" s="290"/>
      <c r="D3681" s="290"/>
      <c r="E3681" s="290"/>
      <c r="F3681" s="290"/>
      <c r="G3681" s="290"/>
      <c r="H3681" s="290"/>
    </row>
    <row r="3682" spans="3:8" ht="16.5" customHeight="1">
      <c r="C3682" s="290"/>
      <c r="D3682" s="290"/>
      <c r="E3682" s="290"/>
      <c r="F3682" s="290"/>
      <c r="G3682" s="290"/>
      <c r="H3682" s="290"/>
    </row>
    <row r="3683" spans="3:8" ht="16.5" customHeight="1">
      <c r="C3683" s="290"/>
      <c r="D3683" s="290"/>
      <c r="E3683" s="290"/>
      <c r="F3683" s="290"/>
      <c r="G3683" s="290"/>
      <c r="H3683" s="290"/>
    </row>
    <row r="3684" spans="3:8" ht="16.5" customHeight="1">
      <c r="C3684" s="290"/>
      <c r="D3684" s="290"/>
      <c r="E3684" s="290"/>
      <c r="F3684" s="290"/>
      <c r="G3684" s="290"/>
      <c r="H3684" s="290"/>
    </row>
    <row r="3685" spans="3:8" ht="16.5" customHeight="1">
      <c r="C3685" s="290"/>
      <c r="D3685" s="290"/>
      <c r="E3685" s="290"/>
      <c r="F3685" s="290"/>
      <c r="G3685" s="290"/>
      <c r="H3685" s="290"/>
    </row>
    <row r="3686" spans="3:8" ht="16.5" customHeight="1">
      <c r="C3686" s="290"/>
      <c r="D3686" s="290"/>
      <c r="E3686" s="290"/>
      <c r="F3686" s="290"/>
      <c r="G3686" s="290"/>
      <c r="H3686" s="290"/>
    </row>
    <row r="3687" spans="3:8" ht="16.5" customHeight="1">
      <c r="C3687" s="290"/>
      <c r="D3687" s="290"/>
      <c r="E3687" s="290"/>
      <c r="F3687" s="290"/>
      <c r="G3687" s="290"/>
      <c r="H3687" s="290"/>
    </row>
    <row r="3688" spans="3:8" ht="16.5" customHeight="1">
      <c r="C3688" s="290"/>
      <c r="D3688" s="290"/>
      <c r="E3688" s="290"/>
      <c r="F3688" s="290"/>
      <c r="G3688" s="290"/>
      <c r="H3688" s="290"/>
    </row>
    <row r="3689" spans="3:8" ht="16.5" customHeight="1">
      <c r="C3689" s="290"/>
      <c r="D3689" s="290"/>
      <c r="E3689" s="290"/>
      <c r="F3689" s="290"/>
      <c r="G3689" s="290"/>
      <c r="H3689" s="290"/>
    </row>
    <row r="3690" spans="3:8" ht="16.5" customHeight="1">
      <c r="C3690" s="290"/>
      <c r="D3690" s="290"/>
      <c r="E3690" s="290"/>
      <c r="F3690" s="290"/>
      <c r="G3690" s="290"/>
      <c r="H3690" s="290"/>
    </row>
    <row r="3691" spans="3:8" ht="16.5" customHeight="1">
      <c r="C3691" s="290"/>
      <c r="D3691" s="290"/>
      <c r="E3691" s="290"/>
      <c r="F3691" s="290"/>
      <c r="G3691" s="290"/>
      <c r="H3691" s="290"/>
    </row>
    <row r="3692" spans="3:8" ht="16.5" customHeight="1">
      <c r="C3692" s="290"/>
      <c r="D3692" s="290"/>
      <c r="E3692" s="290"/>
      <c r="F3692" s="290"/>
      <c r="G3692" s="290"/>
      <c r="H3692" s="290"/>
    </row>
    <row r="3693" spans="3:8" ht="16.5" customHeight="1">
      <c r="C3693" s="290"/>
      <c r="D3693" s="290"/>
      <c r="E3693" s="290"/>
      <c r="F3693" s="290"/>
      <c r="G3693" s="290"/>
      <c r="H3693" s="290"/>
    </row>
    <row r="3694" spans="3:8" ht="16.5" customHeight="1">
      <c r="C3694" s="290"/>
      <c r="D3694" s="290"/>
      <c r="E3694" s="290"/>
      <c r="F3694" s="290"/>
      <c r="G3694" s="290"/>
      <c r="H3694" s="290"/>
    </row>
    <row r="3695" spans="3:8" ht="16.5" customHeight="1">
      <c r="C3695" s="290"/>
      <c r="D3695" s="290"/>
      <c r="E3695" s="290"/>
      <c r="F3695" s="290"/>
      <c r="G3695" s="290"/>
      <c r="H3695" s="290"/>
    </row>
    <row r="3696" spans="3:8" ht="16.5" customHeight="1">
      <c r="C3696" s="290"/>
      <c r="D3696" s="290"/>
      <c r="E3696" s="290"/>
      <c r="F3696" s="290"/>
      <c r="G3696" s="290"/>
      <c r="H3696" s="290"/>
    </row>
    <row r="3697" spans="3:8" ht="16.5" customHeight="1">
      <c r="C3697" s="290"/>
      <c r="D3697" s="290"/>
      <c r="E3697" s="290"/>
      <c r="F3697" s="290"/>
      <c r="G3697" s="290"/>
      <c r="H3697" s="290"/>
    </row>
    <row r="3698" spans="3:8" ht="16.5" customHeight="1">
      <c r="C3698" s="290"/>
      <c r="D3698" s="290"/>
      <c r="E3698" s="290"/>
      <c r="F3698" s="290"/>
      <c r="G3698" s="290"/>
      <c r="H3698" s="290"/>
    </row>
    <row r="3699" spans="3:8" ht="16.5" customHeight="1">
      <c r="C3699" s="290"/>
      <c r="D3699" s="290"/>
      <c r="E3699" s="290"/>
      <c r="F3699" s="290"/>
      <c r="G3699" s="290"/>
      <c r="H3699" s="290"/>
    </row>
    <row r="3700" spans="3:8" ht="16.5" customHeight="1">
      <c r="C3700" s="290"/>
      <c r="D3700" s="290"/>
      <c r="E3700" s="290"/>
      <c r="F3700" s="290"/>
      <c r="G3700" s="290"/>
      <c r="H3700" s="290"/>
    </row>
    <row r="3701" spans="3:8" ht="16.5" customHeight="1">
      <c r="C3701" s="290"/>
      <c r="D3701" s="290"/>
      <c r="E3701" s="290"/>
      <c r="F3701" s="290"/>
      <c r="G3701" s="290"/>
      <c r="H3701" s="290"/>
    </row>
    <row r="3702" spans="3:8" ht="16.5" customHeight="1">
      <c r="C3702" s="290"/>
      <c r="D3702" s="290"/>
      <c r="E3702" s="290"/>
      <c r="F3702" s="290"/>
      <c r="G3702" s="290"/>
      <c r="H3702" s="290"/>
    </row>
    <row r="3703" spans="3:8" ht="16.5" customHeight="1">
      <c r="C3703" s="290"/>
      <c r="D3703" s="290"/>
      <c r="E3703" s="290"/>
      <c r="F3703" s="290"/>
      <c r="G3703" s="290"/>
      <c r="H3703" s="290"/>
    </row>
    <row r="3704" spans="3:8" ht="16.5" customHeight="1">
      <c r="C3704" s="290"/>
      <c r="D3704" s="290"/>
      <c r="E3704" s="290"/>
      <c r="F3704" s="290"/>
      <c r="G3704" s="290"/>
      <c r="H3704" s="290"/>
    </row>
    <row r="3705" spans="3:8" ht="16.5" customHeight="1">
      <c r="C3705" s="290"/>
      <c r="D3705" s="290"/>
      <c r="E3705" s="290"/>
      <c r="F3705" s="290"/>
      <c r="G3705" s="290"/>
      <c r="H3705" s="290"/>
    </row>
    <row r="3706" spans="3:8" ht="16.5" customHeight="1">
      <c r="C3706" s="290"/>
      <c r="D3706" s="290"/>
      <c r="E3706" s="290"/>
      <c r="F3706" s="290"/>
      <c r="G3706" s="290"/>
      <c r="H3706" s="290"/>
    </row>
    <row r="3707" spans="3:8" ht="16.5" customHeight="1">
      <c r="C3707" s="290"/>
      <c r="D3707" s="290"/>
      <c r="E3707" s="290"/>
      <c r="F3707" s="290"/>
      <c r="G3707" s="290"/>
      <c r="H3707" s="290"/>
    </row>
    <row r="3708" spans="3:8" ht="16.5" customHeight="1">
      <c r="C3708" s="290"/>
      <c r="D3708" s="290"/>
      <c r="E3708" s="290"/>
      <c r="F3708" s="290"/>
      <c r="G3708" s="290"/>
      <c r="H3708" s="290"/>
    </row>
    <row r="3709" spans="3:8" ht="16.5" customHeight="1">
      <c r="C3709" s="290"/>
      <c r="D3709" s="290"/>
      <c r="E3709" s="290"/>
      <c r="F3709" s="290"/>
      <c r="G3709" s="290"/>
      <c r="H3709" s="290"/>
    </row>
    <row r="3710" spans="3:8" ht="16.5" customHeight="1">
      <c r="C3710" s="290"/>
      <c r="D3710" s="290"/>
      <c r="E3710" s="290"/>
      <c r="F3710" s="290"/>
      <c r="G3710" s="290"/>
      <c r="H3710" s="290"/>
    </row>
    <row r="3711" spans="3:8" ht="16.5" customHeight="1">
      <c r="C3711" s="290"/>
      <c r="D3711" s="290"/>
      <c r="E3711" s="290"/>
      <c r="F3711" s="290"/>
      <c r="G3711" s="290"/>
      <c r="H3711" s="290"/>
    </row>
    <row r="3712" spans="3:8" ht="16.5" customHeight="1">
      <c r="C3712" s="290"/>
      <c r="D3712" s="290"/>
      <c r="E3712" s="290"/>
      <c r="F3712" s="290"/>
      <c r="G3712" s="290"/>
      <c r="H3712" s="290"/>
    </row>
    <row r="3713" spans="3:8" ht="16.5" customHeight="1">
      <c r="C3713" s="290"/>
      <c r="D3713" s="290"/>
      <c r="E3713" s="290"/>
      <c r="F3713" s="290"/>
      <c r="G3713" s="290"/>
      <c r="H3713" s="290"/>
    </row>
    <row r="3714" spans="3:8" ht="16.5" customHeight="1">
      <c r="C3714" s="290"/>
      <c r="D3714" s="290"/>
      <c r="E3714" s="290"/>
      <c r="F3714" s="290"/>
      <c r="G3714" s="290"/>
      <c r="H3714" s="290"/>
    </row>
    <row r="3715" spans="3:8" ht="16.5" customHeight="1">
      <c r="C3715" s="290"/>
      <c r="D3715" s="290"/>
      <c r="E3715" s="290"/>
      <c r="F3715" s="290"/>
      <c r="G3715" s="290"/>
      <c r="H3715" s="290"/>
    </row>
    <row r="3716" spans="3:8" ht="16.5" customHeight="1">
      <c r="C3716" s="290"/>
      <c r="D3716" s="290"/>
      <c r="E3716" s="290"/>
      <c r="F3716" s="290"/>
      <c r="G3716" s="290"/>
      <c r="H3716" s="290"/>
    </row>
    <row r="3717" spans="3:8" ht="16.5" customHeight="1">
      <c r="C3717" s="290"/>
      <c r="D3717" s="290"/>
      <c r="E3717" s="290"/>
      <c r="F3717" s="290"/>
      <c r="G3717" s="290"/>
      <c r="H3717" s="290"/>
    </row>
    <row r="3718" spans="3:8" ht="16.5" customHeight="1">
      <c r="C3718" s="290"/>
      <c r="D3718" s="290"/>
      <c r="E3718" s="290"/>
      <c r="F3718" s="290"/>
      <c r="G3718" s="290"/>
      <c r="H3718" s="290"/>
    </row>
    <row r="3719" spans="3:8" ht="16.5" customHeight="1">
      <c r="C3719" s="290"/>
      <c r="D3719" s="290"/>
      <c r="E3719" s="290"/>
      <c r="F3719" s="290"/>
      <c r="G3719" s="290"/>
      <c r="H3719" s="290"/>
    </row>
    <row r="3720" spans="3:8" ht="16.5" customHeight="1">
      <c r="C3720" s="290"/>
      <c r="D3720" s="290"/>
      <c r="E3720" s="290"/>
      <c r="F3720" s="290"/>
      <c r="G3720" s="290"/>
      <c r="H3720" s="290"/>
    </row>
    <row r="3721" spans="3:8" ht="16.5" customHeight="1">
      <c r="C3721" s="290"/>
      <c r="D3721" s="290"/>
      <c r="E3721" s="290"/>
      <c r="F3721" s="290"/>
      <c r="G3721" s="290"/>
      <c r="H3721" s="290"/>
    </row>
    <row r="3722" spans="3:8" ht="16.5" customHeight="1">
      <c r="C3722" s="290"/>
      <c r="D3722" s="290"/>
      <c r="E3722" s="290"/>
      <c r="F3722" s="290"/>
      <c r="G3722" s="290"/>
      <c r="H3722" s="290"/>
    </row>
    <row r="3723" spans="3:8" ht="16.5" customHeight="1">
      <c r="C3723" s="290"/>
      <c r="D3723" s="290"/>
      <c r="E3723" s="290"/>
      <c r="F3723" s="290"/>
      <c r="G3723" s="290"/>
      <c r="H3723" s="290"/>
    </row>
    <row r="3724" spans="3:8" ht="16.5" customHeight="1">
      <c r="C3724" s="290"/>
      <c r="D3724" s="290"/>
      <c r="E3724" s="290"/>
      <c r="F3724" s="290"/>
      <c r="G3724" s="290"/>
      <c r="H3724" s="290"/>
    </row>
    <row r="3725" spans="3:8" ht="16.5" customHeight="1">
      <c r="C3725" s="290"/>
      <c r="D3725" s="290"/>
      <c r="E3725" s="290"/>
      <c r="F3725" s="290"/>
      <c r="G3725" s="290"/>
      <c r="H3725" s="290"/>
    </row>
    <row r="3726" spans="3:8" ht="16.5" customHeight="1">
      <c r="C3726" s="290"/>
      <c r="D3726" s="290"/>
      <c r="E3726" s="290"/>
      <c r="F3726" s="290"/>
      <c r="G3726" s="290"/>
      <c r="H3726" s="290"/>
    </row>
    <row r="3727" spans="3:8" ht="16.5" customHeight="1">
      <c r="C3727" s="290"/>
      <c r="D3727" s="290"/>
      <c r="E3727" s="290"/>
      <c r="F3727" s="290"/>
      <c r="G3727" s="290"/>
      <c r="H3727" s="290"/>
    </row>
    <row r="3728" spans="3:8" ht="16.5" customHeight="1">
      <c r="C3728" s="290"/>
      <c r="D3728" s="290"/>
      <c r="E3728" s="290"/>
      <c r="F3728" s="290"/>
      <c r="G3728" s="290"/>
      <c r="H3728" s="290"/>
    </row>
    <row r="3729" spans="3:8" ht="16.5" customHeight="1">
      <c r="C3729" s="290"/>
      <c r="D3729" s="290"/>
      <c r="E3729" s="290"/>
      <c r="F3729" s="290"/>
      <c r="G3729" s="290"/>
      <c r="H3729" s="290"/>
    </row>
    <row r="3730" spans="3:8" ht="16.5" customHeight="1">
      <c r="C3730" s="290"/>
      <c r="D3730" s="290"/>
      <c r="E3730" s="290"/>
      <c r="F3730" s="290"/>
      <c r="G3730" s="290"/>
      <c r="H3730" s="290"/>
    </row>
    <row r="3731" spans="3:8" ht="16.5" customHeight="1">
      <c r="C3731" s="290"/>
      <c r="D3731" s="290"/>
      <c r="E3731" s="290"/>
      <c r="F3731" s="290"/>
      <c r="G3731" s="290"/>
      <c r="H3731" s="290"/>
    </row>
    <row r="3732" spans="3:8" ht="16.5" customHeight="1">
      <c r="C3732" s="290"/>
      <c r="D3732" s="290"/>
      <c r="E3732" s="290"/>
      <c r="F3732" s="290"/>
      <c r="G3732" s="290"/>
      <c r="H3732" s="290"/>
    </row>
    <row r="3733" spans="3:8" ht="16.5" customHeight="1">
      <c r="C3733" s="290"/>
      <c r="D3733" s="290"/>
      <c r="E3733" s="290"/>
      <c r="F3733" s="290"/>
      <c r="G3733" s="290"/>
      <c r="H3733" s="290"/>
    </row>
    <row r="3734" spans="3:8" ht="16.5" customHeight="1">
      <c r="C3734" s="290"/>
      <c r="D3734" s="290"/>
      <c r="E3734" s="290"/>
      <c r="F3734" s="290"/>
      <c r="G3734" s="290"/>
      <c r="H3734" s="290"/>
    </row>
    <row r="3735" spans="3:8" ht="16.5" customHeight="1">
      <c r="C3735" s="290"/>
      <c r="D3735" s="290"/>
      <c r="E3735" s="290"/>
      <c r="F3735" s="290"/>
      <c r="G3735" s="290"/>
      <c r="H3735" s="290"/>
    </row>
    <row r="3736" spans="3:8" ht="16.5" customHeight="1">
      <c r="C3736" s="290"/>
      <c r="D3736" s="290"/>
      <c r="E3736" s="290"/>
      <c r="F3736" s="290"/>
      <c r="G3736" s="290"/>
      <c r="H3736" s="290"/>
    </row>
    <row r="3737" spans="3:8" ht="16.5" customHeight="1">
      <c r="C3737" s="290"/>
      <c r="D3737" s="290"/>
      <c r="E3737" s="290"/>
      <c r="F3737" s="290"/>
      <c r="G3737" s="290"/>
      <c r="H3737" s="290"/>
    </row>
    <row r="3738" spans="3:8" ht="16.5" customHeight="1">
      <c r="C3738" s="290"/>
      <c r="D3738" s="290"/>
      <c r="E3738" s="290"/>
      <c r="F3738" s="290"/>
      <c r="G3738" s="290"/>
      <c r="H3738" s="290"/>
    </row>
    <row r="3739" spans="3:8" ht="16.5" customHeight="1">
      <c r="C3739" s="290"/>
      <c r="D3739" s="290"/>
      <c r="E3739" s="290"/>
      <c r="F3739" s="290"/>
      <c r="G3739" s="290"/>
      <c r="H3739" s="290"/>
    </row>
    <row r="3740" spans="3:8" ht="16.5" customHeight="1">
      <c r="C3740" s="290"/>
      <c r="D3740" s="290"/>
      <c r="E3740" s="290"/>
      <c r="F3740" s="290"/>
      <c r="G3740" s="290"/>
      <c r="H3740" s="290"/>
    </row>
    <row r="3741" spans="3:8" ht="16.5" customHeight="1">
      <c r="C3741" s="290"/>
      <c r="D3741" s="290"/>
      <c r="E3741" s="290"/>
      <c r="F3741" s="290"/>
      <c r="G3741" s="290"/>
      <c r="H3741" s="290"/>
    </row>
    <row r="3742" spans="3:8" ht="16.5" customHeight="1">
      <c r="C3742" s="290"/>
      <c r="D3742" s="290"/>
      <c r="E3742" s="290"/>
      <c r="F3742" s="290"/>
      <c r="G3742" s="290"/>
      <c r="H3742" s="290"/>
    </row>
    <row r="3743" spans="3:8" ht="16.5" customHeight="1">
      <c r="C3743" s="290"/>
      <c r="D3743" s="290"/>
      <c r="E3743" s="290"/>
      <c r="F3743" s="290"/>
      <c r="G3743" s="290"/>
      <c r="H3743" s="290"/>
    </row>
    <row r="3744" spans="3:8" ht="16.5" customHeight="1">
      <c r="C3744" s="290"/>
      <c r="D3744" s="290"/>
      <c r="E3744" s="290"/>
      <c r="F3744" s="290"/>
      <c r="G3744" s="290"/>
      <c r="H3744" s="290"/>
    </row>
    <row r="3745" spans="3:8" ht="16.5" customHeight="1">
      <c r="C3745" s="290"/>
      <c r="D3745" s="290"/>
      <c r="E3745" s="290"/>
      <c r="F3745" s="290"/>
      <c r="G3745" s="290"/>
      <c r="H3745" s="290"/>
    </row>
    <row r="3746" spans="3:8" ht="16.5" customHeight="1">
      <c r="C3746" s="290"/>
      <c r="D3746" s="290"/>
      <c r="E3746" s="290"/>
      <c r="F3746" s="290"/>
      <c r="G3746" s="290"/>
      <c r="H3746" s="290"/>
    </row>
    <row r="3747" spans="3:8" ht="16.5" customHeight="1">
      <c r="C3747" s="290"/>
      <c r="D3747" s="290"/>
      <c r="E3747" s="290"/>
      <c r="F3747" s="290"/>
      <c r="G3747" s="290"/>
      <c r="H3747" s="290"/>
    </row>
    <row r="3748" spans="3:8" ht="16.5" customHeight="1">
      <c r="C3748" s="290"/>
      <c r="D3748" s="290"/>
      <c r="E3748" s="290"/>
      <c r="F3748" s="290"/>
      <c r="G3748" s="290"/>
      <c r="H3748" s="290"/>
    </row>
    <row r="3749" spans="3:8" ht="16.5" customHeight="1">
      <c r="C3749" s="290"/>
      <c r="D3749" s="290"/>
      <c r="E3749" s="290"/>
      <c r="F3749" s="290"/>
      <c r="G3749" s="290"/>
      <c r="H3749" s="290"/>
    </row>
    <row r="3750" spans="3:8" ht="16.5" customHeight="1">
      <c r="C3750" s="290"/>
      <c r="D3750" s="290"/>
      <c r="E3750" s="290"/>
      <c r="F3750" s="290"/>
      <c r="G3750" s="290"/>
      <c r="H3750" s="290"/>
    </row>
    <row r="3751" spans="3:8" ht="16.5" customHeight="1">
      <c r="C3751" s="290"/>
      <c r="D3751" s="290"/>
      <c r="E3751" s="290"/>
      <c r="F3751" s="290"/>
      <c r="G3751" s="290"/>
      <c r="H3751" s="290"/>
    </row>
    <row r="3752" spans="3:8" ht="16.5" customHeight="1">
      <c r="C3752" s="290"/>
      <c r="D3752" s="290"/>
      <c r="E3752" s="290"/>
      <c r="F3752" s="290"/>
      <c r="G3752" s="290"/>
      <c r="H3752" s="290"/>
    </row>
    <row r="3753" spans="3:8" ht="16.5" customHeight="1">
      <c r="C3753" s="290"/>
      <c r="D3753" s="290"/>
      <c r="E3753" s="290"/>
      <c r="F3753" s="290"/>
      <c r="G3753" s="290"/>
      <c r="H3753" s="290"/>
    </row>
    <row r="3754" spans="3:8" ht="16.5" customHeight="1">
      <c r="C3754" s="290"/>
      <c r="D3754" s="290"/>
      <c r="E3754" s="290"/>
      <c r="F3754" s="290"/>
      <c r="G3754" s="290"/>
      <c r="H3754" s="290"/>
    </row>
    <row r="3755" spans="3:8" ht="16.5" customHeight="1">
      <c r="C3755" s="290"/>
      <c r="D3755" s="290"/>
      <c r="E3755" s="290"/>
      <c r="F3755" s="290"/>
      <c r="G3755" s="290"/>
      <c r="H3755" s="290"/>
    </row>
    <row r="3756" spans="3:8" ht="16.5" customHeight="1">
      <c r="C3756" s="290"/>
      <c r="D3756" s="290"/>
      <c r="E3756" s="290"/>
      <c r="F3756" s="290"/>
      <c r="G3756" s="290"/>
      <c r="H3756" s="290"/>
    </row>
    <row r="3757" spans="3:8" ht="16.5" customHeight="1">
      <c r="C3757" s="290"/>
      <c r="D3757" s="290"/>
      <c r="E3757" s="290"/>
      <c r="F3757" s="290"/>
      <c r="G3757" s="290"/>
      <c r="H3757" s="290"/>
    </row>
    <row r="3758" spans="3:8" ht="16.5" customHeight="1">
      <c r="C3758" s="290"/>
      <c r="D3758" s="290"/>
      <c r="E3758" s="290"/>
      <c r="F3758" s="290"/>
      <c r="G3758" s="290"/>
      <c r="H3758" s="290"/>
    </row>
    <row r="3759" spans="3:8" ht="16.5" customHeight="1">
      <c r="C3759" s="290"/>
      <c r="D3759" s="290"/>
      <c r="E3759" s="290"/>
      <c r="F3759" s="290"/>
      <c r="G3759" s="290"/>
      <c r="H3759" s="290"/>
    </row>
    <row r="3760" spans="3:8" ht="16.5" customHeight="1">
      <c r="C3760" s="290"/>
      <c r="D3760" s="290"/>
      <c r="E3760" s="290"/>
      <c r="F3760" s="290"/>
      <c r="G3760" s="290"/>
      <c r="H3760" s="290"/>
    </row>
    <row r="3761" spans="3:8" ht="16.5" customHeight="1">
      <c r="C3761" s="290"/>
      <c r="D3761" s="290"/>
      <c r="E3761" s="290"/>
      <c r="F3761" s="290"/>
      <c r="G3761" s="290"/>
      <c r="H3761" s="290"/>
    </row>
    <row r="3762" spans="3:8" ht="16.5" customHeight="1">
      <c r="C3762" s="290"/>
      <c r="D3762" s="290"/>
      <c r="E3762" s="290"/>
      <c r="F3762" s="290"/>
      <c r="G3762" s="290"/>
      <c r="H3762" s="290"/>
    </row>
    <row r="3763" spans="3:8" ht="16.5" customHeight="1">
      <c r="C3763" s="290"/>
      <c r="D3763" s="290"/>
      <c r="E3763" s="290"/>
      <c r="F3763" s="290"/>
      <c r="G3763" s="290"/>
      <c r="H3763" s="290"/>
    </row>
    <row r="3764" spans="3:8" ht="16.5" customHeight="1">
      <c r="C3764" s="290"/>
      <c r="D3764" s="290"/>
      <c r="E3764" s="290"/>
      <c r="F3764" s="290"/>
      <c r="G3764" s="290"/>
      <c r="H3764" s="290"/>
    </row>
    <row r="3765" spans="3:8" ht="16.5" customHeight="1">
      <c r="C3765" s="290"/>
      <c r="D3765" s="290"/>
      <c r="E3765" s="290"/>
      <c r="F3765" s="290"/>
      <c r="G3765" s="290"/>
      <c r="H3765" s="290"/>
    </row>
    <row r="3766" spans="3:8" ht="16.5" customHeight="1">
      <c r="C3766" s="290"/>
      <c r="D3766" s="290"/>
      <c r="E3766" s="290"/>
      <c r="F3766" s="290"/>
      <c r="G3766" s="290"/>
      <c r="H3766" s="290"/>
    </row>
    <row r="3767" spans="3:8" ht="16.5" customHeight="1">
      <c r="C3767" s="290"/>
      <c r="D3767" s="290"/>
      <c r="E3767" s="290"/>
      <c r="F3767" s="290"/>
      <c r="G3767" s="290"/>
      <c r="H3767" s="290"/>
    </row>
    <row r="3768" spans="3:8" ht="16.5" customHeight="1">
      <c r="C3768" s="290"/>
      <c r="D3768" s="290"/>
      <c r="E3768" s="290"/>
      <c r="F3768" s="290"/>
      <c r="G3768" s="290"/>
      <c r="H3768" s="290"/>
    </row>
    <row r="3769" spans="3:8" ht="16.5" customHeight="1">
      <c r="C3769" s="290"/>
      <c r="D3769" s="290"/>
      <c r="E3769" s="290"/>
      <c r="F3769" s="290"/>
      <c r="G3769" s="290"/>
      <c r="H3769" s="290"/>
    </row>
    <row r="3770" spans="3:8" ht="16.5" customHeight="1">
      <c r="C3770" s="290"/>
      <c r="D3770" s="290"/>
      <c r="E3770" s="290"/>
      <c r="F3770" s="290"/>
      <c r="G3770" s="290"/>
      <c r="H3770" s="290"/>
    </row>
    <row r="3771" spans="3:8" ht="16.5" customHeight="1">
      <c r="C3771" s="290"/>
      <c r="D3771" s="290"/>
      <c r="E3771" s="290"/>
      <c r="F3771" s="290"/>
      <c r="G3771" s="290"/>
      <c r="H3771" s="290"/>
    </row>
    <row r="3772" spans="3:8" ht="16.5" customHeight="1">
      <c r="C3772" s="290"/>
      <c r="D3772" s="290"/>
      <c r="E3772" s="290"/>
      <c r="F3772" s="290"/>
      <c r="G3772" s="290"/>
      <c r="H3772" s="290"/>
    </row>
    <row r="3773" spans="3:8" ht="16.5" customHeight="1">
      <c r="C3773" s="290"/>
      <c r="D3773" s="290"/>
      <c r="E3773" s="290"/>
      <c r="F3773" s="290"/>
      <c r="G3773" s="290"/>
      <c r="H3773" s="290"/>
    </row>
    <row r="3774" spans="3:8" ht="16.5" customHeight="1">
      <c r="C3774" s="290"/>
      <c r="D3774" s="290"/>
      <c r="E3774" s="290"/>
      <c r="F3774" s="290"/>
      <c r="G3774" s="290"/>
      <c r="H3774" s="290"/>
    </row>
  </sheetData>
  <sheetProtection algorithmName="SHA-512" hashValue="B8+D2pGPozW6iUUKckA4sQIu1b4zgHcJie7JXkeLzTfceaA8T1bp3sg5WhJtzFUO9rk5Bja3dewXSYOM0789jg==" saltValue="nohZNahUjMI+AhiI5SW/NA==" spinCount="100000" sheet="1" objects="1" scenarios="1"/>
  <sortState ref="A4:H3124">
    <sortCondition ref="G4:G3124"/>
  </sortState>
  <mergeCells count="1">
    <mergeCell ref="A1:H1"/>
  </mergeCells>
  <pageMargins left="0.7" right="0.7" top="0.75" bottom="0.75" header="0.3" footer="0.3"/>
  <pageSetup paperSize="9" orientation="portrait" horizontalDpi="1200" verticalDpi="1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UT455"/>
  <sheetViews>
    <sheetView zoomScaleNormal="100" workbookViewId="0">
      <selection activeCell="A13" sqref="A13"/>
    </sheetView>
  </sheetViews>
  <sheetFormatPr defaultColWidth="9.1796875" defaultRowHeight="14.5"/>
  <cols>
    <col min="1" max="2" width="9.1796875" style="3" customWidth="1"/>
    <col min="3" max="3" width="31.54296875" style="323" customWidth="1"/>
    <col min="4" max="10" width="9.1796875" style="3"/>
    <col min="11" max="11" width="11.81640625" style="3" customWidth="1"/>
    <col min="12" max="13" width="9.1796875" style="3"/>
    <col min="14" max="14" width="12.7265625" style="3" customWidth="1"/>
    <col min="15" max="19" width="9.1796875" style="3"/>
    <col min="20" max="20" width="9.26953125" style="3" customWidth="1"/>
    <col min="21" max="22" width="9.1796875" style="3"/>
    <col min="23" max="23" width="12.7265625" style="3" customWidth="1"/>
    <col min="24" max="24" width="13.7265625" style="3" customWidth="1"/>
    <col min="25" max="28" width="9.1796875" style="3"/>
    <col min="29" max="29" width="11.54296875" style="3" customWidth="1"/>
    <col min="30" max="30" width="9.1796875" style="3"/>
    <col min="31" max="32" width="9.1796875" style="3" customWidth="1"/>
    <col min="33" max="34" width="9.1796875" style="3"/>
    <col min="35" max="35" width="12" style="3" customWidth="1"/>
    <col min="36" max="16384" width="9.1796875" style="3"/>
  </cols>
  <sheetData>
    <row r="1" spans="1:566">
      <c r="A1" s="201"/>
      <c r="B1" s="202"/>
      <c r="C1" s="293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178"/>
      <c r="CM1" s="178"/>
      <c r="CN1" s="178"/>
      <c r="CO1" s="178"/>
      <c r="CP1" s="178"/>
      <c r="CQ1" s="178"/>
      <c r="CR1" s="178"/>
      <c r="CS1" s="178"/>
      <c r="CT1" s="178"/>
      <c r="CU1" s="178"/>
      <c r="CV1" s="178"/>
      <c r="CW1" s="178"/>
      <c r="CX1" s="178"/>
      <c r="CY1" s="178"/>
      <c r="CZ1" s="178"/>
      <c r="DA1" s="178"/>
      <c r="DB1" s="178"/>
      <c r="DC1" s="178"/>
      <c r="DD1" s="178"/>
      <c r="DE1" s="178"/>
      <c r="DF1" s="178"/>
      <c r="DG1" s="178"/>
      <c r="DH1" s="178"/>
      <c r="DI1" s="178"/>
      <c r="DJ1" s="178"/>
      <c r="DK1" s="178"/>
      <c r="DL1" s="178"/>
      <c r="DM1" s="178"/>
      <c r="DN1" s="178"/>
      <c r="DO1" s="178"/>
      <c r="DP1" s="178"/>
      <c r="DQ1" s="178"/>
      <c r="DR1" s="178"/>
      <c r="DS1" s="178"/>
      <c r="DT1" s="178"/>
      <c r="DU1" s="178"/>
      <c r="DV1" s="178"/>
      <c r="DW1" s="178"/>
      <c r="DX1" s="178"/>
      <c r="DY1" s="178"/>
      <c r="DZ1" s="178"/>
      <c r="EA1" s="178"/>
      <c r="EB1" s="178"/>
      <c r="EC1" s="178"/>
      <c r="ED1" s="178"/>
      <c r="EE1" s="178"/>
      <c r="EF1" s="178"/>
      <c r="EG1" s="178"/>
      <c r="EH1" s="178"/>
      <c r="EI1" s="178"/>
      <c r="EJ1" s="178"/>
      <c r="EK1" s="178"/>
      <c r="EL1" s="178"/>
      <c r="EM1" s="178"/>
      <c r="EN1" s="178"/>
      <c r="EO1" s="178"/>
      <c r="EP1" s="178"/>
      <c r="EQ1" s="178"/>
      <c r="ER1" s="178"/>
      <c r="ES1" s="178"/>
      <c r="ET1" s="178"/>
      <c r="EU1" s="178"/>
      <c r="EV1" s="178"/>
      <c r="EW1" s="178"/>
      <c r="EX1" s="178"/>
      <c r="EY1" s="178"/>
      <c r="EZ1" s="178"/>
      <c r="FA1" s="178"/>
      <c r="FB1" s="178"/>
      <c r="FC1" s="178"/>
      <c r="FD1" s="178"/>
      <c r="FE1" s="178"/>
      <c r="FF1" s="178"/>
      <c r="FG1" s="178"/>
      <c r="FH1" s="178"/>
      <c r="FI1" s="178"/>
      <c r="FJ1" s="178"/>
      <c r="FK1" s="178"/>
      <c r="FL1" s="178"/>
      <c r="FM1" s="178"/>
      <c r="FN1" s="178"/>
      <c r="FO1" s="178"/>
      <c r="FP1" s="178"/>
      <c r="FQ1" s="178"/>
      <c r="FR1" s="178"/>
      <c r="FS1" s="178"/>
      <c r="FT1" s="178"/>
      <c r="FU1" s="178"/>
      <c r="FV1" s="178"/>
      <c r="FW1" s="178"/>
      <c r="FX1" s="178"/>
      <c r="FY1" s="178"/>
      <c r="FZ1" s="178"/>
      <c r="GA1" s="178"/>
      <c r="GB1" s="178"/>
      <c r="GC1" s="178"/>
      <c r="GD1" s="178"/>
      <c r="GE1" s="178"/>
      <c r="GF1" s="178"/>
      <c r="GG1" s="178"/>
      <c r="GH1" s="178"/>
      <c r="GI1" s="178"/>
      <c r="GJ1" s="178"/>
      <c r="GK1" s="178"/>
      <c r="GL1" s="178"/>
      <c r="GM1" s="178"/>
      <c r="GN1" s="178"/>
      <c r="GO1" s="178"/>
      <c r="GP1" s="178"/>
      <c r="GQ1" s="178"/>
      <c r="GR1" s="178"/>
      <c r="GS1" s="178"/>
      <c r="GT1" s="178"/>
      <c r="GU1" s="178"/>
      <c r="GV1" s="178"/>
      <c r="GW1" s="178"/>
      <c r="GX1" s="178"/>
      <c r="GY1" s="178"/>
      <c r="GZ1" s="178"/>
      <c r="HA1" s="178"/>
      <c r="HB1" s="178"/>
      <c r="HC1" s="178"/>
      <c r="HD1" s="178"/>
      <c r="HE1" s="178"/>
      <c r="HF1" s="178"/>
      <c r="HG1" s="178"/>
      <c r="HH1" s="178"/>
      <c r="HI1" s="178"/>
      <c r="HJ1" s="178"/>
      <c r="HK1" s="178"/>
      <c r="HL1" s="178"/>
      <c r="HM1" s="178"/>
      <c r="HN1" s="178"/>
      <c r="HO1" s="178"/>
      <c r="HP1" s="178"/>
      <c r="HQ1" s="178"/>
      <c r="HR1" s="178"/>
      <c r="HS1" s="178"/>
      <c r="HT1" s="178"/>
      <c r="HU1" s="178"/>
      <c r="HV1" s="178"/>
      <c r="HW1" s="178"/>
      <c r="HX1" s="178"/>
      <c r="HY1" s="178"/>
      <c r="HZ1" s="178"/>
      <c r="IA1" s="178"/>
      <c r="IB1" s="178"/>
      <c r="IC1" s="178"/>
      <c r="ID1" s="178"/>
      <c r="IE1" s="178"/>
      <c r="IF1" s="178"/>
      <c r="IG1" s="178"/>
      <c r="IH1" s="178"/>
      <c r="II1" s="178"/>
      <c r="IJ1" s="178"/>
      <c r="IK1" s="178"/>
      <c r="IL1" s="178"/>
      <c r="IM1" s="178"/>
      <c r="IN1" s="178"/>
      <c r="IO1" s="178"/>
      <c r="IP1" s="178"/>
      <c r="IQ1" s="178"/>
      <c r="IR1" s="178"/>
      <c r="IS1" s="178"/>
      <c r="IT1" s="178"/>
      <c r="IU1" s="178"/>
      <c r="IV1" s="178"/>
      <c r="IW1" s="178"/>
      <c r="IX1" s="178"/>
      <c r="IY1" s="178"/>
      <c r="IZ1" s="178"/>
      <c r="JA1" s="178"/>
      <c r="JB1" s="178"/>
      <c r="JC1" s="178"/>
      <c r="JD1" s="178"/>
      <c r="JE1" s="178"/>
      <c r="JF1" s="178"/>
      <c r="JG1" s="178"/>
      <c r="JH1" s="178"/>
      <c r="JI1" s="178"/>
      <c r="JJ1" s="178"/>
      <c r="JK1" s="178"/>
      <c r="JL1" s="178"/>
      <c r="JM1" s="178"/>
      <c r="JN1" s="178"/>
      <c r="JO1" s="178"/>
      <c r="JP1" s="178"/>
      <c r="JQ1" s="178"/>
      <c r="JR1" s="178"/>
      <c r="JS1" s="178"/>
      <c r="JT1" s="178"/>
      <c r="JU1" s="178"/>
      <c r="JV1" s="178"/>
      <c r="JW1" s="178"/>
      <c r="JX1" s="178"/>
      <c r="JY1" s="178"/>
      <c r="JZ1" s="178"/>
      <c r="KA1" s="178"/>
      <c r="KB1" s="178"/>
      <c r="KC1" s="178"/>
      <c r="KD1" s="178"/>
      <c r="KE1" s="178"/>
      <c r="KF1" s="178"/>
      <c r="KG1" s="178"/>
      <c r="KH1" s="178"/>
      <c r="KI1" s="178"/>
      <c r="KJ1" s="178"/>
      <c r="KK1" s="178"/>
      <c r="KL1" s="178"/>
      <c r="KM1" s="178"/>
      <c r="KN1" s="178"/>
      <c r="KO1" s="178"/>
      <c r="KP1" s="178"/>
      <c r="KQ1" s="178"/>
      <c r="KR1" s="178"/>
      <c r="KS1" s="178"/>
      <c r="KT1" s="178"/>
      <c r="KU1" s="178"/>
      <c r="KV1" s="178"/>
      <c r="KW1" s="178"/>
      <c r="KX1" s="178"/>
      <c r="KY1" s="178"/>
      <c r="KZ1" s="178"/>
      <c r="LA1" s="178"/>
      <c r="LB1" s="178"/>
      <c r="LC1" s="178"/>
      <c r="LD1" s="178"/>
      <c r="LE1" s="178"/>
      <c r="LF1" s="178"/>
      <c r="LG1" s="178"/>
      <c r="LH1" s="178"/>
      <c r="LI1" s="178"/>
      <c r="LJ1" s="178"/>
      <c r="LK1" s="178"/>
      <c r="LL1" s="178"/>
      <c r="LM1" s="178"/>
      <c r="LN1" s="178"/>
      <c r="LO1" s="178"/>
      <c r="LP1" s="178"/>
      <c r="LQ1" s="178"/>
      <c r="LR1" s="178"/>
      <c r="LS1" s="178"/>
      <c r="LT1" s="178"/>
      <c r="LU1" s="178"/>
      <c r="LV1" s="178"/>
      <c r="LW1" s="178"/>
      <c r="LX1" s="178"/>
      <c r="LY1" s="178"/>
      <c r="LZ1" s="178"/>
      <c r="MA1" s="178"/>
      <c r="MB1" s="178"/>
      <c r="MC1" s="178"/>
      <c r="MD1" s="178"/>
      <c r="ME1" s="178"/>
      <c r="MF1" s="178"/>
      <c r="MG1" s="178"/>
      <c r="MH1" s="178"/>
      <c r="MI1" s="178"/>
      <c r="MJ1" s="178"/>
      <c r="MK1" s="178"/>
      <c r="ML1" s="178"/>
      <c r="MM1" s="178"/>
      <c r="MN1" s="178"/>
      <c r="MO1" s="178"/>
      <c r="MP1" s="178"/>
      <c r="MQ1" s="178"/>
      <c r="MR1" s="178"/>
      <c r="MS1" s="178"/>
      <c r="MT1" s="178"/>
      <c r="MU1" s="178"/>
      <c r="MV1" s="178"/>
      <c r="MW1" s="178"/>
      <c r="MX1" s="178"/>
      <c r="MY1" s="178"/>
      <c r="MZ1" s="178"/>
      <c r="NA1" s="178"/>
      <c r="NB1" s="178"/>
      <c r="NC1" s="178"/>
      <c r="ND1" s="178"/>
      <c r="NE1" s="178"/>
      <c r="NF1" s="178"/>
      <c r="NG1" s="178"/>
      <c r="NH1" s="178"/>
      <c r="NI1" s="178"/>
      <c r="NJ1" s="178"/>
      <c r="NK1" s="178"/>
      <c r="NL1" s="178"/>
      <c r="NM1" s="178"/>
      <c r="NN1" s="178"/>
      <c r="NO1" s="178"/>
      <c r="NP1" s="178"/>
      <c r="NQ1" s="178"/>
      <c r="NR1" s="178"/>
      <c r="NS1" s="178"/>
      <c r="NT1" s="178"/>
      <c r="NU1" s="178"/>
      <c r="NV1" s="178"/>
      <c r="NW1" s="178"/>
      <c r="NX1" s="178"/>
      <c r="NY1" s="178"/>
      <c r="NZ1" s="178"/>
      <c r="OA1" s="178"/>
      <c r="OB1" s="178"/>
      <c r="OC1" s="178"/>
      <c r="OD1" s="178"/>
      <c r="OE1" s="178"/>
      <c r="OF1" s="178"/>
      <c r="OG1" s="178"/>
      <c r="OH1" s="178"/>
      <c r="OI1" s="178"/>
      <c r="OJ1" s="178"/>
      <c r="OK1" s="178"/>
      <c r="OL1" s="178"/>
      <c r="OM1" s="178"/>
      <c r="ON1" s="178"/>
      <c r="OO1" s="178"/>
      <c r="OP1" s="178"/>
      <c r="OQ1" s="178"/>
      <c r="OR1" s="178"/>
      <c r="OS1" s="178"/>
      <c r="OT1" s="178"/>
      <c r="OU1" s="178"/>
      <c r="OV1" s="178"/>
      <c r="OW1" s="178"/>
      <c r="OX1" s="178"/>
      <c r="OY1" s="178"/>
      <c r="OZ1" s="178"/>
      <c r="PA1" s="178"/>
      <c r="PB1" s="178"/>
      <c r="PC1" s="178"/>
      <c r="PD1" s="178"/>
      <c r="PE1" s="178"/>
      <c r="PF1" s="178"/>
      <c r="PG1" s="178"/>
      <c r="PH1" s="178"/>
      <c r="PI1" s="178"/>
      <c r="PJ1" s="178"/>
      <c r="PK1" s="178"/>
      <c r="PL1" s="178"/>
      <c r="PM1" s="178"/>
      <c r="PN1" s="178"/>
      <c r="PO1" s="178"/>
      <c r="PP1" s="178"/>
      <c r="PQ1" s="178"/>
      <c r="PR1" s="178"/>
      <c r="PS1" s="178"/>
      <c r="PT1" s="178"/>
      <c r="PU1" s="178"/>
      <c r="PV1" s="178"/>
      <c r="PW1" s="178"/>
      <c r="PX1" s="178"/>
      <c r="PY1" s="178"/>
      <c r="PZ1" s="178"/>
      <c r="QA1" s="178"/>
      <c r="QB1" s="178"/>
      <c r="QC1" s="178"/>
      <c r="QD1" s="178"/>
      <c r="QE1" s="178"/>
      <c r="QF1" s="178"/>
      <c r="QG1" s="178"/>
      <c r="QH1" s="178"/>
      <c r="QI1" s="178"/>
      <c r="QJ1" s="178"/>
      <c r="QK1" s="178"/>
      <c r="QL1" s="178"/>
      <c r="QM1" s="178"/>
      <c r="QN1" s="178"/>
      <c r="QO1" s="178"/>
      <c r="QP1" s="178"/>
      <c r="QQ1" s="178"/>
      <c r="QR1" s="178"/>
      <c r="QS1" s="178"/>
      <c r="QT1" s="178"/>
      <c r="QU1" s="178"/>
      <c r="QV1" s="178"/>
      <c r="QW1" s="178"/>
      <c r="QX1" s="178"/>
      <c r="QY1" s="178"/>
      <c r="QZ1" s="178"/>
      <c r="RA1" s="178"/>
      <c r="RB1" s="178"/>
      <c r="RC1" s="178"/>
      <c r="RD1" s="178"/>
      <c r="RE1" s="178"/>
      <c r="RF1" s="178"/>
      <c r="RG1" s="178"/>
      <c r="RH1" s="178"/>
      <c r="RI1" s="178"/>
      <c r="RJ1" s="178"/>
      <c r="RK1" s="178"/>
      <c r="RL1" s="178"/>
      <c r="RM1" s="178"/>
      <c r="RN1" s="178"/>
      <c r="RO1" s="178"/>
      <c r="RP1" s="178"/>
      <c r="RQ1" s="178"/>
      <c r="RR1" s="178"/>
      <c r="RS1" s="178"/>
      <c r="RT1" s="178"/>
      <c r="RU1" s="178"/>
      <c r="RV1" s="178"/>
      <c r="RW1" s="178"/>
      <c r="RX1" s="178"/>
      <c r="RY1" s="178"/>
      <c r="RZ1" s="178"/>
      <c r="SA1" s="178"/>
      <c r="SB1" s="178"/>
      <c r="SC1" s="178"/>
      <c r="SD1" s="178"/>
      <c r="SE1" s="178"/>
      <c r="SF1" s="178"/>
      <c r="SG1" s="178"/>
      <c r="SH1" s="178"/>
      <c r="SI1" s="178"/>
      <c r="SJ1" s="178"/>
      <c r="SK1" s="178"/>
      <c r="SL1" s="178"/>
      <c r="SM1" s="178"/>
      <c r="SN1" s="178"/>
      <c r="SO1" s="178"/>
      <c r="SP1" s="178"/>
      <c r="SQ1" s="178"/>
      <c r="SR1" s="178"/>
      <c r="SS1" s="178"/>
      <c r="ST1" s="178"/>
      <c r="SU1" s="178"/>
      <c r="SV1" s="178"/>
      <c r="SW1" s="178"/>
      <c r="SX1" s="178"/>
      <c r="SY1" s="178"/>
      <c r="SZ1" s="178"/>
      <c r="TA1" s="178"/>
      <c r="TB1" s="178"/>
      <c r="TC1" s="178"/>
      <c r="TD1" s="178"/>
      <c r="TE1" s="178"/>
      <c r="TF1" s="178"/>
      <c r="TG1" s="178"/>
      <c r="TH1" s="178"/>
      <c r="TI1" s="178"/>
      <c r="TJ1" s="178"/>
      <c r="TK1" s="178"/>
      <c r="TL1" s="178"/>
      <c r="TM1" s="178"/>
      <c r="TN1" s="178"/>
      <c r="TO1" s="178"/>
      <c r="TP1" s="178"/>
      <c r="TQ1" s="178"/>
      <c r="TR1" s="178"/>
      <c r="TS1" s="178"/>
      <c r="TT1" s="178"/>
      <c r="TU1" s="178"/>
      <c r="TV1" s="178"/>
      <c r="TW1" s="178"/>
      <c r="TX1" s="178"/>
      <c r="TY1" s="178"/>
      <c r="TZ1" s="178"/>
      <c r="UA1" s="178"/>
      <c r="UB1" s="178"/>
      <c r="UC1" s="178"/>
      <c r="UD1" s="178"/>
      <c r="UE1" s="178"/>
      <c r="UF1" s="178"/>
      <c r="UG1" s="178"/>
      <c r="UH1" s="178"/>
      <c r="UI1" s="178"/>
      <c r="UJ1" s="178"/>
      <c r="UK1" s="178"/>
      <c r="UL1" s="178"/>
      <c r="UM1" s="178"/>
      <c r="UN1" s="178"/>
      <c r="UO1" s="178"/>
      <c r="UP1" s="178"/>
      <c r="UQ1" s="178"/>
      <c r="UR1" s="178"/>
      <c r="US1" s="178"/>
      <c r="UT1" s="178"/>
    </row>
    <row r="2" spans="1:566">
      <c r="A2" s="201"/>
      <c r="B2" s="202"/>
      <c r="C2" s="293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  <c r="CT2" s="178"/>
      <c r="CU2" s="178"/>
      <c r="CV2" s="178"/>
      <c r="CW2" s="178"/>
      <c r="CX2" s="178"/>
      <c r="CY2" s="178"/>
      <c r="CZ2" s="178"/>
      <c r="DA2" s="178"/>
      <c r="DB2" s="178"/>
      <c r="DC2" s="178"/>
      <c r="DD2" s="178"/>
      <c r="DE2" s="178"/>
      <c r="DF2" s="178"/>
      <c r="DG2" s="178"/>
      <c r="DH2" s="178"/>
      <c r="DI2" s="178"/>
      <c r="DJ2" s="178"/>
      <c r="DK2" s="178"/>
      <c r="DL2" s="178"/>
      <c r="DM2" s="178"/>
      <c r="DN2" s="178"/>
      <c r="DO2" s="178"/>
      <c r="DP2" s="178"/>
      <c r="DQ2" s="178"/>
      <c r="DR2" s="178"/>
      <c r="DS2" s="178"/>
      <c r="DT2" s="178"/>
      <c r="DU2" s="178"/>
      <c r="DV2" s="178"/>
      <c r="DW2" s="178"/>
      <c r="DX2" s="178"/>
      <c r="DY2" s="178"/>
      <c r="DZ2" s="178"/>
      <c r="EA2" s="178"/>
      <c r="EB2" s="178"/>
      <c r="EC2" s="178"/>
      <c r="ED2" s="178"/>
      <c r="EE2" s="178"/>
      <c r="EF2" s="178"/>
      <c r="EG2" s="178"/>
      <c r="EH2" s="178"/>
      <c r="EI2" s="178"/>
      <c r="EJ2" s="178"/>
      <c r="EK2" s="178"/>
      <c r="EL2" s="178"/>
      <c r="EM2" s="178"/>
      <c r="EN2" s="178"/>
      <c r="EO2" s="178"/>
      <c r="EP2" s="178"/>
      <c r="EQ2" s="178"/>
      <c r="ER2" s="178"/>
      <c r="ES2" s="178"/>
      <c r="ET2" s="178"/>
      <c r="EU2" s="178"/>
      <c r="EV2" s="178"/>
      <c r="EW2" s="178"/>
      <c r="EX2" s="178"/>
      <c r="EY2" s="178"/>
      <c r="EZ2" s="178"/>
      <c r="FA2" s="178"/>
      <c r="FB2" s="178"/>
      <c r="FC2" s="178"/>
      <c r="FD2" s="178"/>
      <c r="FE2" s="178"/>
      <c r="FF2" s="178"/>
      <c r="FG2" s="178"/>
      <c r="FH2" s="178"/>
      <c r="FI2" s="178"/>
      <c r="FJ2" s="178"/>
      <c r="FK2" s="178"/>
      <c r="FL2" s="178"/>
      <c r="FM2" s="178"/>
      <c r="FN2" s="178"/>
      <c r="FO2" s="178"/>
      <c r="FP2" s="178"/>
      <c r="FQ2" s="178"/>
      <c r="FR2" s="178"/>
      <c r="FS2" s="178"/>
      <c r="FT2" s="178"/>
      <c r="FU2" s="178"/>
      <c r="FV2" s="178"/>
      <c r="FW2" s="178"/>
      <c r="FX2" s="178"/>
      <c r="FY2" s="178"/>
      <c r="FZ2" s="178"/>
      <c r="GA2" s="178"/>
      <c r="GB2" s="178"/>
      <c r="GC2" s="178"/>
      <c r="GD2" s="178"/>
      <c r="GE2" s="178"/>
      <c r="GF2" s="178"/>
      <c r="GG2" s="178"/>
      <c r="GH2" s="178"/>
      <c r="GI2" s="178"/>
      <c r="GJ2" s="178"/>
      <c r="GK2" s="178"/>
      <c r="GL2" s="178"/>
      <c r="GM2" s="178"/>
      <c r="GN2" s="178"/>
      <c r="GO2" s="178"/>
      <c r="GP2" s="178"/>
      <c r="GQ2" s="178"/>
      <c r="GR2" s="178"/>
      <c r="GS2" s="178"/>
      <c r="GT2" s="178"/>
      <c r="GU2" s="178"/>
      <c r="GV2" s="178"/>
      <c r="GW2" s="178"/>
      <c r="GX2" s="178"/>
      <c r="GY2" s="178"/>
      <c r="GZ2" s="178"/>
      <c r="HA2" s="178"/>
      <c r="HB2" s="178"/>
      <c r="HC2" s="178"/>
      <c r="HD2" s="178"/>
      <c r="HE2" s="178"/>
      <c r="HF2" s="178"/>
      <c r="HG2" s="178"/>
      <c r="HH2" s="178"/>
      <c r="HI2" s="178"/>
      <c r="HJ2" s="178"/>
      <c r="HK2" s="178"/>
      <c r="HL2" s="178"/>
      <c r="HM2" s="178"/>
      <c r="HN2" s="178"/>
      <c r="HO2" s="178"/>
      <c r="HP2" s="178"/>
      <c r="HQ2" s="178"/>
      <c r="HR2" s="178"/>
      <c r="HS2" s="178"/>
      <c r="HT2" s="178"/>
      <c r="HU2" s="178"/>
      <c r="HV2" s="178"/>
      <c r="HW2" s="178"/>
      <c r="HX2" s="178"/>
      <c r="HY2" s="178"/>
      <c r="HZ2" s="178"/>
      <c r="IA2" s="178"/>
      <c r="IB2" s="178"/>
      <c r="IC2" s="178"/>
      <c r="ID2" s="178"/>
      <c r="IE2" s="178"/>
      <c r="IF2" s="178"/>
      <c r="IG2" s="178"/>
      <c r="IH2" s="178"/>
      <c r="II2" s="178"/>
      <c r="IJ2" s="178"/>
      <c r="IK2" s="178"/>
      <c r="IL2" s="178"/>
      <c r="IM2" s="178"/>
      <c r="IN2" s="178"/>
      <c r="IO2" s="178"/>
      <c r="IP2" s="178"/>
      <c r="IQ2" s="178"/>
      <c r="IR2" s="178"/>
      <c r="IS2" s="178"/>
      <c r="IT2" s="178"/>
      <c r="IU2" s="178"/>
      <c r="IV2" s="178"/>
      <c r="IW2" s="178"/>
      <c r="IX2" s="178"/>
      <c r="IY2" s="178"/>
      <c r="IZ2" s="178"/>
      <c r="JA2" s="178"/>
      <c r="JB2" s="178"/>
      <c r="JC2" s="178"/>
      <c r="JD2" s="178"/>
      <c r="JE2" s="178"/>
      <c r="JF2" s="178"/>
      <c r="JG2" s="178"/>
      <c r="JH2" s="178"/>
      <c r="JI2" s="178"/>
      <c r="JJ2" s="178"/>
      <c r="JK2" s="178"/>
      <c r="JL2" s="178"/>
      <c r="JM2" s="178"/>
      <c r="JN2" s="178"/>
      <c r="JO2" s="178"/>
      <c r="JP2" s="178"/>
      <c r="JQ2" s="178"/>
      <c r="JR2" s="178"/>
      <c r="JS2" s="178"/>
      <c r="JT2" s="178"/>
      <c r="JU2" s="178"/>
      <c r="JV2" s="178"/>
      <c r="JW2" s="178"/>
      <c r="JX2" s="178"/>
      <c r="JY2" s="178"/>
      <c r="JZ2" s="178"/>
      <c r="KA2" s="178"/>
      <c r="KB2" s="178"/>
      <c r="KC2" s="178"/>
      <c r="KD2" s="178"/>
      <c r="KE2" s="178"/>
      <c r="KF2" s="178"/>
      <c r="KG2" s="178"/>
      <c r="KH2" s="178"/>
      <c r="KI2" s="178"/>
      <c r="KJ2" s="178"/>
      <c r="KK2" s="178"/>
      <c r="KL2" s="178"/>
      <c r="KM2" s="178"/>
      <c r="KN2" s="178"/>
      <c r="KO2" s="178"/>
      <c r="KP2" s="178"/>
      <c r="KQ2" s="178"/>
      <c r="KR2" s="178"/>
      <c r="KS2" s="178"/>
      <c r="KT2" s="178"/>
      <c r="KU2" s="178"/>
      <c r="KV2" s="178"/>
      <c r="KW2" s="178"/>
      <c r="KX2" s="178"/>
      <c r="KY2" s="178"/>
      <c r="KZ2" s="178"/>
      <c r="LA2" s="178"/>
      <c r="LB2" s="178"/>
      <c r="LC2" s="178"/>
      <c r="LD2" s="178"/>
      <c r="LE2" s="178"/>
      <c r="LF2" s="178"/>
      <c r="LG2" s="178"/>
      <c r="LH2" s="178"/>
      <c r="LI2" s="178"/>
      <c r="LJ2" s="178"/>
      <c r="LK2" s="178"/>
      <c r="LL2" s="178"/>
      <c r="LM2" s="178"/>
      <c r="LN2" s="178"/>
      <c r="LO2" s="178"/>
      <c r="LP2" s="178"/>
      <c r="LQ2" s="178"/>
      <c r="LR2" s="178"/>
      <c r="LS2" s="178"/>
      <c r="LT2" s="178"/>
      <c r="LU2" s="178"/>
      <c r="LV2" s="178"/>
      <c r="LW2" s="178"/>
      <c r="LX2" s="178"/>
      <c r="LY2" s="178"/>
      <c r="LZ2" s="178"/>
      <c r="MA2" s="178"/>
      <c r="MB2" s="178"/>
      <c r="MC2" s="178"/>
      <c r="MD2" s="178"/>
      <c r="ME2" s="178"/>
      <c r="MF2" s="178"/>
      <c r="MG2" s="178"/>
      <c r="MH2" s="178"/>
      <c r="MI2" s="178"/>
      <c r="MJ2" s="178"/>
      <c r="MK2" s="178"/>
      <c r="ML2" s="178"/>
      <c r="MM2" s="178"/>
      <c r="MN2" s="178"/>
      <c r="MO2" s="178"/>
      <c r="MP2" s="178"/>
      <c r="MQ2" s="178"/>
      <c r="MR2" s="178"/>
      <c r="MS2" s="178"/>
      <c r="MT2" s="178"/>
      <c r="MU2" s="178"/>
      <c r="MV2" s="178"/>
      <c r="MW2" s="178"/>
      <c r="MX2" s="178"/>
      <c r="MY2" s="178"/>
      <c r="MZ2" s="178"/>
      <c r="NA2" s="178"/>
      <c r="NB2" s="178"/>
      <c r="NC2" s="178"/>
      <c r="ND2" s="178"/>
      <c r="NE2" s="178"/>
      <c r="NF2" s="178"/>
      <c r="NG2" s="178"/>
      <c r="NH2" s="178"/>
      <c r="NI2" s="178"/>
      <c r="NJ2" s="178"/>
      <c r="NK2" s="178"/>
      <c r="NL2" s="178"/>
      <c r="NM2" s="178"/>
      <c r="NN2" s="178"/>
      <c r="NO2" s="178"/>
      <c r="NP2" s="178"/>
      <c r="NQ2" s="178"/>
      <c r="NR2" s="178"/>
      <c r="NS2" s="178"/>
      <c r="NT2" s="178"/>
      <c r="NU2" s="178"/>
      <c r="NV2" s="178"/>
      <c r="NW2" s="178"/>
      <c r="NX2" s="178"/>
      <c r="NY2" s="178"/>
      <c r="NZ2" s="178"/>
      <c r="OA2" s="178"/>
      <c r="OB2" s="178"/>
      <c r="OC2" s="178"/>
      <c r="OD2" s="178"/>
      <c r="OE2" s="178"/>
      <c r="OF2" s="178"/>
      <c r="OG2" s="178"/>
      <c r="OH2" s="178"/>
      <c r="OI2" s="178"/>
      <c r="OJ2" s="178"/>
      <c r="OK2" s="178"/>
      <c r="OL2" s="178"/>
      <c r="OM2" s="178"/>
      <c r="ON2" s="178"/>
      <c r="OO2" s="178"/>
      <c r="OP2" s="178"/>
      <c r="OQ2" s="178"/>
      <c r="OR2" s="178"/>
      <c r="OS2" s="178"/>
      <c r="OT2" s="178"/>
      <c r="OU2" s="178"/>
      <c r="OV2" s="178"/>
      <c r="OW2" s="178"/>
      <c r="OX2" s="178"/>
      <c r="OY2" s="178"/>
      <c r="OZ2" s="178"/>
      <c r="PA2" s="178"/>
      <c r="PB2" s="178"/>
      <c r="PC2" s="178"/>
      <c r="PD2" s="178"/>
      <c r="PE2" s="178"/>
      <c r="PF2" s="178"/>
      <c r="PG2" s="178"/>
      <c r="PH2" s="178"/>
      <c r="PI2" s="178"/>
      <c r="PJ2" s="178"/>
      <c r="PK2" s="178"/>
      <c r="PL2" s="178"/>
      <c r="PM2" s="178"/>
      <c r="PN2" s="178"/>
      <c r="PO2" s="178"/>
      <c r="PP2" s="178"/>
      <c r="PQ2" s="178"/>
      <c r="PR2" s="178"/>
      <c r="PS2" s="178"/>
      <c r="PT2" s="178"/>
      <c r="PU2" s="178"/>
      <c r="PV2" s="178"/>
      <c r="PW2" s="178"/>
      <c r="PX2" s="178"/>
      <c r="PY2" s="178"/>
      <c r="PZ2" s="178"/>
      <c r="QA2" s="178"/>
      <c r="QB2" s="178"/>
      <c r="QC2" s="178"/>
      <c r="QD2" s="178"/>
      <c r="QE2" s="178"/>
      <c r="QF2" s="178"/>
      <c r="QG2" s="178"/>
      <c r="QH2" s="178"/>
      <c r="QI2" s="178"/>
      <c r="QJ2" s="178"/>
      <c r="QK2" s="178"/>
      <c r="QL2" s="178"/>
      <c r="QM2" s="178"/>
      <c r="QN2" s="178"/>
      <c r="QO2" s="178"/>
      <c r="QP2" s="178"/>
      <c r="QQ2" s="178"/>
      <c r="QR2" s="178"/>
      <c r="QS2" s="178"/>
      <c r="QT2" s="178"/>
      <c r="QU2" s="178"/>
      <c r="QV2" s="178"/>
      <c r="QW2" s="178"/>
      <c r="QX2" s="178"/>
      <c r="QY2" s="178"/>
      <c r="QZ2" s="178"/>
      <c r="RA2" s="178"/>
      <c r="RB2" s="178"/>
      <c r="RC2" s="178"/>
      <c r="RD2" s="178"/>
      <c r="RE2" s="178"/>
      <c r="RF2" s="178"/>
      <c r="RG2" s="178"/>
      <c r="RH2" s="178"/>
      <c r="RI2" s="178"/>
      <c r="RJ2" s="178"/>
      <c r="RK2" s="178"/>
      <c r="RL2" s="178"/>
      <c r="RM2" s="178"/>
      <c r="RN2" s="178"/>
      <c r="RO2" s="178"/>
      <c r="RP2" s="178"/>
      <c r="RQ2" s="178"/>
      <c r="RR2" s="178"/>
      <c r="RS2" s="178"/>
      <c r="RT2" s="178"/>
      <c r="RU2" s="178"/>
      <c r="RV2" s="178"/>
      <c r="RW2" s="178"/>
      <c r="RX2" s="178"/>
      <c r="RY2" s="178"/>
      <c r="RZ2" s="178"/>
      <c r="SA2" s="178"/>
      <c r="SB2" s="178"/>
      <c r="SC2" s="178"/>
      <c r="SD2" s="178"/>
      <c r="SE2" s="178"/>
      <c r="SF2" s="178"/>
      <c r="SG2" s="178"/>
      <c r="SH2" s="178"/>
      <c r="SI2" s="178"/>
      <c r="SJ2" s="178"/>
      <c r="SK2" s="178"/>
      <c r="SL2" s="178"/>
      <c r="SM2" s="178"/>
      <c r="SN2" s="178"/>
      <c r="SO2" s="178"/>
      <c r="SP2" s="178"/>
      <c r="SQ2" s="178"/>
      <c r="SR2" s="178"/>
      <c r="SS2" s="178"/>
      <c r="ST2" s="178"/>
      <c r="SU2" s="178"/>
      <c r="SV2" s="178"/>
      <c r="SW2" s="178"/>
      <c r="SX2" s="178"/>
      <c r="SY2" s="178"/>
      <c r="SZ2" s="178"/>
      <c r="TA2" s="178"/>
      <c r="TB2" s="178"/>
      <c r="TC2" s="178"/>
      <c r="TD2" s="178"/>
      <c r="TE2" s="178"/>
      <c r="TF2" s="178"/>
      <c r="TG2" s="178"/>
      <c r="TH2" s="178"/>
      <c r="TI2" s="178"/>
      <c r="TJ2" s="178"/>
      <c r="TK2" s="178"/>
      <c r="TL2" s="178"/>
      <c r="TM2" s="178"/>
      <c r="TN2" s="178"/>
      <c r="TO2" s="178"/>
      <c r="TP2" s="178"/>
      <c r="TQ2" s="178"/>
      <c r="TR2" s="178"/>
      <c r="TS2" s="178"/>
      <c r="TT2" s="178"/>
      <c r="TU2" s="178"/>
      <c r="TV2" s="178"/>
      <c r="TW2" s="178"/>
      <c r="TX2" s="178"/>
      <c r="TY2" s="178"/>
      <c r="TZ2" s="178"/>
      <c r="UA2" s="178"/>
      <c r="UB2" s="178"/>
      <c r="UC2" s="178"/>
      <c r="UD2" s="178"/>
      <c r="UE2" s="178"/>
      <c r="UF2" s="178"/>
      <c r="UG2" s="178"/>
      <c r="UH2" s="178"/>
      <c r="UI2" s="178"/>
      <c r="UJ2" s="178"/>
      <c r="UK2" s="178"/>
      <c r="UL2" s="178"/>
      <c r="UM2" s="178"/>
      <c r="UN2" s="178"/>
      <c r="UO2" s="178"/>
      <c r="UP2" s="178"/>
      <c r="UQ2" s="178"/>
      <c r="UR2" s="178"/>
      <c r="US2" s="178"/>
      <c r="UT2" s="178"/>
    </row>
    <row r="3" spans="1:566">
      <c r="A3" s="201"/>
      <c r="B3" s="201"/>
      <c r="C3" s="294"/>
      <c r="D3" s="203"/>
      <c r="E3" s="204"/>
      <c r="F3" s="205"/>
      <c r="G3" s="205"/>
      <c r="H3" s="205"/>
      <c r="I3" s="205"/>
      <c r="J3" s="178"/>
      <c r="K3" s="178"/>
      <c r="L3" s="432"/>
      <c r="M3" s="432"/>
      <c r="N3" s="432"/>
      <c r="O3" s="178"/>
      <c r="P3" s="183"/>
      <c r="Q3" s="183"/>
      <c r="R3" s="183"/>
      <c r="S3" s="183"/>
      <c r="T3" s="183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8"/>
      <c r="CD3" s="178"/>
      <c r="CE3" s="178"/>
      <c r="CF3" s="178"/>
      <c r="CG3" s="178"/>
      <c r="CH3" s="178"/>
      <c r="CI3" s="178"/>
      <c r="CJ3" s="178"/>
      <c r="CK3" s="178"/>
      <c r="CL3" s="178"/>
      <c r="CM3" s="178"/>
      <c r="CN3" s="178"/>
      <c r="CO3" s="178"/>
      <c r="CP3" s="178"/>
      <c r="CQ3" s="178"/>
      <c r="CR3" s="178"/>
      <c r="CS3" s="178"/>
      <c r="CT3" s="178"/>
      <c r="CU3" s="178"/>
      <c r="CV3" s="178"/>
      <c r="CW3" s="178"/>
      <c r="CX3" s="178"/>
      <c r="CY3" s="178"/>
      <c r="CZ3" s="178"/>
      <c r="DA3" s="178"/>
      <c r="DB3" s="178"/>
      <c r="DC3" s="178"/>
      <c r="DD3" s="178"/>
      <c r="DE3" s="178"/>
      <c r="DF3" s="178"/>
      <c r="DG3" s="178"/>
      <c r="DH3" s="178"/>
      <c r="DI3" s="178"/>
      <c r="DJ3" s="178"/>
      <c r="DK3" s="178"/>
      <c r="DL3" s="178"/>
      <c r="DM3" s="178"/>
      <c r="DN3" s="178"/>
      <c r="DO3" s="178"/>
      <c r="DP3" s="178"/>
      <c r="DQ3" s="178"/>
      <c r="DR3" s="178"/>
      <c r="DS3" s="178"/>
      <c r="DT3" s="178"/>
      <c r="DU3" s="178"/>
      <c r="DV3" s="178"/>
      <c r="DW3" s="178"/>
      <c r="DX3" s="178"/>
      <c r="DY3" s="178"/>
      <c r="DZ3" s="178"/>
      <c r="EA3" s="178"/>
      <c r="EB3" s="178"/>
      <c r="EC3" s="178"/>
      <c r="ED3" s="178"/>
      <c r="EE3" s="178"/>
      <c r="EF3" s="178"/>
      <c r="EG3" s="178"/>
      <c r="EH3" s="178"/>
      <c r="EI3" s="178"/>
      <c r="EJ3" s="178"/>
      <c r="EK3" s="178"/>
      <c r="EL3" s="178"/>
      <c r="EM3" s="178"/>
      <c r="EN3" s="178"/>
      <c r="EO3" s="178"/>
      <c r="EP3" s="178"/>
      <c r="EQ3" s="178"/>
      <c r="ER3" s="178"/>
      <c r="ES3" s="178"/>
      <c r="ET3" s="178"/>
      <c r="EU3" s="178"/>
      <c r="EV3" s="178"/>
      <c r="EW3" s="178"/>
      <c r="EX3" s="178"/>
      <c r="EY3" s="178"/>
      <c r="EZ3" s="178"/>
      <c r="FA3" s="178"/>
      <c r="FB3" s="178"/>
      <c r="FC3" s="178"/>
      <c r="FD3" s="178"/>
      <c r="FE3" s="178"/>
      <c r="FF3" s="178"/>
      <c r="FG3" s="178"/>
      <c r="FH3" s="178"/>
      <c r="FI3" s="178"/>
      <c r="FJ3" s="178"/>
      <c r="FK3" s="178"/>
      <c r="FL3" s="178"/>
      <c r="FM3" s="178"/>
      <c r="FN3" s="178"/>
      <c r="FO3" s="178"/>
      <c r="FP3" s="178"/>
      <c r="FQ3" s="178"/>
      <c r="FR3" s="178"/>
      <c r="FS3" s="178"/>
      <c r="FT3" s="178"/>
      <c r="FU3" s="178"/>
      <c r="FV3" s="178"/>
      <c r="FW3" s="178"/>
      <c r="FX3" s="178"/>
      <c r="FY3" s="178"/>
      <c r="FZ3" s="178"/>
      <c r="GA3" s="178"/>
      <c r="GB3" s="178"/>
      <c r="GC3" s="178"/>
      <c r="GD3" s="178"/>
      <c r="GE3" s="178"/>
      <c r="GF3" s="178"/>
      <c r="GG3" s="178"/>
      <c r="GH3" s="178"/>
      <c r="GI3" s="178"/>
      <c r="GJ3" s="178"/>
      <c r="GK3" s="178"/>
      <c r="GL3" s="178"/>
      <c r="GM3" s="178"/>
      <c r="GN3" s="178"/>
      <c r="GO3" s="178"/>
      <c r="GP3" s="178"/>
      <c r="GQ3" s="178"/>
      <c r="GR3" s="178"/>
      <c r="GS3" s="178"/>
      <c r="GT3" s="178"/>
      <c r="GU3" s="178"/>
      <c r="GV3" s="178"/>
      <c r="GW3" s="178"/>
      <c r="GX3" s="178"/>
      <c r="GY3" s="178"/>
      <c r="GZ3" s="178"/>
      <c r="HA3" s="178"/>
      <c r="HB3" s="178"/>
      <c r="HC3" s="178"/>
      <c r="HD3" s="178"/>
      <c r="HE3" s="178"/>
      <c r="HF3" s="178"/>
      <c r="HG3" s="178"/>
      <c r="HH3" s="178"/>
      <c r="HI3" s="178"/>
      <c r="HJ3" s="178"/>
      <c r="HK3" s="178"/>
      <c r="HL3" s="178"/>
      <c r="HM3" s="178"/>
      <c r="HN3" s="178"/>
      <c r="HO3" s="178"/>
      <c r="HP3" s="178"/>
      <c r="HQ3" s="178"/>
      <c r="HR3" s="178"/>
      <c r="HS3" s="178"/>
      <c r="HT3" s="178"/>
      <c r="HU3" s="178"/>
      <c r="HV3" s="178"/>
      <c r="HW3" s="178"/>
      <c r="HX3" s="178"/>
      <c r="HY3" s="178"/>
      <c r="HZ3" s="178"/>
      <c r="IA3" s="178"/>
      <c r="IB3" s="178"/>
      <c r="IC3" s="178"/>
      <c r="ID3" s="178"/>
      <c r="IE3" s="178"/>
      <c r="IF3" s="178"/>
      <c r="IG3" s="178"/>
      <c r="IH3" s="178"/>
      <c r="II3" s="178"/>
      <c r="IJ3" s="178"/>
      <c r="IK3" s="178"/>
      <c r="IL3" s="178"/>
      <c r="IM3" s="178"/>
      <c r="IN3" s="178"/>
      <c r="IO3" s="178"/>
      <c r="IP3" s="178"/>
      <c r="IQ3" s="178"/>
      <c r="IR3" s="178"/>
      <c r="IS3" s="178"/>
      <c r="IT3" s="178"/>
      <c r="IU3" s="178"/>
      <c r="IV3" s="178"/>
      <c r="IW3" s="178"/>
      <c r="IX3" s="178"/>
      <c r="IY3" s="178"/>
      <c r="IZ3" s="178"/>
      <c r="JA3" s="178"/>
      <c r="JB3" s="178"/>
      <c r="JC3" s="178"/>
      <c r="JD3" s="178"/>
      <c r="JE3" s="178"/>
      <c r="JF3" s="178"/>
      <c r="JG3" s="178"/>
      <c r="JH3" s="178"/>
      <c r="JI3" s="178"/>
      <c r="JJ3" s="178"/>
      <c r="JK3" s="178"/>
      <c r="JL3" s="178"/>
      <c r="JM3" s="178"/>
      <c r="JN3" s="178"/>
      <c r="JO3" s="178"/>
      <c r="JP3" s="178"/>
      <c r="JQ3" s="178"/>
      <c r="JR3" s="178"/>
      <c r="JS3" s="178"/>
      <c r="JT3" s="178"/>
      <c r="JU3" s="178"/>
      <c r="JV3" s="178"/>
      <c r="JW3" s="178"/>
      <c r="JX3" s="178"/>
      <c r="JY3" s="178"/>
      <c r="JZ3" s="178"/>
      <c r="KA3" s="178"/>
      <c r="KB3" s="178"/>
      <c r="KC3" s="178"/>
      <c r="KD3" s="178"/>
      <c r="KE3" s="178"/>
      <c r="KF3" s="178"/>
      <c r="KG3" s="178"/>
      <c r="KH3" s="178"/>
      <c r="KI3" s="178"/>
      <c r="KJ3" s="178"/>
      <c r="KK3" s="178"/>
      <c r="KL3" s="178"/>
      <c r="KM3" s="178"/>
      <c r="KN3" s="178"/>
      <c r="KO3" s="178"/>
      <c r="KP3" s="178"/>
      <c r="KQ3" s="178"/>
      <c r="KR3" s="178"/>
      <c r="KS3" s="178"/>
      <c r="KT3" s="178"/>
      <c r="KU3" s="178"/>
      <c r="KV3" s="178"/>
      <c r="KW3" s="178"/>
      <c r="KX3" s="178"/>
      <c r="KY3" s="178"/>
      <c r="KZ3" s="178"/>
      <c r="LA3" s="178"/>
      <c r="LB3" s="178"/>
      <c r="LC3" s="178"/>
      <c r="LD3" s="178"/>
      <c r="LE3" s="178"/>
      <c r="LF3" s="178"/>
      <c r="LG3" s="178"/>
      <c r="LH3" s="178"/>
      <c r="LI3" s="178"/>
      <c r="LJ3" s="178"/>
      <c r="LK3" s="178"/>
      <c r="LL3" s="178"/>
      <c r="LM3" s="178"/>
      <c r="LN3" s="178"/>
      <c r="LO3" s="178"/>
      <c r="LP3" s="178"/>
      <c r="LQ3" s="178"/>
      <c r="LR3" s="178"/>
      <c r="LS3" s="178"/>
      <c r="LT3" s="178"/>
      <c r="LU3" s="178"/>
      <c r="LV3" s="178"/>
      <c r="LW3" s="178"/>
      <c r="LX3" s="178"/>
      <c r="LY3" s="178"/>
      <c r="LZ3" s="178"/>
      <c r="MA3" s="178"/>
      <c r="MB3" s="178"/>
      <c r="MC3" s="178"/>
      <c r="MD3" s="178"/>
      <c r="ME3" s="178"/>
      <c r="MF3" s="178"/>
      <c r="MG3" s="178"/>
      <c r="MH3" s="178"/>
      <c r="MI3" s="178"/>
      <c r="MJ3" s="178"/>
      <c r="MK3" s="178"/>
      <c r="ML3" s="178"/>
      <c r="MM3" s="178"/>
      <c r="MN3" s="178"/>
      <c r="MO3" s="178"/>
      <c r="MP3" s="178"/>
      <c r="MQ3" s="178"/>
      <c r="MR3" s="178"/>
      <c r="MS3" s="178"/>
      <c r="MT3" s="178"/>
      <c r="MU3" s="178"/>
      <c r="MV3" s="178"/>
      <c r="MW3" s="178"/>
      <c r="MX3" s="178"/>
      <c r="MY3" s="178"/>
      <c r="MZ3" s="178"/>
      <c r="NA3" s="178"/>
      <c r="NB3" s="178"/>
      <c r="NC3" s="178"/>
      <c r="ND3" s="178"/>
      <c r="NE3" s="178"/>
      <c r="NF3" s="178"/>
      <c r="NG3" s="178"/>
      <c r="NH3" s="178"/>
      <c r="NI3" s="178"/>
      <c r="NJ3" s="178"/>
      <c r="NK3" s="178"/>
      <c r="NL3" s="178"/>
      <c r="NM3" s="178"/>
      <c r="NN3" s="178"/>
      <c r="NO3" s="178"/>
      <c r="NP3" s="178"/>
      <c r="NQ3" s="178"/>
      <c r="NR3" s="178"/>
      <c r="NS3" s="178"/>
      <c r="NT3" s="178"/>
      <c r="NU3" s="178"/>
      <c r="NV3" s="178"/>
      <c r="NW3" s="178"/>
      <c r="NX3" s="178"/>
      <c r="NY3" s="178"/>
      <c r="NZ3" s="178"/>
      <c r="OA3" s="178"/>
      <c r="OB3" s="178"/>
      <c r="OC3" s="178"/>
      <c r="OD3" s="178"/>
      <c r="OE3" s="178"/>
      <c r="OF3" s="178"/>
      <c r="OG3" s="178"/>
      <c r="OH3" s="178"/>
      <c r="OI3" s="178"/>
      <c r="OJ3" s="178"/>
      <c r="OK3" s="178"/>
      <c r="OL3" s="178"/>
      <c r="OM3" s="178"/>
      <c r="ON3" s="178"/>
      <c r="OO3" s="178"/>
      <c r="OP3" s="178"/>
      <c r="OQ3" s="178"/>
      <c r="OR3" s="178"/>
      <c r="OS3" s="178"/>
      <c r="OT3" s="178"/>
      <c r="OU3" s="178"/>
      <c r="OV3" s="178"/>
      <c r="OW3" s="178"/>
      <c r="OX3" s="178"/>
      <c r="OY3" s="178"/>
      <c r="OZ3" s="178"/>
      <c r="PA3" s="178"/>
      <c r="PB3" s="178"/>
      <c r="PC3" s="178"/>
      <c r="PD3" s="178"/>
      <c r="PE3" s="178"/>
      <c r="PF3" s="178"/>
      <c r="PG3" s="178"/>
      <c r="PH3" s="178"/>
      <c r="PI3" s="178"/>
      <c r="PJ3" s="178"/>
      <c r="PK3" s="178"/>
      <c r="PL3" s="178"/>
      <c r="PM3" s="178"/>
      <c r="PN3" s="178"/>
      <c r="PO3" s="178"/>
      <c r="PP3" s="178"/>
      <c r="PQ3" s="178"/>
      <c r="PR3" s="178"/>
      <c r="PS3" s="178"/>
      <c r="PT3" s="178"/>
      <c r="PU3" s="178"/>
      <c r="PV3" s="178"/>
      <c r="PW3" s="178"/>
      <c r="PX3" s="178"/>
      <c r="PY3" s="178"/>
      <c r="PZ3" s="178"/>
      <c r="QA3" s="178"/>
      <c r="QB3" s="178"/>
      <c r="QC3" s="178"/>
      <c r="QD3" s="178"/>
      <c r="QE3" s="178"/>
      <c r="QF3" s="178"/>
      <c r="QG3" s="178"/>
      <c r="QH3" s="178"/>
      <c r="QI3" s="178"/>
      <c r="QJ3" s="178"/>
      <c r="QK3" s="178"/>
      <c r="QL3" s="178"/>
      <c r="QM3" s="178"/>
      <c r="QN3" s="178"/>
      <c r="QO3" s="178"/>
      <c r="QP3" s="178"/>
      <c r="QQ3" s="178"/>
      <c r="QR3" s="178"/>
      <c r="QS3" s="178"/>
      <c r="QT3" s="178"/>
      <c r="QU3" s="178"/>
      <c r="QV3" s="178"/>
      <c r="QW3" s="178"/>
      <c r="QX3" s="178"/>
      <c r="QY3" s="178"/>
      <c r="QZ3" s="178"/>
      <c r="RA3" s="178"/>
      <c r="RB3" s="178"/>
      <c r="RC3" s="178"/>
      <c r="RD3" s="178"/>
      <c r="RE3" s="178"/>
      <c r="RF3" s="178"/>
      <c r="RG3" s="178"/>
      <c r="RH3" s="178"/>
      <c r="RI3" s="178"/>
      <c r="RJ3" s="178"/>
      <c r="RK3" s="178"/>
      <c r="RL3" s="178"/>
      <c r="RM3" s="178"/>
      <c r="RN3" s="178"/>
      <c r="RO3" s="178"/>
      <c r="RP3" s="178"/>
      <c r="RQ3" s="178"/>
      <c r="RR3" s="178"/>
      <c r="RS3" s="178"/>
      <c r="RT3" s="178"/>
      <c r="RU3" s="178"/>
      <c r="RV3" s="178"/>
      <c r="RW3" s="178"/>
      <c r="RX3" s="178"/>
      <c r="RY3" s="178"/>
      <c r="RZ3" s="178"/>
      <c r="SA3" s="178"/>
      <c r="SB3" s="178"/>
      <c r="SC3" s="178"/>
      <c r="SD3" s="178"/>
      <c r="SE3" s="178"/>
      <c r="SF3" s="178"/>
      <c r="SG3" s="178"/>
      <c r="SH3" s="178"/>
      <c r="SI3" s="178"/>
      <c r="SJ3" s="178"/>
      <c r="SK3" s="178"/>
      <c r="SL3" s="178"/>
      <c r="SM3" s="178"/>
      <c r="SN3" s="178"/>
      <c r="SO3" s="178"/>
      <c r="SP3" s="178"/>
      <c r="SQ3" s="178"/>
      <c r="SR3" s="178"/>
      <c r="SS3" s="178"/>
      <c r="ST3" s="178"/>
      <c r="SU3" s="178"/>
      <c r="SV3" s="178"/>
      <c r="SW3" s="178"/>
      <c r="SX3" s="178"/>
      <c r="SY3" s="178"/>
      <c r="SZ3" s="178"/>
      <c r="TA3" s="178"/>
      <c r="TB3" s="178"/>
      <c r="TC3" s="178"/>
      <c r="TD3" s="178"/>
      <c r="TE3" s="178"/>
      <c r="TF3" s="178"/>
      <c r="TG3" s="178"/>
      <c r="TH3" s="178"/>
      <c r="TI3" s="178"/>
      <c r="TJ3" s="178"/>
      <c r="TK3" s="178"/>
      <c r="TL3" s="178"/>
      <c r="TM3" s="178"/>
      <c r="TN3" s="178"/>
      <c r="TO3" s="178"/>
      <c r="TP3" s="178"/>
      <c r="TQ3" s="178"/>
      <c r="TR3" s="178"/>
      <c r="TS3" s="178"/>
      <c r="TT3" s="178"/>
      <c r="TU3" s="178"/>
      <c r="TV3" s="178"/>
      <c r="TW3" s="178"/>
      <c r="TX3" s="178"/>
      <c r="TY3" s="178"/>
      <c r="TZ3" s="178"/>
      <c r="UA3" s="178"/>
      <c r="UB3" s="178"/>
      <c r="UC3" s="178"/>
      <c r="UD3" s="178"/>
      <c r="UE3" s="178"/>
      <c r="UF3" s="178"/>
      <c r="UG3" s="178"/>
      <c r="UH3" s="178"/>
      <c r="UI3" s="178"/>
      <c r="UJ3" s="178"/>
      <c r="UK3" s="178"/>
      <c r="UL3" s="178"/>
      <c r="UM3" s="178"/>
      <c r="UN3" s="178"/>
      <c r="UO3" s="178"/>
      <c r="UP3" s="178"/>
      <c r="UQ3" s="178"/>
      <c r="UR3" s="178"/>
      <c r="US3" s="178"/>
      <c r="UT3" s="178"/>
    </row>
    <row r="4" spans="1:566">
      <c r="A4" s="178"/>
      <c r="B4" s="178"/>
      <c r="C4" s="295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83"/>
      <c r="Q4" s="183"/>
      <c r="R4" s="183"/>
      <c r="S4" s="183"/>
      <c r="T4" s="183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8"/>
      <c r="CA4" s="178"/>
      <c r="CB4" s="178"/>
      <c r="CC4" s="178"/>
      <c r="CD4" s="178"/>
      <c r="CE4" s="178"/>
      <c r="CF4" s="178"/>
      <c r="CG4" s="178"/>
      <c r="CH4" s="178"/>
      <c r="CI4" s="178"/>
      <c r="CJ4" s="178"/>
      <c r="CK4" s="178"/>
      <c r="CL4" s="178"/>
      <c r="CM4" s="178"/>
      <c r="CN4" s="178"/>
      <c r="CO4" s="178"/>
      <c r="CP4" s="178"/>
      <c r="CQ4" s="178"/>
      <c r="CR4" s="178"/>
      <c r="CS4" s="178"/>
      <c r="CT4" s="178"/>
      <c r="CU4" s="178"/>
      <c r="CV4" s="178"/>
      <c r="CW4" s="178"/>
      <c r="CX4" s="178"/>
      <c r="CY4" s="178"/>
      <c r="CZ4" s="178"/>
      <c r="DA4" s="178"/>
      <c r="DB4" s="178"/>
      <c r="DC4" s="178"/>
      <c r="DD4" s="178"/>
      <c r="DE4" s="178"/>
      <c r="DF4" s="178"/>
      <c r="DG4" s="178"/>
      <c r="DH4" s="178"/>
      <c r="DI4" s="178"/>
      <c r="DJ4" s="178"/>
      <c r="DK4" s="178"/>
      <c r="DL4" s="178"/>
      <c r="DM4" s="178"/>
      <c r="DN4" s="178"/>
      <c r="DO4" s="178"/>
      <c r="DP4" s="178"/>
      <c r="DQ4" s="178"/>
      <c r="DR4" s="178"/>
      <c r="DS4" s="178"/>
      <c r="DT4" s="178"/>
      <c r="DU4" s="178"/>
      <c r="DV4" s="178"/>
      <c r="DW4" s="178"/>
      <c r="DX4" s="178"/>
      <c r="DY4" s="178"/>
      <c r="DZ4" s="178"/>
      <c r="EA4" s="178"/>
      <c r="EB4" s="178"/>
      <c r="EC4" s="178"/>
      <c r="ED4" s="178"/>
      <c r="EE4" s="178"/>
      <c r="EF4" s="178"/>
      <c r="EG4" s="178"/>
      <c r="EH4" s="178"/>
      <c r="EI4" s="178"/>
      <c r="EJ4" s="178"/>
      <c r="EK4" s="178"/>
      <c r="EL4" s="178"/>
      <c r="EM4" s="178"/>
      <c r="EN4" s="178"/>
      <c r="EO4" s="178"/>
      <c r="EP4" s="178"/>
      <c r="EQ4" s="178"/>
      <c r="ER4" s="178"/>
      <c r="ES4" s="178"/>
      <c r="ET4" s="178"/>
      <c r="EU4" s="178"/>
      <c r="EV4" s="178"/>
      <c r="EW4" s="178"/>
      <c r="EX4" s="178"/>
      <c r="EY4" s="178"/>
      <c r="EZ4" s="178"/>
      <c r="FA4" s="178"/>
      <c r="FB4" s="178"/>
      <c r="FC4" s="178"/>
      <c r="FD4" s="178"/>
      <c r="FE4" s="178"/>
      <c r="FF4" s="178"/>
      <c r="FG4" s="178"/>
      <c r="FH4" s="178"/>
      <c r="FI4" s="178"/>
      <c r="FJ4" s="178"/>
      <c r="FK4" s="178"/>
      <c r="FL4" s="178"/>
      <c r="FM4" s="178"/>
      <c r="FN4" s="178"/>
      <c r="FO4" s="178"/>
      <c r="FP4" s="178"/>
      <c r="FQ4" s="178"/>
      <c r="FR4" s="178"/>
      <c r="FS4" s="178"/>
      <c r="FT4" s="178"/>
      <c r="FU4" s="178"/>
      <c r="FV4" s="178"/>
      <c r="FW4" s="178"/>
      <c r="FX4" s="178"/>
      <c r="FY4" s="178"/>
      <c r="FZ4" s="178"/>
      <c r="GA4" s="178"/>
      <c r="GB4" s="178"/>
      <c r="GC4" s="178"/>
      <c r="GD4" s="178"/>
      <c r="GE4" s="178"/>
      <c r="GF4" s="178"/>
      <c r="GG4" s="178"/>
      <c r="GH4" s="178"/>
      <c r="GI4" s="178"/>
      <c r="GJ4" s="178"/>
      <c r="GK4" s="178"/>
      <c r="GL4" s="178"/>
      <c r="GM4" s="178"/>
      <c r="GN4" s="178"/>
      <c r="GO4" s="178"/>
      <c r="GP4" s="178"/>
      <c r="GQ4" s="178"/>
      <c r="GR4" s="178"/>
      <c r="GS4" s="178"/>
      <c r="GT4" s="178"/>
      <c r="GU4" s="178"/>
      <c r="GV4" s="178"/>
      <c r="GW4" s="178"/>
      <c r="GX4" s="178"/>
      <c r="GY4" s="178"/>
      <c r="GZ4" s="178"/>
      <c r="HA4" s="178"/>
      <c r="HB4" s="178"/>
      <c r="HC4" s="178"/>
      <c r="HD4" s="178"/>
      <c r="HE4" s="178"/>
      <c r="HF4" s="178"/>
      <c r="HG4" s="178"/>
      <c r="HH4" s="178"/>
      <c r="HI4" s="178"/>
      <c r="HJ4" s="178"/>
      <c r="HK4" s="178"/>
      <c r="HL4" s="178"/>
      <c r="HM4" s="178"/>
      <c r="HN4" s="178"/>
      <c r="HO4" s="178"/>
      <c r="HP4" s="178"/>
      <c r="HQ4" s="178"/>
      <c r="HR4" s="178"/>
      <c r="HS4" s="178"/>
      <c r="HT4" s="178"/>
      <c r="HU4" s="178"/>
      <c r="HV4" s="178"/>
      <c r="HW4" s="178"/>
      <c r="HX4" s="178"/>
      <c r="HY4" s="178"/>
      <c r="HZ4" s="178"/>
      <c r="IA4" s="178"/>
      <c r="IB4" s="178"/>
      <c r="IC4" s="178"/>
      <c r="ID4" s="178"/>
      <c r="IE4" s="178"/>
      <c r="IF4" s="178"/>
      <c r="IG4" s="178"/>
      <c r="IH4" s="178"/>
      <c r="II4" s="178"/>
      <c r="IJ4" s="178"/>
      <c r="IK4" s="178"/>
      <c r="IL4" s="178"/>
      <c r="IM4" s="178"/>
      <c r="IN4" s="178"/>
      <c r="IO4" s="178"/>
      <c r="IP4" s="178"/>
      <c r="IQ4" s="178"/>
      <c r="IR4" s="178"/>
      <c r="IS4" s="178"/>
      <c r="IT4" s="178"/>
      <c r="IU4" s="178"/>
      <c r="IV4" s="178"/>
      <c r="IW4" s="178"/>
      <c r="IX4" s="178"/>
      <c r="IY4" s="178"/>
      <c r="IZ4" s="178"/>
      <c r="JA4" s="178"/>
      <c r="JB4" s="178"/>
      <c r="JC4" s="178"/>
      <c r="JD4" s="178"/>
      <c r="JE4" s="178"/>
      <c r="JF4" s="178"/>
      <c r="JG4" s="178"/>
      <c r="JH4" s="178"/>
      <c r="JI4" s="178"/>
      <c r="JJ4" s="178"/>
      <c r="JK4" s="178"/>
      <c r="JL4" s="178"/>
      <c r="JM4" s="178"/>
      <c r="JN4" s="178"/>
      <c r="JO4" s="178"/>
      <c r="JP4" s="178"/>
      <c r="JQ4" s="178"/>
      <c r="JR4" s="178"/>
      <c r="JS4" s="178"/>
      <c r="JT4" s="178"/>
      <c r="JU4" s="178"/>
      <c r="JV4" s="178"/>
      <c r="JW4" s="178"/>
      <c r="JX4" s="178"/>
      <c r="JY4" s="178"/>
      <c r="JZ4" s="178"/>
      <c r="KA4" s="178"/>
      <c r="KB4" s="178"/>
      <c r="KC4" s="178"/>
      <c r="KD4" s="178"/>
      <c r="KE4" s="178"/>
      <c r="KF4" s="178"/>
      <c r="KG4" s="178"/>
      <c r="KH4" s="178"/>
      <c r="KI4" s="178"/>
      <c r="KJ4" s="178"/>
      <c r="KK4" s="178"/>
      <c r="KL4" s="178"/>
      <c r="KM4" s="178"/>
      <c r="KN4" s="178"/>
      <c r="KO4" s="178"/>
      <c r="KP4" s="178"/>
      <c r="KQ4" s="178"/>
      <c r="KR4" s="178"/>
      <c r="KS4" s="178"/>
      <c r="KT4" s="178"/>
      <c r="KU4" s="178"/>
      <c r="KV4" s="178"/>
      <c r="KW4" s="178"/>
      <c r="KX4" s="178"/>
      <c r="KY4" s="178"/>
      <c r="KZ4" s="178"/>
      <c r="LA4" s="178"/>
      <c r="LB4" s="178"/>
      <c r="LC4" s="178"/>
      <c r="LD4" s="178"/>
      <c r="LE4" s="178"/>
      <c r="LF4" s="178"/>
      <c r="LG4" s="178"/>
      <c r="LH4" s="178"/>
      <c r="LI4" s="178"/>
      <c r="LJ4" s="178"/>
      <c r="LK4" s="178"/>
      <c r="LL4" s="178"/>
      <c r="LM4" s="178"/>
      <c r="LN4" s="178"/>
      <c r="LO4" s="178"/>
      <c r="LP4" s="178"/>
      <c r="LQ4" s="178"/>
      <c r="LR4" s="178"/>
      <c r="LS4" s="178"/>
      <c r="LT4" s="178"/>
      <c r="LU4" s="178"/>
      <c r="LV4" s="178"/>
      <c r="LW4" s="178"/>
      <c r="LX4" s="178"/>
      <c r="LY4" s="178"/>
      <c r="LZ4" s="178"/>
      <c r="MA4" s="178"/>
      <c r="MB4" s="178"/>
      <c r="MC4" s="178"/>
      <c r="MD4" s="178"/>
      <c r="ME4" s="178"/>
      <c r="MF4" s="178"/>
      <c r="MG4" s="178"/>
      <c r="MH4" s="178"/>
      <c r="MI4" s="178"/>
      <c r="MJ4" s="178"/>
      <c r="MK4" s="178"/>
      <c r="ML4" s="178"/>
      <c r="MM4" s="178"/>
      <c r="MN4" s="178"/>
      <c r="MO4" s="178"/>
      <c r="MP4" s="178"/>
      <c r="MQ4" s="178"/>
      <c r="MR4" s="178"/>
      <c r="MS4" s="178"/>
      <c r="MT4" s="178"/>
      <c r="MU4" s="178"/>
      <c r="MV4" s="178"/>
      <c r="MW4" s="178"/>
      <c r="MX4" s="178"/>
      <c r="MY4" s="178"/>
      <c r="MZ4" s="178"/>
      <c r="NA4" s="178"/>
      <c r="NB4" s="178"/>
      <c r="NC4" s="178"/>
      <c r="ND4" s="178"/>
      <c r="NE4" s="178"/>
      <c r="NF4" s="178"/>
      <c r="NG4" s="178"/>
      <c r="NH4" s="178"/>
      <c r="NI4" s="178"/>
      <c r="NJ4" s="178"/>
      <c r="NK4" s="178"/>
      <c r="NL4" s="178"/>
      <c r="NM4" s="178"/>
      <c r="NN4" s="178"/>
      <c r="NO4" s="178"/>
      <c r="NP4" s="178"/>
      <c r="NQ4" s="178"/>
      <c r="NR4" s="178"/>
      <c r="NS4" s="178"/>
      <c r="NT4" s="178"/>
      <c r="NU4" s="178"/>
      <c r="NV4" s="178"/>
      <c r="NW4" s="178"/>
      <c r="NX4" s="178"/>
      <c r="NY4" s="178"/>
      <c r="NZ4" s="178"/>
      <c r="OA4" s="178"/>
      <c r="OB4" s="178"/>
      <c r="OC4" s="178"/>
      <c r="OD4" s="178"/>
      <c r="OE4" s="178"/>
      <c r="OF4" s="178"/>
      <c r="OG4" s="178"/>
      <c r="OH4" s="178"/>
      <c r="OI4" s="178"/>
      <c r="OJ4" s="178"/>
      <c r="OK4" s="178"/>
      <c r="OL4" s="178"/>
      <c r="OM4" s="178"/>
      <c r="ON4" s="178"/>
      <c r="OO4" s="178"/>
      <c r="OP4" s="178"/>
      <c r="OQ4" s="178"/>
      <c r="OR4" s="178"/>
      <c r="OS4" s="178"/>
      <c r="OT4" s="178"/>
      <c r="OU4" s="178"/>
      <c r="OV4" s="178"/>
      <c r="OW4" s="178"/>
      <c r="OX4" s="178"/>
      <c r="OY4" s="178"/>
      <c r="OZ4" s="178"/>
      <c r="PA4" s="178"/>
      <c r="PB4" s="178"/>
      <c r="PC4" s="178"/>
      <c r="PD4" s="178"/>
      <c r="PE4" s="178"/>
      <c r="PF4" s="178"/>
      <c r="PG4" s="178"/>
      <c r="PH4" s="178"/>
      <c r="PI4" s="178"/>
      <c r="PJ4" s="178"/>
      <c r="PK4" s="178"/>
      <c r="PL4" s="178"/>
      <c r="PM4" s="178"/>
      <c r="PN4" s="178"/>
      <c r="PO4" s="178"/>
      <c r="PP4" s="178"/>
      <c r="PQ4" s="178"/>
      <c r="PR4" s="178"/>
      <c r="PS4" s="178"/>
      <c r="PT4" s="178"/>
      <c r="PU4" s="178"/>
      <c r="PV4" s="178"/>
      <c r="PW4" s="178"/>
      <c r="PX4" s="178"/>
      <c r="PY4" s="178"/>
      <c r="PZ4" s="178"/>
      <c r="QA4" s="178"/>
      <c r="QB4" s="178"/>
      <c r="QC4" s="178"/>
      <c r="QD4" s="178"/>
      <c r="QE4" s="178"/>
      <c r="QF4" s="178"/>
      <c r="QG4" s="178"/>
      <c r="QH4" s="178"/>
      <c r="QI4" s="178"/>
      <c r="QJ4" s="178"/>
      <c r="QK4" s="178"/>
      <c r="QL4" s="178"/>
      <c r="QM4" s="178"/>
      <c r="QN4" s="178"/>
      <c r="QO4" s="178"/>
      <c r="QP4" s="178"/>
      <c r="QQ4" s="178"/>
      <c r="QR4" s="178"/>
      <c r="QS4" s="178"/>
      <c r="QT4" s="178"/>
      <c r="QU4" s="178"/>
      <c r="QV4" s="178"/>
      <c r="QW4" s="178"/>
      <c r="QX4" s="178"/>
      <c r="QY4" s="178"/>
      <c r="QZ4" s="178"/>
      <c r="RA4" s="178"/>
      <c r="RB4" s="178"/>
      <c r="RC4" s="178"/>
      <c r="RD4" s="178"/>
      <c r="RE4" s="178"/>
      <c r="RF4" s="178"/>
      <c r="RG4" s="178"/>
      <c r="RH4" s="178"/>
      <c r="RI4" s="178"/>
      <c r="RJ4" s="178"/>
      <c r="RK4" s="178"/>
      <c r="RL4" s="178"/>
      <c r="RM4" s="178"/>
      <c r="RN4" s="178"/>
      <c r="RO4" s="178"/>
      <c r="RP4" s="178"/>
      <c r="RQ4" s="178"/>
      <c r="RR4" s="178"/>
      <c r="RS4" s="178"/>
      <c r="RT4" s="178"/>
      <c r="RU4" s="178"/>
      <c r="RV4" s="178"/>
      <c r="RW4" s="178"/>
      <c r="RX4" s="178"/>
      <c r="RY4" s="178"/>
      <c r="RZ4" s="178"/>
      <c r="SA4" s="178"/>
      <c r="SB4" s="178"/>
      <c r="SC4" s="178"/>
      <c r="SD4" s="178"/>
      <c r="SE4" s="178"/>
      <c r="SF4" s="178"/>
      <c r="SG4" s="178"/>
      <c r="SH4" s="178"/>
      <c r="SI4" s="178"/>
      <c r="SJ4" s="178"/>
      <c r="SK4" s="178"/>
      <c r="SL4" s="178"/>
      <c r="SM4" s="178"/>
      <c r="SN4" s="178"/>
      <c r="SO4" s="178"/>
      <c r="SP4" s="178"/>
      <c r="SQ4" s="178"/>
      <c r="SR4" s="178"/>
      <c r="SS4" s="178"/>
      <c r="ST4" s="178"/>
      <c r="SU4" s="178"/>
      <c r="SV4" s="178"/>
      <c r="SW4" s="178"/>
      <c r="SX4" s="178"/>
      <c r="SY4" s="178"/>
      <c r="SZ4" s="178"/>
      <c r="TA4" s="178"/>
      <c r="TB4" s="178"/>
      <c r="TC4" s="178"/>
      <c r="TD4" s="178"/>
      <c r="TE4" s="178"/>
      <c r="TF4" s="178"/>
      <c r="TG4" s="178"/>
      <c r="TH4" s="178"/>
      <c r="TI4" s="178"/>
      <c r="TJ4" s="178"/>
      <c r="TK4" s="178"/>
      <c r="TL4" s="178"/>
      <c r="TM4" s="178"/>
      <c r="TN4" s="178"/>
      <c r="TO4" s="178"/>
      <c r="TP4" s="178"/>
      <c r="TQ4" s="178"/>
      <c r="TR4" s="178"/>
      <c r="TS4" s="178"/>
      <c r="TT4" s="178"/>
      <c r="TU4" s="178"/>
      <c r="TV4" s="178"/>
      <c r="TW4" s="178"/>
      <c r="TX4" s="178"/>
      <c r="TY4" s="178"/>
      <c r="TZ4" s="178"/>
      <c r="UA4" s="178"/>
      <c r="UB4" s="178"/>
      <c r="UC4" s="178"/>
      <c r="UD4" s="178"/>
      <c r="UE4" s="178"/>
      <c r="UF4" s="178"/>
      <c r="UG4" s="178"/>
      <c r="UH4" s="178"/>
      <c r="UI4" s="178"/>
      <c r="UJ4" s="178"/>
      <c r="UK4" s="178"/>
      <c r="UL4" s="178"/>
      <c r="UM4" s="178"/>
      <c r="UN4" s="178"/>
      <c r="UO4" s="178"/>
      <c r="UP4" s="178"/>
      <c r="UQ4" s="178"/>
      <c r="UR4" s="178"/>
      <c r="US4" s="178"/>
      <c r="UT4" s="178"/>
    </row>
    <row r="5" spans="1:566" ht="38.25" customHeight="1">
      <c r="A5" s="433" t="str">
        <f>"Zbiorcze zestawienie danych dotyczących gruntów
stan na dzień 1 stycznia "&amp;Start!G9</f>
        <v>Zbiorcze zestawienie danych dotyczących gruntów
stan na dzień 1 stycznia 2021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178"/>
      <c r="P5" s="183"/>
      <c r="Q5" s="183"/>
      <c r="R5" s="183"/>
      <c r="S5" s="183"/>
      <c r="T5" s="183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  <c r="DT5" s="178"/>
      <c r="DU5" s="178"/>
      <c r="DV5" s="178"/>
      <c r="DW5" s="178"/>
      <c r="DX5" s="178"/>
      <c r="DY5" s="178"/>
      <c r="DZ5" s="178"/>
      <c r="EA5" s="178"/>
      <c r="EB5" s="178"/>
      <c r="EC5" s="178"/>
      <c r="ED5" s="178"/>
      <c r="EE5" s="178"/>
      <c r="EF5" s="178"/>
      <c r="EG5" s="178"/>
      <c r="EH5" s="178"/>
      <c r="EI5" s="178"/>
      <c r="EJ5" s="178"/>
      <c r="EK5" s="178"/>
      <c r="EL5" s="178"/>
      <c r="EM5" s="178"/>
      <c r="EN5" s="178"/>
      <c r="EO5" s="178"/>
      <c r="EP5" s="178"/>
      <c r="EQ5" s="178"/>
      <c r="ER5" s="178"/>
      <c r="ES5" s="178"/>
      <c r="ET5" s="178"/>
      <c r="EU5" s="178"/>
      <c r="EV5" s="178"/>
      <c r="EW5" s="178"/>
      <c r="EX5" s="178"/>
      <c r="EY5" s="178"/>
      <c r="EZ5" s="178"/>
      <c r="FA5" s="178"/>
      <c r="FB5" s="178"/>
      <c r="FC5" s="178"/>
      <c r="FD5" s="178"/>
      <c r="FE5" s="178"/>
      <c r="FF5" s="178"/>
      <c r="FG5" s="178"/>
      <c r="FH5" s="178"/>
      <c r="FI5" s="178"/>
      <c r="FJ5" s="178"/>
      <c r="FK5" s="178"/>
      <c r="FL5" s="178"/>
      <c r="FM5" s="178"/>
      <c r="FN5" s="178"/>
      <c r="FO5" s="178"/>
      <c r="FP5" s="178"/>
      <c r="FQ5" s="178"/>
      <c r="FR5" s="178"/>
      <c r="FS5" s="178"/>
      <c r="FT5" s="178"/>
      <c r="FU5" s="178"/>
      <c r="FV5" s="178"/>
      <c r="FW5" s="178"/>
      <c r="FX5" s="178"/>
      <c r="FY5" s="178"/>
      <c r="FZ5" s="178"/>
      <c r="GA5" s="178"/>
      <c r="GB5" s="178"/>
      <c r="GC5" s="178"/>
      <c r="GD5" s="178"/>
      <c r="GE5" s="178"/>
      <c r="GF5" s="178"/>
      <c r="GG5" s="178"/>
      <c r="GH5" s="178"/>
      <c r="GI5" s="178"/>
      <c r="GJ5" s="178"/>
      <c r="GK5" s="178"/>
      <c r="GL5" s="178"/>
      <c r="GM5" s="178"/>
      <c r="GN5" s="178"/>
      <c r="GO5" s="178"/>
      <c r="GP5" s="178"/>
      <c r="GQ5" s="178"/>
      <c r="GR5" s="178"/>
      <c r="GS5" s="178"/>
      <c r="GT5" s="178"/>
      <c r="GU5" s="178"/>
      <c r="GV5" s="178"/>
      <c r="GW5" s="178"/>
      <c r="GX5" s="178"/>
      <c r="GY5" s="178"/>
      <c r="GZ5" s="178"/>
      <c r="HA5" s="178"/>
      <c r="HB5" s="178"/>
      <c r="HC5" s="178"/>
      <c r="HD5" s="178"/>
      <c r="HE5" s="178"/>
      <c r="HF5" s="178"/>
      <c r="HG5" s="178"/>
      <c r="HH5" s="178"/>
      <c r="HI5" s="178"/>
      <c r="HJ5" s="178"/>
      <c r="HK5" s="178"/>
      <c r="HL5" s="178"/>
      <c r="HM5" s="178"/>
      <c r="HN5" s="178"/>
      <c r="HO5" s="178"/>
      <c r="HP5" s="178"/>
      <c r="HQ5" s="178"/>
      <c r="HR5" s="178"/>
      <c r="HS5" s="178"/>
      <c r="HT5" s="178"/>
      <c r="HU5" s="178"/>
      <c r="HV5" s="178"/>
      <c r="HW5" s="178"/>
      <c r="HX5" s="178"/>
      <c r="HY5" s="178"/>
      <c r="HZ5" s="178"/>
      <c r="IA5" s="178"/>
      <c r="IB5" s="178"/>
      <c r="IC5" s="178"/>
      <c r="ID5" s="178"/>
      <c r="IE5" s="178"/>
      <c r="IF5" s="178"/>
      <c r="IG5" s="178"/>
      <c r="IH5" s="178"/>
      <c r="II5" s="178"/>
      <c r="IJ5" s="178"/>
      <c r="IK5" s="178"/>
      <c r="IL5" s="178"/>
      <c r="IM5" s="178"/>
      <c r="IN5" s="178"/>
      <c r="IO5" s="178"/>
      <c r="IP5" s="178"/>
      <c r="IQ5" s="178"/>
      <c r="IR5" s="178"/>
      <c r="IS5" s="178"/>
      <c r="IT5" s="178"/>
      <c r="IU5" s="178"/>
      <c r="IV5" s="178"/>
      <c r="IW5" s="178"/>
      <c r="IX5" s="178"/>
      <c r="IY5" s="178"/>
      <c r="IZ5" s="178"/>
      <c r="JA5" s="178"/>
      <c r="JB5" s="178"/>
      <c r="JC5" s="178"/>
      <c r="JD5" s="178"/>
      <c r="JE5" s="178"/>
      <c r="JF5" s="178"/>
      <c r="JG5" s="178"/>
      <c r="JH5" s="178"/>
      <c r="JI5" s="178"/>
      <c r="JJ5" s="178"/>
      <c r="JK5" s="178"/>
      <c r="JL5" s="178"/>
      <c r="JM5" s="178"/>
      <c r="JN5" s="178"/>
      <c r="JO5" s="178"/>
      <c r="JP5" s="178"/>
      <c r="JQ5" s="178"/>
      <c r="JR5" s="178"/>
      <c r="JS5" s="178"/>
      <c r="JT5" s="178"/>
      <c r="JU5" s="178"/>
      <c r="JV5" s="178"/>
      <c r="JW5" s="178"/>
      <c r="JX5" s="178"/>
      <c r="JY5" s="178"/>
      <c r="JZ5" s="178"/>
      <c r="KA5" s="178"/>
      <c r="KB5" s="178"/>
      <c r="KC5" s="178"/>
      <c r="KD5" s="178"/>
      <c r="KE5" s="178"/>
      <c r="KF5" s="178"/>
      <c r="KG5" s="178"/>
      <c r="KH5" s="178"/>
      <c r="KI5" s="178"/>
      <c r="KJ5" s="178"/>
      <c r="KK5" s="178"/>
      <c r="KL5" s="178"/>
      <c r="KM5" s="178"/>
      <c r="KN5" s="178"/>
      <c r="KO5" s="178"/>
      <c r="KP5" s="178"/>
      <c r="KQ5" s="178"/>
      <c r="KR5" s="178"/>
      <c r="KS5" s="178"/>
      <c r="KT5" s="178"/>
      <c r="KU5" s="178"/>
      <c r="KV5" s="178"/>
      <c r="KW5" s="178"/>
      <c r="KX5" s="178"/>
      <c r="KY5" s="178"/>
      <c r="KZ5" s="178"/>
      <c r="LA5" s="178"/>
      <c r="LB5" s="178"/>
      <c r="LC5" s="178"/>
      <c r="LD5" s="178"/>
      <c r="LE5" s="178"/>
      <c r="LF5" s="178"/>
      <c r="LG5" s="178"/>
      <c r="LH5" s="178"/>
      <c r="LI5" s="178"/>
      <c r="LJ5" s="178"/>
      <c r="LK5" s="178"/>
      <c r="LL5" s="178"/>
      <c r="LM5" s="178"/>
      <c r="LN5" s="178"/>
      <c r="LO5" s="178"/>
      <c r="LP5" s="178"/>
      <c r="LQ5" s="178"/>
      <c r="LR5" s="178"/>
      <c r="LS5" s="178"/>
      <c r="LT5" s="178"/>
      <c r="LU5" s="178"/>
      <c r="LV5" s="178"/>
      <c r="LW5" s="178"/>
      <c r="LX5" s="178"/>
      <c r="LY5" s="178"/>
      <c r="LZ5" s="178"/>
      <c r="MA5" s="178"/>
      <c r="MB5" s="178"/>
      <c r="MC5" s="178"/>
      <c r="MD5" s="178"/>
      <c r="ME5" s="178"/>
      <c r="MF5" s="178"/>
      <c r="MG5" s="178"/>
      <c r="MH5" s="178"/>
      <c r="MI5" s="178"/>
      <c r="MJ5" s="178"/>
      <c r="MK5" s="178"/>
      <c r="ML5" s="178"/>
      <c r="MM5" s="178"/>
      <c r="MN5" s="178"/>
      <c r="MO5" s="178"/>
      <c r="MP5" s="178"/>
      <c r="MQ5" s="178"/>
      <c r="MR5" s="178"/>
      <c r="MS5" s="178"/>
      <c r="MT5" s="178"/>
      <c r="MU5" s="178"/>
      <c r="MV5" s="178"/>
      <c r="MW5" s="178"/>
      <c r="MX5" s="178"/>
      <c r="MY5" s="178"/>
      <c r="MZ5" s="178"/>
      <c r="NA5" s="178"/>
      <c r="NB5" s="178"/>
      <c r="NC5" s="178"/>
      <c r="ND5" s="178"/>
      <c r="NE5" s="178"/>
      <c r="NF5" s="178"/>
      <c r="NG5" s="178"/>
      <c r="NH5" s="178"/>
      <c r="NI5" s="178"/>
      <c r="NJ5" s="178"/>
      <c r="NK5" s="178"/>
      <c r="NL5" s="178"/>
      <c r="NM5" s="178"/>
      <c r="NN5" s="178"/>
      <c r="NO5" s="178"/>
      <c r="NP5" s="178"/>
      <c r="NQ5" s="178"/>
      <c r="NR5" s="178"/>
      <c r="NS5" s="178"/>
      <c r="NT5" s="178"/>
      <c r="NU5" s="178"/>
      <c r="NV5" s="178"/>
      <c r="NW5" s="178"/>
      <c r="NX5" s="178"/>
      <c r="NY5" s="178"/>
      <c r="NZ5" s="178"/>
      <c r="OA5" s="178"/>
      <c r="OB5" s="178"/>
      <c r="OC5" s="178"/>
      <c r="OD5" s="178"/>
      <c r="OE5" s="178"/>
      <c r="OF5" s="178"/>
      <c r="OG5" s="178"/>
      <c r="OH5" s="178"/>
      <c r="OI5" s="178"/>
      <c r="OJ5" s="178"/>
      <c r="OK5" s="178"/>
      <c r="OL5" s="178"/>
      <c r="OM5" s="178"/>
      <c r="ON5" s="178"/>
      <c r="OO5" s="178"/>
      <c r="OP5" s="178"/>
      <c r="OQ5" s="178"/>
      <c r="OR5" s="178"/>
      <c r="OS5" s="178"/>
      <c r="OT5" s="178"/>
      <c r="OU5" s="178"/>
      <c r="OV5" s="178"/>
      <c r="OW5" s="178"/>
      <c r="OX5" s="178"/>
      <c r="OY5" s="178"/>
      <c r="OZ5" s="178"/>
      <c r="PA5" s="178"/>
      <c r="PB5" s="178"/>
      <c r="PC5" s="178"/>
      <c r="PD5" s="178"/>
      <c r="PE5" s="178"/>
      <c r="PF5" s="178"/>
      <c r="PG5" s="178"/>
      <c r="PH5" s="178"/>
      <c r="PI5" s="178"/>
      <c r="PJ5" s="178"/>
      <c r="PK5" s="178"/>
      <c r="PL5" s="178"/>
      <c r="PM5" s="178"/>
      <c r="PN5" s="178"/>
      <c r="PO5" s="178"/>
      <c r="PP5" s="178"/>
      <c r="PQ5" s="178"/>
      <c r="PR5" s="178"/>
      <c r="PS5" s="178"/>
      <c r="PT5" s="178"/>
      <c r="PU5" s="178"/>
      <c r="PV5" s="178"/>
      <c r="PW5" s="178"/>
      <c r="PX5" s="178"/>
      <c r="PY5" s="178"/>
      <c r="PZ5" s="178"/>
      <c r="QA5" s="178"/>
      <c r="QB5" s="178"/>
      <c r="QC5" s="178"/>
      <c r="QD5" s="178"/>
      <c r="QE5" s="178"/>
      <c r="QF5" s="178"/>
      <c r="QG5" s="178"/>
      <c r="QH5" s="178"/>
      <c r="QI5" s="178"/>
      <c r="QJ5" s="178"/>
      <c r="QK5" s="178"/>
      <c r="QL5" s="178"/>
      <c r="QM5" s="178"/>
      <c r="QN5" s="178"/>
      <c r="QO5" s="178"/>
      <c r="QP5" s="178"/>
      <c r="QQ5" s="178"/>
      <c r="QR5" s="178"/>
      <c r="QS5" s="178"/>
      <c r="QT5" s="178"/>
      <c r="QU5" s="178"/>
      <c r="QV5" s="178"/>
      <c r="QW5" s="178"/>
      <c r="QX5" s="178"/>
      <c r="QY5" s="178"/>
      <c r="QZ5" s="178"/>
      <c r="RA5" s="178"/>
      <c r="RB5" s="178"/>
      <c r="RC5" s="178"/>
      <c r="RD5" s="178"/>
      <c r="RE5" s="178"/>
      <c r="RF5" s="178"/>
      <c r="RG5" s="178"/>
      <c r="RH5" s="178"/>
      <c r="RI5" s="178"/>
      <c r="RJ5" s="178"/>
      <c r="RK5" s="178"/>
      <c r="RL5" s="178"/>
      <c r="RM5" s="178"/>
      <c r="RN5" s="178"/>
      <c r="RO5" s="178"/>
      <c r="RP5" s="178"/>
      <c r="RQ5" s="178"/>
      <c r="RR5" s="178"/>
      <c r="RS5" s="178"/>
      <c r="RT5" s="178"/>
      <c r="RU5" s="178"/>
      <c r="RV5" s="178"/>
      <c r="RW5" s="178"/>
      <c r="RX5" s="178"/>
      <c r="RY5" s="178"/>
      <c r="RZ5" s="178"/>
      <c r="SA5" s="178"/>
      <c r="SB5" s="178"/>
      <c r="SC5" s="178"/>
      <c r="SD5" s="178"/>
      <c r="SE5" s="178"/>
      <c r="SF5" s="178"/>
      <c r="SG5" s="178"/>
      <c r="SH5" s="178"/>
      <c r="SI5" s="178"/>
      <c r="SJ5" s="178"/>
      <c r="SK5" s="178"/>
      <c r="SL5" s="178"/>
      <c r="SM5" s="178"/>
      <c r="SN5" s="178"/>
      <c r="SO5" s="178"/>
      <c r="SP5" s="178"/>
      <c r="SQ5" s="178"/>
      <c r="SR5" s="178"/>
      <c r="SS5" s="178"/>
      <c r="ST5" s="178"/>
      <c r="SU5" s="178"/>
      <c r="SV5" s="178"/>
      <c r="SW5" s="178"/>
      <c r="SX5" s="178"/>
      <c r="SY5" s="178"/>
      <c r="SZ5" s="178"/>
      <c r="TA5" s="178"/>
      <c r="TB5" s="178"/>
      <c r="TC5" s="178"/>
      <c r="TD5" s="178"/>
      <c r="TE5" s="178"/>
      <c r="TF5" s="178"/>
      <c r="TG5" s="178"/>
      <c r="TH5" s="178"/>
      <c r="TI5" s="178"/>
      <c r="TJ5" s="178"/>
      <c r="TK5" s="178"/>
      <c r="TL5" s="178"/>
      <c r="TM5" s="178"/>
      <c r="TN5" s="178"/>
      <c r="TO5" s="178"/>
      <c r="TP5" s="178"/>
      <c r="TQ5" s="178"/>
      <c r="TR5" s="178"/>
      <c r="TS5" s="178"/>
      <c r="TT5" s="178"/>
      <c r="TU5" s="178"/>
      <c r="TV5" s="178"/>
      <c r="TW5" s="178"/>
      <c r="TX5" s="178"/>
      <c r="TY5" s="178"/>
      <c r="TZ5" s="178"/>
      <c r="UA5" s="178"/>
      <c r="UB5" s="178"/>
      <c r="UC5" s="178"/>
      <c r="UD5" s="178"/>
      <c r="UE5" s="178"/>
      <c r="UF5" s="178"/>
      <c r="UG5" s="178"/>
      <c r="UH5" s="178"/>
      <c r="UI5" s="178"/>
      <c r="UJ5" s="178"/>
      <c r="UK5" s="178"/>
      <c r="UL5" s="178"/>
      <c r="UM5" s="178"/>
      <c r="UN5" s="178"/>
      <c r="UO5" s="178"/>
      <c r="UP5" s="178"/>
      <c r="UQ5" s="178"/>
      <c r="UR5" s="178"/>
      <c r="US5" s="178"/>
      <c r="UT5" s="178"/>
    </row>
    <row r="6" spans="1:566" ht="15.75" customHeight="1">
      <c r="A6" s="206"/>
      <c r="B6" s="207"/>
      <c r="C6" s="296"/>
      <c r="D6" s="205"/>
      <c r="E6" s="205"/>
      <c r="F6" s="205"/>
      <c r="G6" s="205"/>
      <c r="H6" s="205"/>
      <c r="I6" s="205"/>
      <c r="J6" s="205"/>
      <c r="K6" s="205"/>
      <c r="L6" s="205"/>
      <c r="M6" s="178"/>
      <c r="N6" s="178"/>
      <c r="O6" s="178"/>
      <c r="P6" s="184"/>
      <c r="Q6" s="184"/>
      <c r="R6" s="184"/>
      <c r="S6" s="184"/>
      <c r="T6" s="184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  <c r="DT6" s="178"/>
      <c r="DU6" s="178"/>
      <c r="DV6" s="178"/>
      <c r="DW6" s="178"/>
      <c r="DX6" s="178"/>
      <c r="DY6" s="178"/>
      <c r="DZ6" s="178"/>
      <c r="EA6" s="178"/>
      <c r="EB6" s="178"/>
      <c r="EC6" s="178"/>
      <c r="ED6" s="178"/>
      <c r="EE6" s="178"/>
      <c r="EF6" s="178"/>
      <c r="EG6" s="178"/>
      <c r="EH6" s="178"/>
      <c r="EI6" s="178"/>
      <c r="EJ6" s="178"/>
      <c r="EK6" s="178"/>
      <c r="EL6" s="178"/>
      <c r="EM6" s="178"/>
      <c r="EN6" s="178"/>
      <c r="EO6" s="178"/>
      <c r="EP6" s="178"/>
      <c r="EQ6" s="178"/>
      <c r="ER6" s="178"/>
      <c r="ES6" s="178"/>
      <c r="ET6" s="178"/>
      <c r="EU6" s="178"/>
      <c r="EV6" s="178"/>
      <c r="EW6" s="178"/>
      <c r="EX6" s="178"/>
      <c r="EY6" s="178"/>
      <c r="EZ6" s="178"/>
      <c r="FA6" s="178"/>
      <c r="FB6" s="178"/>
      <c r="FC6" s="178"/>
      <c r="FD6" s="178"/>
      <c r="FE6" s="178"/>
      <c r="FF6" s="178"/>
      <c r="FG6" s="178"/>
      <c r="FH6" s="178"/>
      <c r="FI6" s="178"/>
      <c r="FJ6" s="178"/>
      <c r="FK6" s="178"/>
      <c r="FL6" s="178"/>
      <c r="FM6" s="178"/>
      <c r="FN6" s="178"/>
      <c r="FO6" s="178"/>
      <c r="FP6" s="178"/>
      <c r="FQ6" s="178"/>
      <c r="FR6" s="178"/>
      <c r="FS6" s="178"/>
      <c r="FT6" s="178"/>
      <c r="FU6" s="178"/>
      <c r="FV6" s="178"/>
      <c r="FW6" s="178"/>
      <c r="FX6" s="178"/>
      <c r="FY6" s="178"/>
      <c r="FZ6" s="178"/>
      <c r="GA6" s="178"/>
      <c r="GB6" s="178"/>
      <c r="GC6" s="178"/>
      <c r="GD6" s="178"/>
      <c r="GE6" s="178"/>
      <c r="GF6" s="178"/>
      <c r="GG6" s="178"/>
      <c r="GH6" s="178"/>
      <c r="GI6" s="178"/>
      <c r="GJ6" s="178"/>
      <c r="GK6" s="178"/>
      <c r="GL6" s="178"/>
      <c r="GM6" s="178"/>
      <c r="GN6" s="178"/>
      <c r="GO6" s="178"/>
      <c r="GP6" s="178"/>
      <c r="GQ6" s="178"/>
      <c r="GR6" s="178"/>
      <c r="GS6" s="178"/>
      <c r="GT6" s="178"/>
      <c r="GU6" s="178"/>
      <c r="GV6" s="178"/>
      <c r="GW6" s="178"/>
      <c r="GX6" s="178"/>
      <c r="GY6" s="178"/>
      <c r="GZ6" s="178"/>
      <c r="HA6" s="178"/>
      <c r="HB6" s="178"/>
      <c r="HC6" s="178"/>
      <c r="HD6" s="178"/>
      <c r="HE6" s="178"/>
      <c r="HF6" s="178"/>
      <c r="HG6" s="178"/>
      <c r="HH6" s="178"/>
      <c r="HI6" s="178"/>
      <c r="HJ6" s="178"/>
      <c r="HK6" s="178"/>
      <c r="HL6" s="178"/>
      <c r="HM6" s="178"/>
      <c r="HN6" s="178"/>
      <c r="HO6" s="178"/>
      <c r="HP6" s="178"/>
      <c r="HQ6" s="178"/>
      <c r="HR6" s="178"/>
      <c r="HS6" s="178"/>
      <c r="HT6" s="178"/>
      <c r="HU6" s="178"/>
      <c r="HV6" s="178"/>
      <c r="HW6" s="178"/>
      <c r="HX6" s="178"/>
      <c r="HY6" s="178"/>
      <c r="HZ6" s="178"/>
      <c r="IA6" s="178"/>
      <c r="IB6" s="178"/>
      <c r="IC6" s="178"/>
      <c r="ID6" s="178"/>
      <c r="IE6" s="178"/>
      <c r="IF6" s="178"/>
      <c r="IG6" s="178"/>
      <c r="IH6" s="178"/>
      <c r="II6" s="178"/>
      <c r="IJ6" s="178"/>
      <c r="IK6" s="178"/>
      <c r="IL6" s="178"/>
      <c r="IM6" s="178"/>
      <c r="IN6" s="178"/>
      <c r="IO6" s="178"/>
      <c r="IP6" s="178"/>
      <c r="IQ6" s="178"/>
      <c r="IR6" s="178"/>
      <c r="IS6" s="178"/>
      <c r="IT6" s="178"/>
      <c r="IU6" s="178"/>
      <c r="IV6" s="178"/>
      <c r="IW6" s="178"/>
      <c r="IX6" s="178"/>
      <c r="IY6" s="178"/>
      <c r="IZ6" s="178"/>
      <c r="JA6" s="178"/>
      <c r="JB6" s="178"/>
      <c r="JC6" s="178"/>
      <c r="JD6" s="178"/>
      <c r="JE6" s="178"/>
      <c r="JF6" s="178"/>
      <c r="JG6" s="178"/>
      <c r="JH6" s="178"/>
      <c r="JI6" s="178"/>
      <c r="JJ6" s="178"/>
      <c r="JK6" s="178"/>
      <c r="JL6" s="178"/>
      <c r="JM6" s="178"/>
      <c r="JN6" s="178"/>
      <c r="JO6" s="178"/>
      <c r="JP6" s="178"/>
      <c r="JQ6" s="178"/>
      <c r="JR6" s="178"/>
      <c r="JS6" s="178"/>
      <c r="JT6" s="178"/>
      <c r="JU6" s="178"/>
      <c r="JV6" s="178"/>
      <c r="JW6" s="178"/>
      <c r="JX6" s="178"/>
      <c r="JY6" s="178"/>
      <c r="JZ6" s="178"/>
      <c r="KA6" s="178"/>
      <c r="KB6" s="178"/>
      <c r="KC6" s="178"/>
      <c r="KD6" s="178"/>
      <c r="KE6" s="178"/>
      <c r="KF6" s="178"/>
      <c r="KG6" s="178"/>
      <c r="KH6" s="178"/>
      <c r="KI6" s="178"/>
      <c r="KJ6" s="178"/>
      <c r="KK6" s="178"/>
      <c r="KL6" s="178"/>
      <c r="KM6" s="178"/>
      <c r="KN6" s="178"/>
      <c r="KO6" s="178"/>
      <c r="KP6" s="178"/>
      <c r="KQ6" s="178"/>
      <c r="KR6" s="178"/>
      <c r="KS6" s="178"/>
      <c r="KT6" s="178"/>
      <c r="KU6" s="178"/>
      <c r="KV6" s="178"/>
      <c r="KW6" s="178"/>
      <c r="KX6" s="178"/>
      <c r="KY6" s="178"/>
      <c r="KZ6" s="178"/>
      <c r="LA6" s="178"/>
      <c r="LB6" s="178"/>
      <c r="LC6" s="178"/>
      <c r="LD6" s="178"/>
      <c r="LE6" s="178"/>
      <c r="LF6" s="178"/>
      <c r="LG6" s="178"/>
      <c r="LH6" s="178"/>
      <c r="LI6" s="178"/>
      <c r="LJ6" s="178"/>
      <c r="LK6" s="178"/>
      <c r="LL6" s="178"/>
      <c r="LM6" s="178"/>
      <c r="LN6" s="178"/>
      <c r="LO6" s="178"/>
      <c r="LP6" s="178"/>
      <c r="LQ6" s="178"/>
      <c r="LR6" s="178"/>
      <c r="LS6" s="178"/>
      <c r="LT6" s="178"/>
      <c r="LU6" s="178"/>
      <c r="LV6" s="178"/>
      <c r="LW6" s="178"/>
      <c r="LX6" s="178"/>
      <c r="LY6" s="178"/>
      <c r="LZ6" s="178"/>
      <c r="MA6" s="178"/>
      <c r="MB6" s="178"/>
      <c r="MC6" s="178"/>
      <c r="MD6" s="178"/>
      <c r="ME6" s="178"/>
      <c r="MF6" s="178"/>
      <c r="MG6" s="178"/>
      <c r="MH6" s="178"/>
      <c r="MI6" s="178"/>
      <c r="MJ6" s="178"/>
      <c r="MK6" s="178"/>
      <c r="ML6" s="178"/>
      <c r="MM6" s="178"/>
      <c r="MN6" s="178"/>
      <c r="MO6" s="178"/>
      <c r="MP6" s="178"/>
      <c r="MQ6" s="178"/>
      <c r="MR6" s="178"/>
      <c r="MS6" s="178"/>
      <c r="MT6" s="178"/>
      <c r="MU6" s="178"/>
      <c r="MV6" s="178"/>
      <c r="MW6" s="178"/>
      <c r="MX6" s="178"/>
      <c r="MY6" s="178"/>
      <c r="MZ6" s="178"/>
      <c r="NA6" s="178"/>
      <c r="NB6" s="178"/>
      <c r="NC6" s="178"/>
      <c r="ND6" s="178"/>
      <c r="NE6" s="178"/>
      <c r="NF6" s="178"/>
      <c r="NG6" s="178"/>
      <c r="NH6" s="178"/>
      <c r="NI6" s="178"/>
      <c r="NJ6" s="178"/>
      <c r="NK6" s="178"/>
      <c r="NL6" s="178"/>
      <c r="NM6" s="178"/>
      <c r="NN6" s="178"/>
      <c r="NO6" s="178"/>
      <c r="NP6" s="178"/>
      <c r="NQ6" s="178"/>
      <c r="NR6" s="178"/>
      <c r="NS6" s="178"/>
      <c r="NT6" s="178"/>
      <c r="NU6" s="178"/>
      <c r="NV6" s="178"/>
      <c r="NW6" s="178"/>
      <c r="NX6" s="178"/>
      <c r="NY6" s="178"/>
      <c r="NZ6" s="178"/>
      <c r="OA6" s="178"/>
      <c r="OB6" s="178"/>
      <c r="OC6" s="178"/>
      <c r="OD6" s="178"/>
      <c r="OE6" s="178"/>
      <c r="OF6" s="178"/>
      <c r="OG6" s="178"/>
      <c r="OH6" s="178"/>
      <c r="OI6" s="178"/>
      <c r="OJ6" s="178"/>
      <c r="OK6" s="178"/>
      <c r="OL6" s="178"/>
      <c r="OM6" s="178"/>
      <c r="ON6" s="178"/>
      <c r="OO6" s="178"/>
      <c r="OP6" s="178"/>
      <c r="OQ6" s="178"/>
      <c r="OR6" s="178"/>
      <c r="OS6" s="178"/>
      <c r="OT6" s="178"/>
      <c r="OU6" s="178"/>
      <c r="OV6" s="178"/>
      <c r="OW6" s="178"/>
      <c r="OX6" s="178"/>
      <c r="OY6" s="178"/>
      <c r="OZ6" s="178"/>
      <c r="PA6" s="178"/>
      <c r="PB6" s="178"/>
      <c r="PC6" s="178"/>
      <c r="PD6" s="178"/>
      <c r="PE6" s="178"/>
      <c r="PF6" s="178"/>
      <c r="PG6" s="178"/>
      <c r="PH6" s="178"/>
      <c r="PI6" s="178"/>
      <c r="PJ6" s="178"/>
      <c r="PK6" s="178"/>
      <c r="PL6" s="178"/>
      <c r="PM6" s="178"/>
      <c r="PN6" s="178"/>
      <c r="PO6" s="178"/>
      <c r="PP6" s="178"/>
      <c r="PQ6" s="178"/>
      <c r="PR6" s="178"/>
      <c r="PS6" s="178"/>
      <c r="PT6" s="178"/>
      <c r="PU6" s="178"/>
      <c r="PV6" s="178"/>
      <c r="PW6" s="178"/>
      <c r="PX6" s="178"/>
      <c r="PY6" s="178"/>
      <c r="PZ6" s="178"/>
      <c r="QA6" s="178"/>
      <c r="QB6" s="178"/>
      <c r="QC6" s="178"/>
      <c r="QD6" s="178"/>
      <c r="QE6" s="178"/>
      <c r="QF6" s="178"/>
      <c r="QG6" s="178"/>
      <c r="QH6" s="178"/>
      <c r="QI6" s="178"/>
      <c r="QJ6" s="178"/>
      <c r="QK6" s="178"/>
      <c r="QL6" s="178"/>
      <c r="QM6" s="178"/>
      <c r="QN6" s="178"/>
      <c r="QO6" s="178"/>
      <c r="QP6" s="178"/>
      <c r="QQ6" s="178"/>
      <c r="QR6" s="178"/>
      <c r="QS6" s="178"/>
      <c r="QT6" s="178"/>
      <c r="QU6" s="178"/>
      <c r="QV6" s="178"/>
      <c r="QW6" s="178"/>
      <c r="QX6" s="178"/>
      <c r="QY6" s="178"/>
      <c r="QZ6" s="178"/>
      <c r="RA6" s="178"/>
      <c r="RB6" s="178"/>
      <c r="RC6" s="178"/>
      <c r="RD6" s="178"/>
      <c r="RE6" s="178"/>
      <c r="RF6" s="178"/>
      <c r="RG6" s="178"/>
      <c r="RH6" s="178"/>
      <c r="RI6" s="178"/>
      <c r="RJ6" s="178"/>
      <c r="RK6" s="178"/>
      <c r="RL6" s="178"/>
      <c r="RM6" s="178"/>
      <c r="RN6" s="178"/>
      <c r="RO6" s="178"/>
      <c r="RP6" s="178"/>
      <c r="RQ6" s="178"/>
      <c r="RR6" s="178"/>
      <c r="RS6" s="178"/>
      <c r="RT6" s="178"/>
      <c r="RU6" s="178"/>
      <c r="RV6" s="178"/>
      <c r="RW6" s="178"/>
      <c r="RX6" s="178"/>
      <c r="RY6" s="178"/>
      <c r="RZ6" s="178"/>
      <c r="SA6" s="178"/>
      <c r="SB6" s="178"/>
      <c r="SC6" s="178"/>
      <c r="SD6" s="178"/>
      <c r="SE6" s="178"/>
      <c r="SF6" s="178"/>
      <c r="SG6" s="178"/>
      <c r="SH6" s="178"/>
      <c r="SI6" s="178"/>
      <c r="SJ6" s="178"/>
      <c r="SK6" s="178"/>
      <c r="SL6" s="178"/>
      <c r="SM6" s="178"/>
      <c r="SN6" s="178"/>
      <c r="SO6" s="178"/>
      <c r="SP6" s="178"/>
      <c r="SQ6" s="178"/>
      <c r="SR6" s="178"/>
      <c r="SS6" s="178"/>
      <c r="ST6" s="178"/>
      <c r="SU6" s="178"/>
      <c r="SV6" s="178"/>
      <c r="SW6" s="178"/>
      <c r="SX6" s="178"/>
      <c r="SY6" s="178"/>
      <c r="SZ6" s="178"/>
      <c r="TA6" s="178"/>
      <c r="TB6" s="178"/>
      <c r="TC6" s="178"/>
      <c r="TD6" s="178"/>
      <c r="TE6" s="178"/>
      <c r="TF6" s="178"/>
      <c r="TG6" s="178"/>
      <c r="TH6" s="178"/>
      <c r="TI6" s="178"/>
      <c r="TJ6" s="178"/>
      <c r="TK6" s="178"/>
      <c r="TL6" s="178"/>
      <c r="TM6" s="178"/>
      <c r="TN6" s="178"/>
      <c r="TO6" s="178"/>
      <c r="TP6" s="178"/>
      <c r="TQ6" s="178"/>
      <c r="TR6" s="178"/>
      <c r="TS6" s="178"/>
      <c r="TT6" s="178"/>
      <c r="TU6" s="178"/>
      <c r="TV6" s="178"/>
      <c r="TW6" s="178"/>
      <c r="TX6" s="178"/>
      <c r="TY6" s="178"/>
      <c r="TZ6" s="178"/>
      <c r="UA6" s="178"/>
      <c r="UB6" s="178"/>
      <c r="UC6" s="178"/>
      <c r="UD6" s="178"/>
      <c r="UE6" s="178"/>
      <c r="UF6" s="178"/>
      <c r="UG6" s="178"/>
      <c r="UH6" s="178"/>
      <c r="UI6" s="178"/>
      <c r="UJ6" s="178"/>
      <c r="UK6" s="178"/>
      <c r="UL6" s="178"/>
      <c r="UM6" s="178"/>
      <c r="UN6" s="178"/>
      <c r="UO6" s="178"/>
      <c r="UP6" s="178"/>
      <c r="UQ6" s="178"/>
      <c r="UR6" s="178"/>
      <c r="US6" s="178"/>
      <c r="UT6" s="178"/>
    </row>
    <row r="7" spans="1:566">
      <c r="A7" s="60"/>
      <c r="B7" s="60"/>
      <c r="C7" s="297"/>
      <c r="D7" s="61"/>
      <c r="E7" s="434" t="s">
        <v>126</v>
      </c>
      <c r="F7" s="438" t="s">
        <v>127</v>
      </c>
      <c r="G7" s="437" t="s">
        <v>128</v>
      </c>
      <c r="H7" s="422"/>
      <c r="I7" s="422"/>
      <c r="J7" s="422"/>
      <c r="K7" s="422"/>
      <c r="L7" s="422"/>
      <c r="M7" s="422"/>
      <c r="N7" s="422"/>
      <c r="O7" s="422"/>
      <c r="P7" s="423"/>
      <c r="Q7" s="421" t="s">
        <v>129</v>
      </c>
      <c r="R7" s="430"/>
      <c r="S7" s="431"/>
      <c r="T7" s="421" t="s">
        <v>130</v>
      </c>
      <c r="U7" s="422"/>
      <c r="V7" s="422"/>
      <c r="W7" s="422"/>
      <c r="X7" s="422"/>
      <c r="Y7" s="422"/>
      <c r="Z7" s="422"/>
      <c r="AA7" s="422"/>
      <c r="AB7" s="422"/>
      <c r="AC7" s="422"/>
      <c r="AD7" s="423"/>
      <c r="AE7" s="421" t="s">
        <v>131</v>
      </c>
      <c r="AF7" s="422"/>
      <c r="AG7" s="422"/>
      <c r="AH7" s="423"/>
      <c r="AI7" s="418" t="s">
        <v>132</v>
      </c>
      <c r="AJ7" s="418" t="s">
        <v>133</v>
      </c>
      <c r="AK7" s="415" t="s">
        <v>134</v>
      </c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8"/>
      <c r="DJ7" s="178"/>
      <c r="DK7" s="178"/>
      <c r="DL7" s="178"/>
      <c r="DM7" s="178"/>
      <c r="DN7" s="178"/>
      <c r="DO7" s="178"/>
      <c r="DP7" s="178"/>
      <c r="DQ7" s="178"/>
      <c r="DR7" s="178"/>
      <c r="DS7" s="178"/>
      <c r="DT7" s="178"/>
      <c r="DU7" s="178"/>
      <c r="DV7" s="178"/>
      <c r="DW7" s="178"/>
      <c r="DX7" s="178"/>
      <c r="DY7" s="178"/>
      <c r="DZ7" s="178"/>
      <c r="EA7" s="178"/>
      <c r="EB7" s="178"/>
      <c r="EC7" s="178"/>
      <c r="ED7" s="178"/>
      <c r="EE7" s="178"/>
      <c r="EF7" s="178"/>
      <c r="EG7" s="178"/>
      <c r="EH7" s="178"/>
      <c r="EI7" s="178"/>
      <c r="EJ7" s="178"/>
      <c r="EK7" s="178"/>
      <c r="EL7" s="178"/>
      <c r="EM7" s="178"/>
      <c r="EN7" s="178"/>
      <c r="EO7" s="178"/>
      <c r="EP7" s="178"/>
      <c r="EQ7" s="178"/>
      <c r="ER7" s="178"/>
    </row>
    <row r="8" spans="1:566" ht="15" customHeight="1">
      <c r="A8" s="62" t="s">
        <v>135</v>
      </c>
      <c r="B8" s="62" t="s">
        <v>135</v>
      </c>
      <c r="C8" s="298" t="s">
        <v>136</v>
      </c>
      <c r="D8" s="63" t="s">
        <v>137</v>
      </c>
      <c r="E8" s="435"/>
      <c r="F8" s="439"/>
      <c r="G8" s="441" t="s">
        <v>138</v>
      </c>
      <c r="H8" s="422"/>
      <c r="I8" s="422"/>
      <c r="J8" s="422"/>
      <c r="K8" s="422"/>
      <c r="L8" s="422"/>
      <c r="M8" s="422"/>
      <c r="N8" s="423"/>
      <c r="O8" s="406" t="s">
        <v>139</v>
      </c>
      <c r="P8" s="64" t="s">
        <v>51</v>
      </c>
      <c r="Q8" s="409" t="s">
        <v>140</v>
      </c>
      <c r="R8" s="409" t="s">
        <v>7265</v>
      </c>
      <c r="S8" s="64" t="s">
        <v>51</v>
      </c>
      <c r="T8" s="409" t="s">
        <v>141</v>
      </c>
      <c r="U8" s="409" t="s">
        <v>142</v>
      </c>
      <c r="V8" s="409" t="s">
        <v>143</v>
      </c>
      <c r="W8" s="412" t="s">
        <v>7250</v>
      </c>
      <c r="X8" s="409" t="s">
        <v>144</v>
      </c>
      <c r="Y8" s="409" t="s">
        <v>145</v>
      </c>
      <c r="Z8" s="424" t="s">
        <v>146</v>
      </c>
      <c r="AA8" s="425"/>
      <c r="AB8" s="426"/>
      <c r="AC8" s="427"/>
      <c r="AD8" s="65" t="s">
        <v>51</v>
      </c>
      <c r="AE8" s="409" t="s">
        <v>147</v>
      </c>
      <c r="AF8" s="409" t="s">
        <v>148</v>
      </c>
      <c r="AG8" s="409" t="s">
        <v>149</v>
      </c>
      <c r="AH8" s="64" t="s">
        <v>51</v>
      </c>
      <c r="AI8" s="419"/>
      <c r="AJ8" s="419"/>
      <c r="AK8" s="416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8"/>
      <c r="DN8" s="178"/>
      <c r="DO8" s="178"/>
      <c r="DP8" s="178"/>
      <c r="DQ8" s="178"/>
      <c r="DR8" s="178"/>
      <c r="DS8" s="178"/>
      <c r="DT8" s="178"/>
      <c r="DU8" s="178"/>
      <c r="DV8" s="178"/>
      <c r="DW8" s="178"/>
      <c r="DX8" s="178"/>
      <c r="DY8" s="178"/>
      <c r="DZ8" s="178"/>
      <c r="EA8" s="178"/>
      <c r="EB8" s="178"/>
      <c r="EC8" s="178"/>
      <c r="ED8" s="178"/>
      <c r="EE8" s="178"/>
      <c r="EF8" s="178"/>
      <c r="EG8" s="178"/>
      <c r="EH8" s="178"/>
      <c r="EI8" s="178"/>
      <c r="EJ8" s="178"/>
      <c r="EK8" s="178"/>
      <c r="EL8" s="178"/>
      <c r="EM8" s="178"/>
      <c r="EN8" s="178"/>
      <c r="EO8" s="178"/>
      <c r="EP8" s="178"/>
      <c r="EQ8" s="178"/>
      <c r="ER8" s="178"/>
    </row>
    <row r="9" spans="1:566" ht="15" customHeight="1">
      <c r="A9" s="62" t="s">
        <v>150</v>
      </c>
      <c r="B9" s="62" t="s">
        <v>151</v>
      </c>
      <c r="C9" s="298" t="s">
        <v>152</v>
      </c>
      <c r="D9" s="63" t="s">
        <v>153</v>
      </c>
      <c r="E9" s="435"/>
      <c r="F9" s="439"/>
      <c r="G9" s="409" t="s">
        <v>154</v>
      </c>
      <c r="H9" s="409" t="s">
        <v>155</v>
      </c>
      <c r="I9" s="409" t="s">
        <v>156</v>
      </c>
      <c r="J9" s="409" t="s">
        <v>157</v>
      </c>
      <c r="K9" s="409" t="s">
        <v>158</v>
      </c>
      <c r="L9" s="409" t="s">
        <v>159</v>
      </c>
      <c r="M9" s="412" t="s">
        <v>160</v>
      </c>
      <c r="N9" s="412" t="s">
        <v>7249</v>
      </c>
      <c r="O9" s="407"/>
      <c r="P9" s="66"/>
      <c r="Q9" s="410"/>
      <c r="R9" s="410"/>
      <c r="S9" s="66"/>
      <c r="T9" s="410"/>
      <c r="U9" s="410"/>
      <c r="V9" s="410"/>
      <c r="W9" s="428"/>
      <c r="X9" s="410"/>
      <c r="Y9" s="410"/>
      <c r="Z9" s="409" t="s">
        <v>161</v>
      </c>
      <c r="AA9" s="409" t="s">
        <v>162</v>
      </c>
      <c r="AB9" s="409" t="s">
        <v>163</v>
      </c>
      <c r="AC9" s="409" t="s">
        <v>164</v>
      </c>
      <c r="AD9" s="67"/>
      <c r="AE9" s="410"/>
      <c r="AF9" s="410"/>
      <c r="AG9" s="410"/>
      <c r="AH9" s="66"/>
      <c r="AI9" s="419"/>
      <c r="AJ9" s="419"/>
      <c r="AK9" s="416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8"/>
      <c r="DO9" s="178"/>
      <c r="DP9" s="178"/>
      <c r="DQ9" s="178"/>
      <c r="DR9" s="178"/>
      <c r="DS9" s="178"/>
      <c r="DT9" s="178"/>
      <c r="DU9" s="178"/>
      <c r="DV9" s="178"/>
      <c r="DW9" s="178"/>
      <c r="DX9" s="178"/>
      <c r="DY9" s="178"/>
      <c r="DZ9" s="178"/>
      <c r="EA9" s="178"/>
      <c r="EB9" s="178"/>
      <c r="EC9" s="178"/>
      <c r="ED9" s="178"/>
      <c r="EE9" s="178"/>
      <c r="EF9" s="178"/>
      <c r="EG9" s="178"/>
      <c r="EH9" s="178"/>
      <c r="EI9" s="178"/>
      <c r="EJ9" s="178"/>
      <c r="EK9" s="178"/>
      <c r="EL9" s="178"/>
      <c r="EM9" s="178"/>
      <c r="EN9" s="178"/>
      <c r="EO9" s="178"/>
      <c r="EP9" s="178"/>
      <c r="EQ9" s="178"/>
      <c r="ER9" s="178"/>
    </row>
    <row r="10" spans="1:566">
      <c r="A10" s="62" t="s">
        <v>165</v>
      </c>
      <c r="B10" s="62" t="s">
        <v>165</v>
      </c>
      <c r="C10" s="298" t="s">
        <v>166</v>
      </c>
      <c r="D10" s="63" t="s">
        <v>167</v>
      </c>
      <c r="E10" s="435"/>
      <c r="F10" s="439"/>
      <c r="G10" s="410"/>
      <c r="H10" s="410"/>
      <c r="I10" s="410"/>
      <c r="J10" s="410"/>
      <c r="K10" s="410"/>
      <c r="L10" s="410"/>
      <c r="M10" s="413"/>
      <c r="N10" s="413"/>
      <c r="O10" s="407"/>
      <c r="P10" s="208"/>
      <c r="Q10" s="410"/>
      <c r="R10" s="410"/>
      <c r="S10" s="208"/>
      <c r="T10" s="410"/>
      <c r="U10" s="410"/>
      <c r="V10" s="410"/>
      <c r="W10" s="428"/>
      <c r="X10" s="410"/>
      <c r="Y10" s="410"/>
      <c r="Z10" s="410"/>
      <c r="AA10" s="410"/>
      <c r="AB10" s="410"/>
      <c r="AC10" s="410"/>
      <c r="AD10" s="209"/>
      <c r="AE10" s="410"/>
      <c r="AF10" s="410"/>
      <c r="AG10" s="410"/>
      <c r="AH10" s="208"/>
      <c r="AI10" s="419"/>
      <c r="AJ10" s="419"/>
      <c r="AK10" s="416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78"/>
      <c r="CP10" s="178"/>
      <c r="CQ10" s="178"/>
      <c r="CR10" s="178"/>
      <c r="CS10" s="178"/>
      <c r="CT10" s="178"/>
      <c r="CU10" s="178"/>
      <c r="CV10" s="178"/>
      <c r="CW10" s="178"/>
      <c r="CX10" s="178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8"/>
      <c r="DJ10" s="178"/>
      <c r="DK10" s="178"/>
      <c r="DL10" s="178"/>
      <c r="DM10" s="178"/>
      <c r="DN10" s="178"/>
      <c r="DO10" s="178"/>
      <c r="DP10" s="178"/>
      <c r="DQ10" s="178"/>
      <c r="DR10" s="178"/>
      <c r="DS10" s="178"/>
      <c r="DT10" s="178"/>
      <c r="DU10" s="178"/>
      <c r="DV10" s="178"/>
      <c r="DW10" s="178"/>
      <c r="DX10" s="178"/>
      <c r="DY10" s="178"/>
      <c r="DZ10" s="178"/>
      <c r="EA10" s="178"/>
      <c r="EB10" s="178"/>
      <c r="EC10" s="178"/>
      <c r="ED10" s="178"/>
      <c r="EE10" s="178"/>
      <c r="EF10" s="178"/>
      <c r="EG10" s="178"/>
      <c r="EH10" s="178"/>
      <c r="EI10" s="178"/>
      <c r="EJ10" s="178"/>
      <c r="EK10" s="178"/>
      <c r="EL10" s="178"/>
      <c r="EM10" s="178"/>
      <c r="EN10" s="178"/>
      <c r="EO10" s="178"/>
      <c r="EP10" s="178"/>
      <c r="EQ10" s="178"/>
      <c r="ER10" s="178"/>
    </row>
    <row r="11" spans="1:566" ht="36" customHeight="1">
      <c r="A11" s="62"/>
      <c r="B11" s="62"/>
      <c r="C11" s="298"/>
      <c r="D11" s="63"/>
      <c r="E11" s="436"/>
      <c r="F11" s="440"/>
      <c r="G11" s="411"/>
      <c r="H11" s="411"/>
      <c r="I11" s="411"/>
      <c r="J11" s="411"/>
      <c r="K11" s="411"/>
      <c r="L11" s="411"/>
      <c r="M11" s="414"/>
      <c r="N11" s="414"/>
      <c r="O11" s="408"/>
      <c r="P11" s="68" t="s">
        <v>168</v>
      </c>
      <c r="Q11" s="411"/>
      <c r="R11" s="411"/>
      <c r="S11" s="68" t="s">
        <v>169</v>
      </c>
      <c r="T11" s="411"/>
      <c r="U11" s="411"/>
      <c r="V11" s="411"/>
      <c r="W11" s="429"/>
      <c r="X11" s="411"/>
      <c r="Y11" s="411"/>
      <c r="Z11" s="411"/>
      <c r="AA11" s="411"/>
      <c r="AB11" s="411"/>
      <c r="AC11" s="411"/>
      <c r="AD11" s="69" t="s">
        <v>170</v>
      </c>
      <c r="AE11" s="411"/>
      <c r="AF11" s="411"/>
      <c r="AG11" s="411"/>
      <c r="AH11" s="68" t="s">
        <v>171</v>
      </c>
      <c r="AI11" s="420"/>
      <c r="AJ11" s="420"/>
      <c r="AK11" s="417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78"/>
      <c r="ER11" s="178"/>
    </row>
    <row r="12" spans="1:566">
      <c r="A12" s="70"/>
      <c r="B12" s="70"/>
      <c r="C12" s="299"/>
      <c r="D12" s="71"/>
      <c r="E12" s="72" t="s">
        <v>172</v>
      </c>
      <c r="F12" s="73" t="s">
        <v>173</v>
      </c>
      <c r="G12" s="74" t="s">
        <v>172</v>
      </c>
      <c r="H12" s="75"/>
      <c r="I12" s="76"/>
      <c r="J12" s="77"/>
      <c r="K12" s="77"/>
      <c r="L12" s="77"/>
      <c r="M12" s="77"/>
      <c r="N12" s="77"/>
      <c r="O12" s="77"/>
      <c r="P12" s="74" t="s">
        <v>172</v>
      </c>
      <c r="Q12" s="78"/>
      <c r="R12" s="77"/>
      <c r="S12" s="74" t="s">
        <v>172</v>
      </c>
      <c r="T12" s="75"/>
      <c r="U12" s="75"/>
      <c r="V12" s="75"/>
      <c r="W12" s="77"/>
      <c r="X12" s="75"/>
      <c r="Y12" s="77"/>
      <c r="Z12" s="75"/>
      <c r="AA12" s="75"/>
      <c r="AB12" s="77"/>
      <c r="AC12" s="77"/>
      <c r="AD12" s="74" t="s">
        <v>172</v>
      </c>
      <c r="AE12" s="75"/>
      <c r="AF12" s="75"/>
      <c r="AG12" s="75"/>
      <c r="AH12" s="74" t="s">
        <v>172</v>
      </c>
      <c r="AI12" s="74" t="s">
        <v>172</v>
      </c>
      <c r="AJ12" s="74" t="s">
        <v>172</v>
      </c>
      <c r="AK12" s="79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  <c r="CY12" s="178"/>
      <c r="CZ12" s="178"/>
      <c r="DA12" s="178"/>
      <c r="DB12" s="178"/>
      <c r="DC12" s="178"/>
      <c r="DD12" s="178"/>
      <c r="DE12" s="178"/>
      <c r="DF12" s="178"/>
      <c r="DG12" s="178"/>
      <c r="DH12" s="178"/>
      <c r="DI12" s="178"/>
      <c r="DJ12" s="178"/>
      <c r="DK12" s="178"/>
      <c r="DL12" s="178"/>
      <c r="DM12" s="178"/>
      <c r="DN12" s="178"/>
      <c r="DO12" s="178"/>
      <c r="DP12" s="178"/>
      <c r="DQ12" s="178"/>
      <c r="DR12" s="178"/>
      <c r="DS12" s="178"/>
      <c r="DT12" s="178"/>
      <c r="DU12" s="178"/>
      <c r="DV12" s="178"/>
      <c r="DW12" s="178"/>
      <c r="DX12" s="178"/>
      <c r="DY12" s="178"/>
      <c r="DZ12" s="178"/>
      <c r="EA12" s="178"/>
      <c r="EB12" s="178"/>
      <c r="EC12" s="178"/>
      <c r="ED12" s="178"/>
      <c r="EE12" s="178"/>
      <c r="EF12" s="178"/>
      <c r="EG12" s="178"/>
      <c r="EH12" s="178"/>
      <c r="EI12" s="178"/>
      <c r="EJ12" s="178"/>
      <c r="EK12" s="178"/>
      <c r="EL12" s="178"/>
      <c r="EM12" s="178"/>
      <c r="EN12" s="178"/>
      <c r="EO12" s="178"/>
      <c r="EP12" s="178"/>
      <c r="EQ12" s="178"/>
      <c r="ER12" s="178"/>
    </row>
    <row r="13" spans="1:566">
      <c r="A13" s="170" t="s">
        <v>174</v>
      </c>
      <c r="B13" s="170" t="s">
        <v>175</v>
      </c>
      <c r="C13" s="300" t="s">
        <v>176</v>
      </c>
      <c r="D13" s="170" t="s">
        <v>177</v>
      </c>
      <c r="E13" s="170" t="s">
        <v>178</v>
      </c>
      <c r="F13" s="171" t="s">
        <v>179</v>
      </c>
      <c r="G13" s="170" t="s">
        <v>180</v>
      </c>
      <c r="H13" s="170" t="s">
        <v>181</v>
      </c>
      <c r="I13" s="170" t="s">
        <v>182</v>
      </c>
      <c r="J13" s="170" t="s">
        <v>11</v>
      </c>
      <c r="K13" s="170" t="s">
        <v>183</v>
      </c>
      <c r="L13" s="170" t="s">
        <v>9</v>
      </c>
      <c r="M13" s="170" t="s">
        <v>184</v>
      </c>
      <c r="N13" s="170" t="s">
        <v>7</v>
      </c>
      <c r="O13" s="170" t="s">
        <v>185</v>
      </c>
      <c r="P13" s="170" t="s">
        <v>6</v>
      </c>
      <c r="Q13" s="170" t="s">
        <v>186</v>
      </c>
      <c r="R13" s="170" t="s">
        <v>8</v>
      </c>
      <c r="S13" s="170" t="s">
        <v>187</v>
      </c>
      <c r="T13" s="170" t="s">
        <v>15</v>
      </c>
      <c r="U13" s="170" t="s">
        <v>188</v>
      </c>
      <c r="V13" s="170" t="s">
        <v>5</v>
      </c>
      <c r="W13" s="170" t="s">
        <v>189</v>
      </c>
      <c r="X13" s="170" t="s">
        <v>4</v>
      </c>
      <c r="Y13" s="170" t="s">
        <v>190</v>
      </c>
      <c r="Z13" s="170" t="s">
        <v>1</v>
      </c>
      <c r="AA13" s="170" t="s">
        <v>191</v>
      </c>
      <c r="AB13" s="170" t="s">
        <v>2</v>
      </c>
      <c r="AC13" s="170" t="s">
        <v>192</v>
      </c>
      <c r="AD13" s="170" t="s">
        <v>3</v>
      </c>
      <c r="AE13" s="170" t="s">
        <v>193</v>
      </c>
      <c r="AF13" s="170" t="s">
        <v>10</v>
      </c>
      <c r="AG13" s="170" t="s">
        <v>194</v>
      </c>
      <c r="AH13" s="170" t="s">
        <v>195</v>
      </c>
      <c r="AI13" s="170" t="s">
        <v>196</v>
      </c>
      <c r="AJ13" s="170" t="s">
        <v>197</v>
      </c>
      <c r="AK13" s="82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78"/>
      <c r="CJ13" s="178"/>
      <c r="CK13" s="178"/>
      <c r="CL13" s="178"/>
      <c r="CM13" s="178"/>
      <c r="CN13" s="178"/>
      <c r="CO13" s="178"/>
      <c r="CP13" s="178"/>
      <c r="CQ13" s="178"/>
      <c r="CR13" s="178"/>
      <c r="CS13" s="178"/>
      <c r="CT13" s="178"/>
      <c r="CU13" s="178"/>
      <c r="CV13" s="178"/>
      <c r="CW13" s="178"/>
      <c r="CX13" s="178"/>
      <c r="CY13" s="178"/>
      <c r="CZ13" s="178"/>
      <c r="DA13" s="178"/>
      <c r="DB13" s="178"/>
      <c r="DC13" s="178"/>
      <c r="DD13" s="178"/>
      <c r="DE13" s="178"/>
      <c r="DF13" s="178"/>
      <c r="DG13" s="178"/>
      <c r="DH13" s="178"/>
      <c r="DI13" s="178"/>
      <c r="DJ13" s="178"/>
      <c r="DK13" s="178"/>
      <c r="DL13" s="178"/>
      <c r="DM13" s="178"/>
      <c r="DN13" s="178"/>
      <c r="DO13" s="178"/>
      <c r="DP13" s="178"/>
      <c r="DQ13" s="178"/>
      <c r="DR13" s="178"/>
      <c r="DS13" s="178"/>
      <c r="DT13" s="178"/>
      <c r="DU13" s="178"/>
      <c r="DV13" s="178"/>
      <c r="DW13" s="178"/>
      <c r="DX13" s="178"/>
      <c r="DY13" s="178"/>
      <c r="DZ13" s="178"/>
      <c r="EA13" s="178"/>
      <c r="EB13" s="178"/>
      <c r="EC13" s="178"/>
      <c r="ED13" s="178"/>
      <c r="EE13" s="178"/>
      <c r="EF13" s="178"/>
      <c r="EG13" s="178"/>
      <c r="EH13" s="178"/>
      <c r="EI13" s="178"/>
      <c r="EJ13" s="178"/>
      <c r="EK13" s="178"/>
      <c r="EL13" s="178"/>
      <c r="EM13" s="178"/>
      <c r="EN13" s="178"/>
      <c r="EO13" s="178"/>
      <c r="EP13" s="178"/>
      <c r="EQ13" s="178"/>
      <c r="ER13" s="178"/>
    </row>
    <row r="14" spans="1:566">
      <c r="A14" s="442">
        <v>1</v>
      </c>
      <c r="B14" s="288"/>
      <c r="C14" s="301" t="s">
        <v>198</v>
      </c>
      <c r="D14" s="80" t="s">
        <v>49</v>
      </c>
      <c r="E14" s="84">
        <f>SUM(P14,S14,AD14,AH14,AI14,AJ14)</f>
        <v>0</v>
      </c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4">
        <f>SUM(G14:O14)</f>
        <v>0</v>
      </c>
      <c r="Q14" s="85"/>
      <c r="R14" s="85"/>
      <c r="S14" s="84">
        <f>SUM(Q14:R14)</f>
        <v>0</v>
      </c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4">
        <f>SUM(T14:AC14)</f>
        <v>0</v>
      </c>
      <c r="AE14" s="85"/>
      <c r="AF14" s="85"/>
      <c r="AG14" s="85"/>
      <c r="AH14" s="84">
        <f>SUM(AE14:AG14)</f>
        <v>0</v>
      </c>
      <c r="AI14" s="85"/>
      <c r="AJ14" s="85"/>
      <c r="AK14" s="79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  <c r="BZ14" s="178"/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8"/>
      <c r="CO14" s="178"/>
      <c r="CP14" s="178"/>
      <c r="CQ14" s="178"/>
      <c r="CR14" s="178"/>
      <c r="CS14" s="178"/>
      <c r="CT14" s="178"/>
      <c r="CU14" s="178"/>
      <c r="CV14" s="178"/>
      <c r="CW14" s="178"/>
      <c r="CX14" s="178"/>
      <c r="CY14" s="178"/>
      <c r="CZ14" s="178"/>
      <c r="DA14" s="178"/>
      <c r="DB14" s="178"/>
      <c r="DC14" s="178"/>
      <c r="DD14" s="178"/>
      <c r="DE14" s="178"/>
      <c r="DF14" s="178"/>
      <c r="DG14" s="178"/>
      <c r="DH14" s="178"/>
      <c r="DI14" s="178"/>
      <c r="DJ14" s="178"/>
      <c r="DK14" s="178"/>
      <c r="DL14" s="178"/>
      <c r="DM14" s="178"/>
      <c r="DN14" s="178"/>
      <c r="DO14" s="178"/>
      <c r="DP14" s="178"/>
      <c r="DQ14" s="178"/>
      <c r="DR14" s="178"/>
      <c r="DS14" s="178"/>
      <c r="DT14" s="178"/>
      <c r="DU14" s="178"/>
      <c r="DV14" s="178"/>
      <c r="DW14" s="178"/>
      <c r="DX14" s="178"/>
      <c r="DY14" s="178"/>
      <c r="DZ14" s="178"/>
      <c r="EA14" s="178"/>
      <c r="EB14" s="178"/>
      <c r="EC14" s="178"/>
      <c r="ED14" s="178"/>
      <c r="EE14" s="178"/>
      <c r="EF14" s="178"/>
      <c r="EG14" s="178"/>
      <c r="EH14" s="178"/>
      <c r="EI14" s="178"/>
      <c r="EJ14" s="178"/>
      <c r="EK14" s="178"/>
      <c r="EL14" s="178"/>
      <c r="EM14" s="178"/>
      <c r="EN14" s="178"/>
      <c r="EO14" s="178"/>
      <c r="EP14" s="178"/>
      <c r="EQ14" s="178"/>
      <c r="ER14" s="178"/>
    </row>
    <row r="15" spans="1:566">
      <c r="A15" s="443"/>
      <c r="B15" s="283"/>
      <c r="C15" s="302" t="s">
        <v>199</v>
      </c>
      <c r="D15" s="81" t="s">
        <v>50</v>
      </c>
      <c r="E15" s="111">
        <f>SUM(P15,S15,AD15,AH15,AI15,AJ15)</f>
        <v>0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11">
        <f>SUM(G15:O15)</f>
        <v>0</v>
      </c>
      <c r="Q15" s="141"/>
      <c r="R15" s="141"/>
      <c r="S15" s="111">
        <f>SUM(Q15:R15)</f>
        <v>0</v>
      </c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11">
        <f>SUM(T15:AC15)</f>
        <v>0</v>
      </c>
      <c r="AE15" s="141"/>
      <c r="AF15" s="141"/>
      <c r="AG15" s="141"/>
      <c r="AH15" s="112">
        <f>SUM(AE15:AG15)</f>
        <v>0</v>
      </c>
      <c r="AI15" s="141"/>
      <c r="AJ15" s="142"/>
      <c r="AK15" s="79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  <c r="DT15" s="178"/>
      <c r="DU15" s="178"/>
      <c r="DV15" s="178"/>
      <c r="DW15" s="178"/>
      <c r="DX15" s="178"/>
      <c r="DY15" s="178"/>
      <c r="DZ15" s="178"/>
      <c r="EA15" s="178"/>
      <c r="EB15" s="178"/>
      <c r="EC15" s="178"/>
      <c r="ED15" s="178"/>
      <c r="EE15" s="178"/>
      <c r="EF15" s="178"/>
      <c r="EG15" s="178"/>
      <c r="EH15" s="178"/>
      <c r="EI15" s="178"/>
      <c r="EJ15" s="178"/>
      <c r="EK15" s="178"/>
      <c r="EL15" s="178"/>
      <c r="EM15" s="178"/>
      <c r="EN15" s="178"/>
      <c r="EO15" s="178"/>
      <c r="EP15" s="178"/>
      <c r="EQ15" s="178"/>
      <c r="ER15" s="178"/>
    </row>
    <row r="16" spans="1:566">
      <c r="A16" s="443"/>
      <c r="B16" s="284" t="s">
        <v>47</v>
      </c>
      <c r="C16" s="302" t="s">
        <v>200</v>
      </c>
      <c r="D16" s="80" t="s">
        <v>51</v>
      </c>
      <c r="E16" s="84">
        <f>SUM(E14,E15)</f>
        <v>0</v>
      </c>
      <c r="F16" s="89">
        <f>SUM(F14,F15)</f>
        <v>0</v>
      </c>
      <c r="G16" s="84">
        <f t="shared" ref="G16:L16" si="0">SUM(G14,G15)</f>
        <v>0</v>
      </c>
      <c r="H16" s="84">
        <f t="shared" si="0"/>
        <v>0</v>
      </c>
      <c r="I16" s="84">
        <f t="shared" si="0"/>
        <v>0</v>
      </c>
      <c r="J16" s="84">
        <f t="shared" si="0"/>
        <v>0</v>
      </c>
      <c r="K16" s="84">
        <f t="shared" si="0"/>
        <v>0</v>
      </c>
      <c r="L16" s="84">
        <f t="shared" si="0"/>
        <v>0</v>
      </c>
      <c r="M16" s="84">
        <f>SUM(M14,M15)</f>
        <v>0</v>
      </c>
      <c r="N16" s="84">
        <f>SUM(N14,N15)</f>
        <v>0</v>
      </c>
      <c r="O16" s="84">
        <f>SUM(O14,O15)</f>
        <v>0</v>
      </c>
      <c r="P16" s="84">
        <f>SUM(P14,P15)</f>
        <v>0</v>
      </c>
      <c r="Q16" s="84">
        <f t="shared" ref="Q16:AG16" si="1">SUM(Q14:Q15)</f>
        <v>0</v>
      </c>
      <c r="R16" s="84">
        <f t="shared" si="1"/>
        <v>0</v>
      </c>
      <c r="S16" s="84">
        <f t="shared" si="1"/>
        <v>0</v>
      </c>
      <c r="T16" s="84">
        <f t="shared" si="1"/>
        <v>0</v>
      </c>
      <c r="U16" s="84">
        <f t="shared" si="1"/>
        <v>0</v>
      </c>
      <c r="V16" s="84">
        <f t="shared" si="1"/>
        <v>0</v>
      </c>
      <c r="W16" s="84">
        <f>SUM(W14:W15)</f>
        <v>0</v>
      </c>
      <c r="X16" s="84">
        <f>SUM(X14:X15)</f>
        <v>0</v>
      </c>
      <c r="Y16" s="84">
        <f t="shared" si="1"/>
        <v>0</v>
      </c>
      <c r="Z16" s="84">
        <f t="shared" si="1"/>
        <v>0</v>
      </c>
      <c r="AA16" s="84">
        <f t="shared" si="1"/>
        <v>0</v>
      </c>
      <c r="AB16" s="84">
        <f t="shared" si="1"/>
        <v>0</v>
      </c>
      <c r="AC16" s="84">
        <f t="shared" si="1"/>
        <v>0</v>
      </c>
      <c r="AD16" s="84">
        <f>SUM(AD14:AD15)</f>
        <v>0</v>
      </c>
      <c r="AE16" s="84">
        <f t="shared" si="1"/>
        <v>0</v>
      </c>
      <c r="AF16" s="84">
        <f t="shared" si="1"/>
        <v>0</v>
      </c>
      <c r="AG16" s="84">
        <f t="shared" si="1"/>
        <v>0</v>
      </c>
      <c r="AH16" s="86">
        <f>SUM(AH14:AH15)</f>
        <v>0</v>
      </c>
      <c r="AI16" s="84">
        <f>SUM(AI14:AI15)</f>
        <v>0</v>
      </c>
      <c r="AJ16" s="86">
        <f>SUM(AJ14:AJ15)</f>
        <v>0</v>
      </c>
      <c r="AK16" s="79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8"/>
      <c r="DT16" s="178"/>
      <c r="DU16" s="178"/>
      <c r="DV16" s="178"/>
      <c r="DW16" s="178"/>
      <c r="DX16" s="178"/>
      <c r="DY16" s="178"/>
      <c r="DZ16" s="178"/>
      <c r="EA16" s="178"/>
      <c r="EB16" s="178"/>
      <c r="EC16" s="178"/>
      <c r="ED16" s="178"/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</row>
    <row r="17" spans="1:148">
      <c r="A17" s="443"/>
      <c r="B17" s="285"/>
      <c r="C17" s="301" t="s">
        <v>201</v>
      </c>
      <c r="D17" s="90" t="s">
        <v>49</v>
      </c>
      <c r="E17" s="84">
        <f>SUM(P17,S17,AD17,AH17,AI17,AJ17)</f>
        <v>0</v>
      </c>
      <c r="F17" s="91"/>
      <c r="G17" s="85"/>
      <c r="H17" s="85"/>
      <c r="I17" s="85"/>
      <c r="J17" s="85"/>
      <c r="K17" s="85"/>
      <c r="L17" s="85"/>
      <c r="M17" s="85"/>
      <c r="N17" s="85"/>
      <c r="O17" s="85"/>
      <c r="P17" s="84">
        <f>SUM(G17:O17)</f>
        <v>0</v>
      </c>
      <c r="Q17" s="85"/>
      <c r="R17" s="85"/>
      <c r="S17" s="84">
        <f>SUM(Q17:R17)</f>
        <v>0</v>
      </c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4">
        <f>SUM(T17:AC17)</f>
        <v>0</v>
      </c>
      <c r="AE17" s="85"/>
      <c r="AF17" s="85"/>
      <c r="AG17" s="85"/>
      <c r="AH17" s="86">
        <f>SUM(AE17:AG17)</f>
        <v>0</v>
      </c>
      <c r="AI17" s="85"/>
      <c r="AJ17" s="87"/>
      <c r="AK17" s="79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78"/>
      <c r="DM17" s="178"/>
      <c r="DN17" s="178"/>
      <c r="DO17" s="178"/>
      <c r="DP17" s="178"/>
      <c r="DQ17" s="178"/>
      <c r="DR17" s="178"/>
      <c r="DS17" s="178"/>
      <c r="DT17" s="178"/>
      <c r="DU17" s="178"/>
      <c r="DV17" s="178"/>
      <c r="DW17" s="178"/>
      <c r="DX17" s="178"/>
      <c r="DY17" s="178"/>
      <c r="DZ17" s="178"/>
      <c r="EA17" s="178"/>
      <c r="EB17" s="178"/>
      <c r="EC17" s="178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</row>
    <row r="18" spans="1:148">
      <c r="A18" s="443"/>
      <c r="B18" s="286"/>
      <c r="C18" s="302" t="s">
        <v>202</v>
      </c>
      <c r="D18" s="90" t="s">
        <v>50</v>
      </c>
      <c r="E18" s="84">
        <f>SUM(P18,S18,AD18,AH18,AI18,AJ18)</f>
        <v>0</v>
      </c>
      <c r="F18" s="91"/>
      <c r="G18" s="85"/>
      <c r="H18" s="85"/>
      <c r="I18" s="85"/>
      <c r="J18" s="85"/>
      <c r="K18" s="85"/>
      <c r="L18" s="85"/>
      <c r="M18" s="85"/>
      <c r="N18" s="85"/>
      <c r="O18" s="85"/>
      <c r="P18" s="84">
        <f>SUM(G18:O18)</f>
        <v>0</v>
      </c>
      <c r="Q18" s="85"/>
      <c r="R18" s="85"/>
      <c r="S18" s="84">
        <f>SUM(Q18:R18)</f>
        <v>0</v>
      </c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4">
        <f>SUM(T18:AC18)</f>
        <v>0</v>
      </c>
      <c r="AE18" s="85"/>
      <c r="AF18" s="85"/>
      <c r="AG18" s="85"/>
      <c r="AH18" s="86">
        <f>SUM(AE18:AG18)</f>
        <v>0</v>
      </c>
      <c r="AI18" s="85"/>
      <c r="AJ18" s="87"/>
      <c r="AK18" s="79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8"/>
      <c r="DF18" s="178"/>
      <c r="DG18" s="178"/>
      <c r="DH18" s="178"/>
      <c r="DI18" s="178"/>
      <c r="DJ18" s="178"/>
      <c r="DK18" s="178"/>
      <c r="DL18" s="178"/>
      <c r="DM18" s="178"/>
      <c r="DN18" s="178"/>
      <c r="DO18" s="178"/>
      <c r="DP18" s="178"/>
      <c r="DQ18" s="178"/>
      <c r="DR18" s="178"/>
      <c r="DS18" s="178"/>
      <c r="DT18" s="178"/>
      <c r="DU18" s="178"/>
      <c r="DV18" s="178"/>
      <c r="DW18" s="178"/>
      <c r="DX18" s="178"/>
      <c r="DY18" s="178"/>
      <c r="DZ18" s="178"/>
      <c r="EA18" s="178"/>
      <c r="EB18" s="178"/>
      <c r="EC18" s="178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</row>
    <row r="19" spans="1:148">
      <c r="A19" s="443"/>
      <c r="B19" s="287" t="s">
        <v>52</v>
      </c>
      <c r="C19" s="303" t="s">
        <v>203</v>
      </c>
      <c r="D19" s="92" t="s">
        <v>51</v>
      </c>
      <c r="E19" s="84">
        <f t="shared" ref="E19:AI19" si="2">SUM(E17:E18)</f>
        <v>0</v>
      </c>
      <c r="F19" s="89">
        <f>SUM(F17:F18)</f>
        <v>0</v>
      </c>
      <c r="G19" s="84">
        <f t="shared" si="2"/>
        <v>0</v>
      </c>
      <c r="H19" s="84">
        <f t="shared" si="2"/>
        <v>0</v>
      </c>
      <c r="I19" s="84">
        <f t="shared" si="2"/>
        <v>0</v>
      </c>
      <c r="J19" s="84">
        <f t="shared" si="2"/>
        <v>0</v>
      </c>
      <c r="K19" s="84">
        <f>SUM(K17:K18)</f>
        <v>0</v>
      </c>
      <c r="L19" s="84">
        <f>SUM(L17:L18)</f>
        <v>0</v>
      </c>
      <c r="M19" s="84">
        <f>SUM(M17:M18)</f>
        <v>0</v>
      </c>
      <c r="N19" s="84">
        <f>SUM(N17:N18)</f>
        <v>0</v>
      </c>
      <c r="O19" s="84">
        <f>SUM(O17:O18)</f>
        <v>0</v>
      </c>
      <c r="P19" s="84">
        <f t="shared" si="2"/>
        <v>0</v>
      </c>
      <c r="Q19" s="84">
        <f t="shared" si="2"/>
        <v>0</v>
      </c>
      <c r="R19" s="84">
        <f t="shared" si="2"/>
        <v>0</v>
      </c>
      <c r="S19" s="84">
        <f>SUM(S17:S18)</f>
        <v>0</v>
      </c>
      <c r="T19" s="84">
        <f t="shared" si="2"/>
        <v>0</v>
      </c>
      <c r="U19" s="84">
        <f t="shared" si="2"/>
        <v>0</v>
      </c>
      <c r="V19" s="84">
        <f t="shared" si="2"/>
        <v>0</v>
      </c>
      <c r="W19" s="84">
        <f>SUM(W17:W18)</f>
        <v>0</v>
      </c>
      <c r="X19" s="84">
        <f>SUM(X17:X18)</f>
        <v>0</v>
      </c>
      <c r="Y19" s="84">
        <f t="shared" si="2"/>
        <v>0</v>
      </c>
      <c r="Z19" s="84">
        <f t="shared" si="2"/>
        <v>0</v>
      </c>
      <c r="AA19" s="84">
        <f t="shared" si="2"/>
        <v>0</v>
      </c>
      <c r="AB19" s="84">
        <f t="shared" si="2"/>
        <v>0</v>
      </c>
      <c r="AC19" s="84">
        <f t="shared" si="2"/>
        <v>0</v>
      </c>
      <c r="AD19" s="84">
        <f t="shared" si="2"/>
        <v>0</v>
      </c>
      <c r="AE19" s="84">
        <f t="shared" si="2"/>
        <v>0</v>
      </c>
      <c r="AF19" s="84">
        <f t="shared" si="2"/>
        <v>0</v>
      </c>
      <c r="AG19" s="84">
        <f t="shared" si="2"/>
        <v>0</v>
      </c>
      <c r="AH19" s="86">
        <f t="shared" si="2"/>
        <v>0</v>
      </c>
      <c r="AI19" s="84">
        <f t="shared" si="2"/>
        <v>0</v>
      </c>
      <c r="AJ19" s="86">
        <f>SUM(AJ17:AJ18)</f>
        <v>0</v>
      </c>
      <c r="AK19" s="79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8"/>
      <c r="DZ19" s="178"/>
      <c r="EA19" s="178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</row>
    <row r="20" spans="1:148">
      <c r="A20" s="443"/>
      <c r="B20" s="282"/>
      <c r="C20" s="301" t="s">
        <v>204</v>
      </c>
      <c r="D20" s="93" t="s">
        <v>49</v>
      </c>
      <c r="E20" s="84">
        <f>SUM(P20,S20,AD20,AH20,AI20,AJ20)</f>
        <v>0</v>
      </c>
      <c r="F20" s="91"/>
      <c r="G20" s="85"/>
      <c r="H20" s="85"/>
      <c r="I20" s="85"/>
      <c r="J20" s="85"/>
      <c r="K20" s="85"/>
      <c r="L20" s="85"/>
      <c r="M20" s="85"/>
      <c r="N20" s="85"/>
      <c r="O20" s="85"/>
      <c r="P20" s="84">
        <f>SUM(G20:O20)</f>
        <v>0</v>
      </c>
      <c r="Q20" s="85"/>
      <c r="R20" s="85"/>
      <c r="S20" s="84">
        <f>SUM(Q20:R20)</f>
        <v>0</v>
      </c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4">
        <f>SUM(T20:AC20)</f>
        <v>0</v>
      </c>
      <c r="AE20" s="85"/>
      <c r="AF20" s="85"/>
      <c r="AG20" s="85"/>
      <c r="AH20" s="86">
        <f>SUM(AE20:AG20)</f>
        <v>0</v>
      </c>
      <c r="AI20" s="85"/>
      <c r="AJ20" s="87"/>
      <c r="AK20" s="79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  <c r="DE20" s="178"/>
      <c r="DF20" s="178"/>
      <c r="DG20" s="178"/>
      <c r="DH20" s="178"/>
      <c r="DI20" s="178"/>
      <c r="DJ20" s="178"/>
      <c r="DK20" s="178"/>
      <c r="DL20" s="178"/>
      <c r="DM20" s="178"/>
      <c r="DN20" s="178"/>
      <c r="DO20" s="178"/>
      <c r="DP20" s="178"/>
      <c r="DQ20" s="178"/>
      <c r="DR20" s="178"/>
      <c r="DS20" s="178"/>
      <c r="DT20" s="178"/>
      <c r="DU20" s="178"/>
      <c r="DV20" s="178"/>
      <c r="DW20" s="178"/>
      <c r="DX20" s="178"/>
      <c r="DY20" s="178"/>
      <c r="DZ20" s="178"/>
      <c r="EA20" s="178"/>
      <c r="EB20" s="178"/>
      <c r="EC20" s="178"/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8"/>
      <c r="EO20" s="178"/>
      <c r="EP20" s="178"/>
      <c r="EQ20" s="178"/>
      <c r="ER20" s="178"/>
    </row>
    <row r="21" spans="1:148">
      <c r="A21" s="443"/>
      <c r="B21" s="283"/>
      <c r="C21" s="302" t="s">
        <v>205</v>
      </c>
      <c r="D21" s="80" t="s">
        <v>50</v>
      </c>
      <c r="E21" s="84">
        <f>SUM(P21,S21,AD21,AH21,AI21,AJ21)</f>
        <v>0</v>
      </c>
      <c r="F21" s="91"/>
      <c r="G21" s="85"/>
      <c r="H21" s="85"/>
      <c r="I21" s="85"/>
      <c r="J21" s="85"/>
      <c r="K21" s="85"/>
      <c r="L21" s="85"/>
      <c r="M21" s="85"/>
      <c r="N21" s="85"/>
      <c r="O21" s="85"/>
      <c r="P21" s="84">
        <f>SUM(G21:O21)</f>
        <v>0</v>
      </c>
      <c r="Q21" s="85"/>
      <c r="R21" s="85"/>
      <c r="S21" s="84">
        <f>SUM(Q21:R21)</f>
        <v>0</v>
      </c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4">
        <f>SUM(T21:AC21)</f>
        <v>0</v>
      </c>
      <c r="AE21" s="85"/>
      <c r="AF21" s="85"/>
      <c r="AG21" s="85"/>
      <c r="AH21" s="86">
        <f>SUM(AE21:AG21)</f>
        <v>0</v>
      </c>
      <c r="AI21" s="85"/>
      <c r="AJ21" s="87"/>
      <c r="AK21" s="79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</row>
    <row r="22" spans="1:148">
      <c r="A22" s="443"/>
      <c r="B22" s="284" t="s">
        <v>54</v>
      </c>
      <c r="C22" s="304" t="s">
        <v>206</v>
      </c>
      <c r="D22" s="80" t="s">
        <v>51</v>
      </c>
      <c r="E22" s="84">
        <f t="shared" ref="E22:AJ22" si="3">SUM(E20:E21)</f>
        <v>0</v>
      </c>
      <c r="F22" s="89">
        <f>SUM(F20:F21)</f>
        <v>0</v>
      </c>
      <c r="G22" s="84">
        <f t="shared" si="3"/>
        <v>0</v>
      </c>
      <c r="H22" s="84">
        <f t="shared" si="3"/>
        <v>0</v>
      </c>
      <c r="I22" s="84">
        <f t="shared" si="3"/>
        <v>0</v>
      </c>
      <c r="J22" s="84">
        <f t="shared" si="3"/>
        <v>0</v>
      </c>
      <c r="K22" s="84">
        <f>SUM(K20:K21)</f>
        <v>0</v>
      </c>
      <c r="L22" s="84">
        <f>SUM(L20:L21)</f>
        <v>0</v>
      </c>
      <c r="M22" s="84">
        <f>SUM(M20:M21)</f>
        <v>0</v>
      </c>
      <c r="N22" s="84">
        <f>SUM(N20:N21)</f>
        <v>0</v>
      </c>
      <c r="O22" s="84">
        <f>SUM(O20:O21)</f>
        <v>0</v>
      </c>
      <c r="P22" s="84">
        <f t="shared" si="3"/>
        <v>0</v>
      </c>
      <c r="Q22" s="84">
        <f t="shared" si="3"/>
        <v>0</v>
      </c>
      <c r="R22" s="84">
        <f t="shared" si="3"/>
        <v>0</v>
      </c>
      <c r="S22" s="84">
        <f t="shared" si="3"/>
        <v>0</v>
      </c>
      <c r="T22" s="84">
        <f t="shared" si="3"/>
        <v>0</v>
      </c>
      <c r="U22" s="84">
        <f t="shared" si="3"/>
        <v>0</v>
      </c>
      <c r="V22" s="84">
        <f t="shared" si="3"/>
        <v>0</v>
      </c>
      <c r="W22" s="84">
        <f t="shared" si="3"/>
        <v>0</v>
      </c>
      <c r="X22" s="84">
        <f t="shared" si="3"/>
        <v>0</v>
      </c>
      <c r="Y22" s="84">
        <f t="shared" si="3"/>
        <v>0</v>
      </c>
      <c r="Z22" s="84">
        <f t="shared" si="3"/>
        <v>0</v>
      </c>
      <c r="AA22" s="84">
        <f t="shared" si="3"/>
        <v>0</v>
      </c>
      <c r="AB22" s="84">
        <f t="shared" si="3"/>
        <v>0</v>
      </c>
      <c r="AC22" s="84">
        <f t="shared" si="3"/>
        <v>0</v>
      </c>
      <c r="AD22" s="84">
        <f>SUM(AD20:AD21)</f>
        <v>0</v>
      </c>
      <c r="AE22" s="84">
        <f t="shared" si="3"/>
        <v>0</v>
      </c>
      <c r="AF22" s="84">
        <f t="shared" si="3"/>
        <v>0</v>
      </c>
      <c r="AG22" s="84">
        <f t="shared" si="3"/>
        <v>0</v>
      </c>
      <c r="AH22" s="86">
        <f t="shared" si="3"/>
        <v>0</v>
      </c>
      <c r="AI22" s="84">
        <f t="shared" si="3"/>
        <v>0</v>
      </c>
      <c r="AJ22" s="86">
        <f t="shared" si="3"/>
        <v>0</v>
      </c>
      <c r="AK22" s="79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8"/>
      <c r="DG22" s="178"/>
      <c r="DH22" s="178"/>
      <c r="DI22" s="178"/>
      <c r="DJ22" s="178"/>
      <c r="DK22" s="178"/>
      <c r="DL22" s="178"/>
      <c r="DM22" s="178"/>
      <c r="DN22" s="178"/>
      <c r="DO22" s="178"/>
      <c r="DP22" s="178"/>
      <c r="DQ22" s="178"/>
      <c r="DR22" s="178"/>
      <c r="DS22" s="178"/>
      <c r="DT22" s="178"/>
      <c r="DU22" s="178"/>
      <c r="DV22" s="178"/>
      <c r="DW22" s="178"/>
      <c r="DX22" s="178"/>
      <c r="DY22" s="178"/>
      <c r="DZ22" s="178"/>
      <c r="EA22" s="178"/>
      <c r="EB22" s="178"/>
      <c r="EC22" s="178"/>
      <c r="ED22" s="178"/>
      <c r="EE22" s="178"/>
      <c r="EF22" s="178"/>
      <c r="EG22" s="178"/>
      <c r="EH22" s="178"/>
      <c r="EI22" s="178"/>
      <c r="EJ22" s="178"/>
      <c r="EK22" s="178"/>
      <c r="EL22" s="178"/>
      <c r="EM22" s="178"/>
      <c r="EN22" s="178"/>
      <c r="EO22" s="178"/>
      <c r="EP22" s="178"/>
      <c r="EQ22" s="178"/>
      <c r="ER22" s="178"/>
    </row>
    <row r="23" spans="1:148">
      <c r="A23" s="443"/>
      <c r="B23" s="282"/>
      <c r="C23" s="301" t="s">
        <v>207</v>
      </c>
      <c r="D23" s="80" t="s">
        <v>49</v>
      </c>
      <c r="E23" s="84">
        <f>SUM(P23,S23,AD23,AH23,AI23,AJ23)</f>
        <v>0</v>
      </c>
      <c r="F23" s="91"/>
      <c r="G23" s="85"/>
      <c r="H23" s="85"/>
      <c r="I23" s="85"/>
      <c r="J23" s="85"/>
      <c r="K23" s="85"/>
      <c r="L23" s="85"/>
      <c r="M23" s="85"/>
      <c r="N23" s="85"/>
      <c r="O23" s="85"/>
      <c r="P23" s="84">
        <f>SUM(G23:O23)</f>
        <v>0</v>
      </c>
      <c r="Q23" s="85"/>
      <c r="R23" s="85"/>
      <c r="S23" s="84">
        <f>SUM(Q23:R23)</f>
        <v>0</v>
      </c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4">
        <f>SUM(T23:AC23)</f>
        <v>0</v>
      </c>
      <c r="AE23" s="85"/>
      <c r="AF23" s="85"/>
      <c r="AG23" s="85"/>
      <c r="AH23" s="86">
        <f>SUM(AE23:AG23)</f>
        <v>0</v>
      </c>
      <c r="AI23" s="85"/>
      <c r="AJ23" s="87"/>
      <c r="AK23" s="79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8"/>
      <c r="DJ23" s="178"/>
      <c r="DK23" s="178"/>
      <c r="DL23" s="178"/>
      <c r="DM23" s="178"/>
      <c r="DN23" s="178"/>
      <c r="DO23" s="178"/>
      <c r="DP23" s="178"/>
      <c r="DQ23" s="178"/>
      <c r="DR23" s="178"/>
      <c r="DS23" s="178"/>
      <c r="DT23" s="178"/>
      <c r="DU23" s="178"/>
      <c r="DV23" s="178"/>
      <c r="DW23" s="178"/>
      <c r="DX23" s="178"/>
      <c r="DY23" s="178"/>
      <c r="DZ23" s="178"/>
      <c r="EA23" s="178"/>
      <c r="EB23" s="178"/>
      <c r="EC23" s="178"/>
      <c r="ED23" s="178"/>
      <c r="EE23" s="178"/>
      <c r="EF23" s="178"/>
      <c r="EG23" s="178"/>
      <c r="EH23" s="178"/>
      <c r="EI23" s="178"/>
      <c r="EJ23" s="178"/>
      <c r="EK23" s="178"/>
      <c r="EL23" s="178"/>
      <c r="EM23" s="178"/>
      <c r="EN23" s="178"/>
      <c r="EO23" s="178"/>
      <c r="EP23" s="178"/>
      <c r="EQ23" s="178"/>
      <c r="ER23" s="178"/>
    </row>
    <row r="24" spans="1:148">
      <c r="A24" s="443"/>
      <c r="B24" s="283"/>
      <c r="C24" s="302" t="s">
        <v>208</v>
      </c>
      <c r="D24" s="80" t="s">
        <v>50</v>
      </c>
      <c r="E24" s="84">
        <f>SUM(P24,S24,AD24,AH24,AI24,AJ24)</f>
        <v>0</v>
      </c>
      <c r="F24" s="91"/>
      <c r="G24" s="85"/>
      <c r="H24" s="85"/>
      <c r="I24" s="85"/>
      <c r="J24" s="85"/>
      <c r="K24" s="85"/>
      <c r="L24" s="85"/>
      <c r="M24" s="85"/>
      <c r="N24" s="85"/>
      <c r="O24" s="85"/>
      <c r="P24" s="84">
        <f>SUM(G24:O24)</f>
        <v>0</v>
      </c>
      <c r="Q24" s="85"/>
      <c r="R24" s="85"/>
      <c r="S24" s="84">
        <f>SUM(Q24:R24)</f>
        <v>0</v>
      </c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4">
        <f>SUM(T24:AC24)</f>
        <v>0</v>
      </c>
      <c r="AE24" s="85"/>
      <c r="AF24" s="85"/>
      <c r="AG24" s="85"/>
      <c r="AH24" s="86">
        <f>SUM(AE24:AG24)</f>
        <v>0</v>
      </c>
      <c r="AI24" s="85"/>
      <c r="AJ24" s="87"/>
      <c r="AK24" s="79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8"/>
      <c r="CM24" s="178"/>
      <c r="CN24" s="178"/>
      <c r="CO24" s="178"/>
      <c r="CP24" s="178"/>
      <c r="CQ24" s="178"/>
      <c r="CR24" s="178"/>
      <c r="CS24" s="178"/>
      <c r="CT24" s="178"/>
      <c r="CU24" s="178"/>
      <c r="CV24" s="178"/>
      <c r="CW24" s="178"/>
      <c r="CX24" s="178"/>
      <c r="CY24" s="178"/>
      <c r="CZ24" s="178"/>
      <c r="DA24" s="178"/>
      <c r="DB24" s="178"/>
      <c r="DC24" s="178"/>
      <c r="DD24" s="178"/>
      <c r="DE24" s="178"/>
      <c r="DF24" s="178"/>
      <c r="DG24" s="178"/>
      <c r="DH24" s="178"/>
      <c r="DI24" s="178"/>
      <c r="DJ24" s="178"/>
      <c r="DK24" s="178"/>
      <c r="DL24" s="178"/>
      <c r="DM24" s="178"/>
      <c r="DN24" s="178"/>
      <c r="DO24" s="178"/>
      <c r="DP24" s="178"/>
      <c r="DQ24" s="178"/>
      <c r="DR24" s="178"/>
      <c r="DS24" s="178"/>
      <c r="DT24" s="178"/>
      <c r="DU24" s="178"/>
      <c r="DV24" s="178"/>
      <c r="DW24" s="178"/>
      <c r="DX24" s="178"/>
      <c r="DY24" s="178"/>
      <c r="DZ24" s="178"/>
      <c r="EA24" s="178"/>
      <c r="EB24" s="178"/>
      <c r="EC24" s="178"/>
      <c r="ED24" s="178"/>
      <c r="EE24" s="178"/>
      <c r="EF24" s="178"/>
      <c r="EG24" s="178"/>
      <c r="EH24" s="178"/>
      <c r="EI24" s="178"/>
      <c r="EJ24" s="178"/>
      <c r="EK24" s="178"/>
      <c r="EL24" s="178"/>
      <c r="EM24" s="178"/>
      <c r="EN24" s="178"/>
      <c r="EO24" s="178"/>
      <c r="EP24" s="178"/>
      <c r="EQ24" s="178"/>
      <c r="ER24" s="178"/>
    </row>
    <row r="25" spans="1:148">
      <c r="A25" s="443"/>
      <c r="B25" s="284" t="s">
        <v>55</v>
      </c>
      <c r="C25" s="304" t="s">
        <v>209</v>
      </c>
      <c r="D25" s="80" t="s">
        <v>51</v>
      </c>
      <c r="E25" s="84">
        <f t="shared" ref="E25:AJ25" si="4">SUM(E23:E24)</f>
        <v>0</v>
      </c>
      <c r="F25" s="89">
        <f>SUM(F23:F24)</f>
        <v>0</v>
      </c>
      <c r="G25" s="84">
        <f t="shared" si="4"/>
        <v>0</v>
      </c>
      <c r="H25" s="84">
        <f t="shared" si="4"/>
        <v>0</v>
      </c>
      <c r="I25" s="84">
        <f t="shared" si="4"/>
        <v>0</v>
      </c>
      <c r="J25" s="84">
        <f t="shared" si="4"/>
        <v>0</v>
      </c>
      <c r="K25" s="84">
        <f>SUM(K23:K24)</f>
        <v>0</v>
      </c>
      <c r="L25" s="84">
        <f>SUM(L23:L24)</f>
        <v>0</v>
      </c>
      <c r="M25" s="84">
        <f>SUM(M23:M24)</f>
        <v>0</v>
      </c>
      <c r="N25" s="84">
        <f>SUM(N23:N24)</f>
        <v>0</v>
      </c>
      <c r="O25" s="84">
        <f>SUM(O23:O24)</f>
        <v>0</v>
      </c>
      <c r="P25" s="84">
        <f t="shared" si="4"/>
        <v>0</v>
      </c>
      <c r="Q25" s="84">
        <f t="shared" si="4"/>
        <v>0</v>
      </c>
      <c r="R25" s="84">
        <f t="shared" si="4"/>
        <v>0</v>
      </c>
      <c r="S25" s="84">
        <f t="shared" si="4"/>
        <v>0</v>
      </c>
      <c r="T25" s="84">
        <f t="shared" si="4"/>
        <v>0</v>
      </c>
      <c r="U25" s="84">
        <f t="shared" si="4"/>
        <v>0</v>
      </c>
      <c r="V25" s="84">
        <f t="shared" si="4"/>
        <v>0</v>
      </c>
      <c r="W25" s="84">
        <f t="shared" si="4"/>
        <v>0</v>
      </c>
      <c r="X25" s="84">
        <f t="shared" si="4"/>
        <v>0</v>
      </c>
      <c r="Y25" s="84">
        <f t="shared" si="4"/>
        <v>0</v>
      </c>
      <c r="Z25" s="84">
        <f t="shared" si="4"/>
        <v>0</v>
      </c>
      <c r="AA25" s="84">
        <f t="shared" si="4"/>
        <v>0</v>
      </c>
      <c r="AB25" s="84">
        <f t="shared" si="4"/>
        <v>0</v>
      </c>
      <c r="AC25" s="84">
        <f t="shared" si="4"/>
        <v>0</v>
      </c>
      <c r="AD25" s="84">
        <f t="shared" si="4"/>
        <v>0</v>
      </c>
      <c r="AE25" s="84">
        <f t="shared" si="4"/>
        <v>0</v>
      </c>
      <c r="AF25" s="84">
        <f t="shared" si="4"/>
        <v>0</v>
      </c>
      <c r="AG25" s="84">
        <f t="shared" si="4"/>
        <v>0</v>
      </c>
      <c r="AH25" s="86">
        <f t="shared" si="4"/>
        <v>0</v>
      </c>
      <c r="AI25" s="84">
        <f t="shared" si="4"/>
        <v>0</v>
      </c>
      <c r="AJ25" s="86">
        <f t="shared" si="4"/>
        <v>0</v>
      </c>
      <c r="AK25" s="79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78"/>
      <c r="CY25" s="178"/>
      <c r="CZ25" s="178"/>
      <c r="DA25" s="178"/>
      <c r="DB25" s="178"/>
      <c r="DC25" s="178"/>
      <c r="DD25" s="178"/>
      <c r="DE25" s="178"/>
      <c r="DF25" s="178"/>
      <c r="DG25" s="178"/>
      <c r="DH25" s="178"/>
      <c r="DI25" s="178"/>
      <c r="DJ25" s="178"/>
      <c r="DK25" s="178"/>
      <c r="DL25" s="178"/>
      <c r="DM25" s="178"/>
      <c r="DN25" s="178"/>
      <c r="DO25" s="178"/>
      <c r="DP25" s="178"/>
      <c r="DQ25" s="178"/>
      <c r="DR25" s="178"/>
      <c r="DS25" s="178"/>
      <c r="DT25" s="178"/>
      <c r="DU25" s="178"/>
      <c r="DV25" s="178"/>
      <c r="DW25" s="178"/>
      <c r="DX25" s="178"/>
      <c r="DY25" s="178"/>
      <c r="DZ25" s="178"/>
      <c r="EA25" s="178"/>
      <c r="EB25" s="178"/>
      <c r="EC25" s="178"/>
      <c r="ED25" s="178"/>
      <c r="EE25" s="178"/>
      <c r="EF25" s="178"/>
      <c r="EG25" s="178"/>
      <c r="EH25" s="178"/>
      <c r="EI25" s="178"/>
      <c r="EJ25" s="178"/>
      <c r="EK25" s="178"/>
      <c r="EL25" s="178"/>
      <c r="EM25" s="178"/>
      <c r="EN25" s="178"/>
      <c r="EO25" s="178"/>
      <c r="EP25" s="178"/>
      <c r="EQ25" s="178"/>
      <c r="ER25" s="178"/>
    </row>
    <row r="26" spans="1:148">
      <c r="A26" s="443"/>
      <c r="B26" s="282"/>
      <c r="C26" s="301" t="s">
        <v>210</v>
      </c>
      <c r="D26" s="80" t="s">
        <v>49</v>
      </c>
      <c r="E26" s="84">
        <f>SUM(P26,S26,AD26,AH26,AI26,AJ26)</f>
        <v>0</v>
      </c>
      <c r="F26" s="91"/>
      <c r="G26" s="85"/>
      <c r="H26" s="85"/>
      <c r="I26" s="85"/>
      <c r="J26" s="85"/>
      <c r="K26" s="85"/>
      <c r="L26" s="85"/>
      <c r="M26" s="85"/>
      <c r="N26" s="85"/>
      <c r="O26" s="85"/>
      <c r="P26" s="84">
        <f>SUM(G26:O26)</f>
        <v>0</v>
      </c>
      <c r="Q26" s="85"/>
      <c r="R26" s="85"/>
      <c r="S26" s="84">
        <f>SUM(Q26:R26)</f>
        <v>0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4">
        <f>SUM(T26:AC26)</f>
        <v>0</v>
      </c>
      <c r="AE26" s="85"/>
      <c r="AF26" s="85"/>
      <c r="AG26" s="85"/>
      <c r="AH26" s="86">
        <f>SUM(AE26:AG26)</f>
        <v>0</v>
      </c>
      <c r="AI26" s="85"/>
      <c r="AJ26" s="87"/>
      <c r="AK26" s="79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8"/>
      <c r="DB26" s="178"/>
      <c r="DC26" s="178"/>
      <c r="DD26" s="178"/>
      <c r="DE26" s="178"/>
      <c r="DF26" s="178"/>
      <c r="DG26" s="178"/>
      <c r="DH26" s="178"/>
      <c r="DI26" s="178"/>
      <c r="DJ26" s="178"/>
      <c r="DK26" s="178"/>
      <c r="DL26" s="178"/>
      <c r="DM26" s="178"/>
      <c r="DN26" s="178"/>
      <c r="DO26" s="178"/>
      <c r="DP26" s="178"/>
      <c r="DQ26" s="178"/>
      <c r="DR26" s="178"/>
      <c r="DS26" s="178"/>
      <c r="DT26" s="178"/>
      <c r="DU26" s="178"/>
      <c r="DV26" s="178"/>
      <c r="DW26" s="178"/>
      <c r="DX26" s="178"/>
      <c r="DY26" s="178"/>
      <c r="DZ26" s="178"/>
      <c r="EA26" s="178"/>
      <c r="EB26" s="178"/>
      <c r="EC26" s="178"/>
      <c r="ED26" s="178"/>
      <c r="EE26" s="178"/>
      <c r="EF26" s="178"/>
      <c r="EG26" s="178"/>
      <c r="EH26" s="178"/>
      <c r="EI26" s="178"/>
      <c r="EJ26" s="178"/>
      <c r="EK26" s="178"/>
      <c r="EL26" s="178"/>
      <c r="EM26" s="178"/>
      <c r="EN26" s="178"/>
      <c r="EO26" s="178"/>
      <c r="EP26" s="178"/>
      <c r="EQ26" s="178"/>
      <c r="ER26" s="178"/>
    </row>
    <row r="27" spans="1:148">
      <c r="A27" s="443"/>
      <c r="B27" s="283"/>
      <c r="C27" s="302" t="s">
        <v>211</v>
      </c>
      <c r="D27" s="80" t="s">
        <v>50</v>
      </c>
      <c r="E27" s="84">
        <f>SUM(P27,S27,AD27,AH27,AI27,AJ27)</f>
        <v>0</v>
      </c>
      <c r="F27" s="91"/>
      <c r="G27" s="85"/>
      <c r="H27" s="85"/>
      <c r="I27" s="85"/>
      <c r="J27" s="85"/>
      <c r="K27" s="85"/>
      <c r="L27" s="85"/>
      <c r="M27" s="85"/>
      <c r="N27" s="85"/>
      <c r="O27" s="85"/>
      <c r="P27" s="84">
        <f>SUM(G27:O27)</f>
        <v>0</v>
      </c>
      <c r="Q27" s="85"/>
      <c r="R27" s="85"/>
      <c r="S27" s="84">
        <f>SUM(Q27:R27)</f>
        <v>0</v>
      </c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4">
        <f>SUM(T27:AC27)</f>
        <v>0</v>
      </c>
      <c r="AE27" s="85"/>
      <c r="AF27" s="85"/>
      <c r="AG27" s="85"/>
      <c r="AH27" s="86">
        <f>SUM(AE27:AG27)</f>
        <v>0</v>
      </c>
      <c r="AI27" s="85"/>
      <c r="AJ27" s="87"/>
      <c r="AK27" s="79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178"/>
      <c r="DF27" s="178"/>
      <c r="DG27" s="178"/>
      <c r="DH27" s="178"/>
      <c r="DI27" s="178"/>
      <c r="DJ27" s="178"/>
      <c r="DK27" s="178"/>
      <c r="DL27" s="178"/>
      <c r="DM27" s="178"/>
      <c r="DN27" s="178"/>
      <c r="DO27" s="178"/>
      <c r="DP27" s="178"/>
      <c r="DQ27" s="178"/>
      <c r="DR27" s="178"/>
      <c r="DS27" s="178"/>
      <c r="DT27" s="178"/>
      <c r="DU27" s="178"/>
      <c r="DV27" s="178"/>
      <c r="DW27" s="178"/>
      <c r="DX27" s="178"/>
      <c r="DY27" s="178"/>
      <c r="DZ27" s="178"/>
      <c r="EA27" s="178"/>
      <c r="EB27" s="178"/>
      <c r="EC27" s="178"/>
      <c r="ED27" s="178"/>
      <c r="EE27" s="178"/>
      <c r="EF27" s="178"/>
      <c r="EG27" s="178"/>
      <c r="EH27" s="178"/>
      <c r="EI27" s="178"/>
      <c r="EJ27" s="178"/>
      <c r="EK27" s="178"/>
      <c r="EL27" s="178"/>
      <c r="EM27" s="178"/>
      <c r="EN27" s="178"/>
      <c r="EO27" s="178"/>
      <c r="EP27" s="178"/>
      <c r="EQ27" s="178"/>
      <c r="ER27" s="178"/>
    </row>
    <row r="28" spans="1:148">
      <c r="A28" s="443"/>
      <c r="B28" s="284" t="s">
        <v>56</v>
      </c>
      <c r="C28" s="304" t="s">
        <v>212</v>
      </c>
      <c r="D28" s="93" t="s">
        <v>51</v>
      </c>
      <c r="E28" s="84">
        <f t="shared" ref="E28:AJ28" si="5">SUM(E26:E27)</f>
        <v>0</v>
      </c>
      <c r="F28" s="89">
        <f>SUM(F26:F27)</f>
        <v>0</v>
      </c>
      <c r="G28" s="84">
        <f t="shared" si="5"/>
        <v>0</v>
      </c>
      <c r="H28" s="84">
        <f t="shared" si="5"/>
        <v>0</v>
      </c>
      <c r="I28" s="84">
        <f t="shared" si="5"/>
        <v>0</v>
      </c>
      <c r="J28" s="84">
        <f t="shared" si="5"/>
        <v>0</v>
      </c>
      <c r="K28" s="84">
        <f t="shared" si="5"/>
        <v>0</v>
      </c>
      <c r="L28" s="84">
        <f t="shared" si="5"/>
        <v>0</v>
      </c>
      <c r="M28" s="84">
        <f>SUM(M26:M27)</f>
        <v>0</v>
      </c>
      <c r="N28" s="84">
        <f>SUM(N26:N27)</f>
        <v>0</v>
      </c>
      <c r="O28" s="84">
        <f>SUM(O26:O27)</f>
        <v>0</v>
      </c>
      <c r="P28" s="84">
        <f t="shared" si="5"/>
        <v>0</v>
      </c>
      <c r="Q28" s="84">
        <f t="shared" si="5"/>
        <v>0</v>
      </c>
      <c r="R28" s="84">
        <f t="shared" si="5"/>
        <v>0</v>
      </c>
      <c r="S28" s="84">
        <f t="shared" si="5"/>
        <v>0</v>
      </c>
      <c r="T28" s="84">
        <f t="shared" si="5"/>
        <v>0</v>
      </c>
      <c r="U28" s="84">
        <f t="shared" si="5"/>
        <v>0</v>
      </c>
      <c r="V28" s="84">
        <f t="shared" si="5"/>
        <v>0</v>
      </c>
      <c r="W28" s="84">
        <f t="shared" si="5"/>
        <v>0</v>
      </c>
      <c r="X28" s="84">
        <f t="shared" si="5"/>
        <v>0</v>
      </c>
      <c r="Y28" s="84">
        <f t="shared" si="5"/>
        <v>0</v>
      </c>
      <c r="Z28" s="84">
        <f t="shared" si="5"/>
        <v>0</v>
      </c>
      <c r="AA28" s="84">
        <f t="shared" si="5"/>
        <v>0</v>
      </c>
      <c r="AB28" s="84">
        <f t="shared" si="5"/>
        <v>0</v>
      </c>
      <c r="AC28" s="84">
        <f t="shared" si="5"/>
        <v>0</v>
      </c>
      <c r="AD28" s="84">
        <f t="shared" si="5"/>
        <v>0</v>
      </c>
      <c r="AE28" s="84">
        <f t="shared" si="5"/>
        <v>0</v>
      </c>
      <c r="AF28" s="84">
        <f t="shared" si="5"/>
        <v>0</v>
      </c>
      <c r="AG28" s="84">
        <f t="shared" si="5"/>
        <v>0</v>
      </c>
      <c r="AH28" s="86">
        <f t="shared" si="5"/>
        <v>0</v>
      </c>
      <c r="AI28" s="84">
        <f t="shared" si="5"/>
        <v>0</v>
      </c>
      <c r="AJ28" s="86">
        <f t="shared" si="5"/>
        <v>0</v>
      </c>
      <c r="AK28" s="79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178"/>
      <c r="DR28" s="178"/>
      <c r="DS28" s="178"/>
      <c r="DT28" s="178"/>
      <c r="DU28" s="178"/>
      <c r="DV28" s="178"/>
      <c r="DW28" s="178"/>
      <c r="DX28" s="178"/>
      <c r="DY28" s="178"/>
      <c r="DZ28" s="178"/>
      <c r="EA28" s="178"/>
      <c r="EB28" s="178"/>
      <c r="EC28" s="178"/>
      <c r="ED28" s="178"/>
      <c r="EE28" s="178"/>
      <c r="EF28" s="178"/>
      <c r="EG28" s="178"/>
      <c r="EH28" s="178"/>
      <c r="EI28" s="178"/>
      <c r="EJ28" s="178"/>
      <c r="EK28" s="178"/>
      <c r="EL28" s="178"/>
      <c r="EM28" s="178"/>
      <c r="EN28" s="178"/>
      <c r="EO28" s="178"/>
      <c r="EP28" s="178"/>
      <c r="EQ28" s="178"/>
      <c r="ER28" s="178"/>
    </row>
    <row r="29" spans="1:148">
      <c r="A29" s="443"/>
      <c r="B29" s="282"/>
      <c r="C29" s="301" t="s">
        <v>210</v>
      </c>
      <c r="D29" s="93" t="s">
        <v>49</v>
      </c>
      <c r="E29" s="84">
        <f>SUM(P29,S29,AD29,AH29,AI29,AJ29)</f>
        <v>0</v>
      </c>
      <c r="F29" s="91"/>
      <c r="G29" s="85"/>
      <c r="H29" s="85"/>
      <c r="I29" s="85"/>
      <c r="J29" s="85"/>
      <c r="K29" s="85"/>
      <c r="L29" s="85"/>
      <c r="M29" s="85"/>
      <c r="N29" s="85"/>
      <c r="O29" s="85"/>
      <c r="P29" s="84">
        <f>SUM(G29:O29)</f>
        <v>0</v>
      </c>
      <c r="Q29" s="85"/>
      <c r="R29" s="85"/>
      <c r="S29" s="84">
        <f>SUM(Q29:R29)</f>
        <v>0</v>
      </c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4">
        <f>SUM(T29:AC29)</f>
        <v>0</v>
      </c>
      <c r="AE29" s="85"/>
      <c r="AF29" s="85"/>
      <c r="AG29" s="85"/>
      <c r="AH29" s="86">
        <f>SUM(AE29:AG29)</f>
        <v>0</v>
      </c>
      <c r="AI29" s="85"/>
      <c r="AJ29" s="87"/>
      <c r="AK29" s="79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8"/>
      <c r="DC29" s="178"/>
      <c r="DD29" s="178"/>
      <c r="DE29" s="178"/>
      <c r="DF29" s="178"/>
      <c r="DG29" s="178"/>
      <c r="DH29" s="178"/>
      <c r="DI29" s="178"/>
      <c r="DJ29" s="178"/>
      <c r="DK29" s="178"/>
      <c r="DL29" s="178"/>
      <c r="DM29" s="178"/>
      <c r="DN29" s="178"/>
      <c r="DO29" s="178"/>
      <c r="DP29" s="178"/>
      <c r="DQ29" s="178"/>
      <c r="DR29" s="178"/>
      <c r="DS29" s="178"/>
      <c r="DT29" s="178"/>
      <c r="DU29" s="178"/>
      <c r="DV29" s="178"/>
      <c r="DW29" s="178"/>
      <c r="DX29" s="178"/>
      <c r="DY29" s="178"/>
      <c r="DZ29" s="178"/>
      <c r="EA29" s="178"/>
      <c r="EB29" s="178"/>
      <c r="EC29" s="178"/>
      <c r="ED29" s="178"/>
      <c r="EE29" s="178"/>
      <c r="EF29" s="178"/>
      <c r="EG29" s="178"/>
      <c r="EH29" s="178"/>
      <c r="EI29" s="178"/>
      <c r="EJ29" s="178"/>
      <c r="EK29" s="178"/>
      <c r="EL29" s="178"/>
      <c r="EM29" s="178"/>
      <c r="EN29" s="178"/>
      <c r="EO29" s="178"/>
      <c r="EP29" s="178"/>
      <c r="EQ29" s="178"/>
      <c r="ER29" s="178"/>
    </row>
    <row r="30" spans="1:148">
      <c r="A30" s="443"/>
      <c r="B30" s="283"/>
      <c r="C30" s="302" t="s">
        <v>211</v>
      </c>
      <c r="D30" s="80" t="s">
        <v>50</v>
      </c>
      <c r="E30" s="84">
        <f>SUM(P30,S30,AD30,AH30,AI30,AJ30)</f>
        <v>0</v>
      </c>
      <c r="F30" s="91"/>
      <c r="G30" s="85"/>
      <c r="H30" s="85"/>
      <c r="I30" s="85"/>
      <c r="J30" s="85"/>
      <c r="K30" s="85"/>
      <c r="L30" s="85"/>
      <c r="M30" s="85"/>
      <c r="N30" s="85"/>
      <c r="O30" s="85"/>
      <c r="P30" s="84">
        <f>SUM(G30:O30)</f>
        <v>0</v>
      </c>
      <c r="Q30" s="85"/>
      <c r="R30" s="85"/>
      <c r="S30" s="84">
        <f>SUM(Q30:R30)</f>
        <v>0</v>
      </c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4">
        <f>SUM(T30:AC30)</f>
        <v>0</v>
      </c>
      <c r="AE30" s="85"/>
      <c r="AF30" s="85"/>
      <c r="AG30" s="85"/>
      <c r="AH30" s="86">
        <f>SUM(AE30:AG30)</f>
        <v>0</v>
      </c>
      <c r="AI30" s="85"/>
      <c r="AJ30" s="87"/>
      <c r="AK30" s="79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  <c r="CE30" s="178"/>
      <c r="CF30" s="178"/>
      <c r="CG30" s="178"/>
      <c r="CH30" s="178"/>
      <c r="CI30" s="178"/>
      <c r="CJ30" s="178"/>
      <c r="CK30" s="178"/>
      <c r="CL30" s="178"/>
      <c r="CM30" s="178"/>
      <c r="CN30" s="178"/>
      <c r="CO30" s="178"/>
      <c r="CP30" s="178"/>
      <c r="CQ30" s="178"/>
      <c r="CR30" s="178"/>
      <c r="CS30" s="178"/>
      <c r="CT30" s="178"/>
      <c r="CU30" s="178"/>
      <c r="CV30" s="178"/>
      <c r="CW30" s="178"/>
      <c r="CX30" s="178"/>
      <c r="CY30" s="178"/>
      <c r="CZ30" s="178"/>
      <c r="DA30" s="178"/>
      <c r="DB30" s="178"/>
      <c r="DC30" s="178"/>
      <c r="DD30" s="178"/>
      <c r="DE30" s="178"/>
      <c r="DF30" s="178"/>
      <c r="DG30" s="178"/>
      <c r="DH30" s="178"/>
      <c r="DI30" s="178"/>
      <c r="DJ30" s="178"/>
      <c r="DK30" s="178"/>
      <c r="DL30" s="178"/>
      <c r="DM30" s="178"/>
      <c r="DN30" s="178"/>
      <c r="DO30" s="178"/>
      <c r="DP30" s="178"/>
      <c r="DQ30" s="178"/>
      <c r="DR30" s="178"/>
      <c r="DS30" s="178"/>
      <c r="DT30" s="178"/>
      <c r="DU30" s="178"/>
      <c r="DV30" s="178"/>
      <c r="DW30" s="178"/>
      <c r="DX30" s="178"/>
      <c r="DY30" s="178"/>
      <c r="DZ30" s="178"/>
      <c r="EA30" s="178"/>
      <c r="EB30" s="178"/>
      <c r="EC30" s="178"/>
      <c r="ED30" s="178"/>
      <c r="EE30" s="178"/>
      <c r="EF30" s="178"/>
      <c r="EG30" s="178"/>
      <c r="EH30" s="178"/>
      <c r="EI30" s="178"/>
      <c r="EJ30" s="178"/>
      <c r="EK30" s="178"/>
      <c r="EL30" s="178"/>
      <c r="EM30" s="178"/>
      <c r="EN30" s="178"/>
      <c r="EO30" s="178"/>
      <c r="EP30" s="178"/>
      <c r="EQ30" s="178"/>
      <c r="ER30" s="178"/>
    </row>
    <row r="31" spans="1:148">
      <c r="A31" s="443"/>
      <c r="B31" s="284" t="s">
        <v>58</v>
      </c>
      <c r="C31" s="302" t="s">
        <v>213</v>
      </c>
      <c r="D31" s="80" t="s">
        <v>51</v>
      </c>
      <c r="E31" s="84">
        <f t="shared" ref="E31:AJ31" si="6">SUM(E29:E30)</f>
        <v>0</v>
      </c>
      <c r="F31" s="89">
        <f>SUM(F29:F30)</f>
        <v>0</v>
      </c>
      <c r="G31" s="84">
        <f t="shared" si="6"/>
        <v>0</v>
      </c>
      <c r="H31" s="84">
        <f t="shared" si="6"/>
        <v>0</v>
      </c>
      <c r="I31" s="84">
        <f t="shared" si="6"/>
        <v>0</v>
      </c>
      <c r="J31" s="84">
        <f t="shared" si="6"/>
        <v>0</v>
      </c>
      <c r="K31" s="84">
        <f t="shared" si="6"/>
        <v>0</v>
      </c>
      <c r="L31" s="84">
        <f t="shared" si="6"/>
        <v>0</v>
      </c>
      <c r="M31" s="84">
        <f>SUM(M29:M30)</f>
        <v>0</v>
      </c>
      <c r="N31" s="84">
        <f>SUM(N29:N30)</f>
        <v>0</v>
      </c>
      <c r="O31" s="84">
        <f>SUM(O29:O30)</f>
        <v>0</v>
      </c>
      <c r="P31" s="84">
        <f t="shared" si="6"/>
        <v>0</v>
      </c>
      <c r="Q31" s="84">
        <f t="shared" si="6"/>
        <v>0</v>
      </c>
      <c r="R31" s="84">
        <f t="shared" si="6"/>
        <v>0</v>
      </c>
      <c r="S31" s="84">
        <f t="shared" si="6"/>
        <v>0</v>
      </c>
      <c r="T31" s="84">
        <f t="shared" si="6"/>
        <v>0</v>
      </c>
      <c r="U31" s="84">
        <f t="shared" si="6"/>
        <v>0</v>
      </c>
      <c r="V31" s="84">
        <f t="shared" si="6"/>
        <v>0</v>
      </c>
      <c r="W31" s="84">
        <f t="shared" si="6"/>
        <v>0</v>
      </c>
      <c r="X31" s="84">
        <f t="shared" si="6"/>
        <v>0</v>
      </c>
      <c r="Y31" s="84">
        <f t="shared" si="6"/>
        <v>0</v>
      </c>
      <c r="Z31" s="84">
        <f t="shared" si="6"/>
        <v>0</v>
      </c>
      <c r="AA31" s="84">
        <f t="shared" si="6"/>
        <v>0</v>
      </c>
      <c r="AB31" s="84">
        <f t="shared" si="6"/>
        <v>0</v>
      </c>
      <c r="AC31" s="84">
        <f t="shared" si="6"/>
        <v>0</v>
      </c>
      <c r="AD31" s="84">
        <f>SUM(AD29:AD30)</f>
        <v>0</v>
      </c>
      <c r="AE31" s="84">
        <f t="shared" si="6"/>
        <v>0</v>
      </c>
      <c r="AF31" s="84">
        <f t="shared" si="6"/>
        <v>0</v>
      </c>
      <c r="AG31" s="84">
        <f t="shared" si="6"/>
        <v>0</v>
      </c>
      <c r="AH31" s="86">
        <f t="shared" si="6"/>
        <v>0</v>
      </c>
      <c r="AI31" s="84">
        <f t="shared" si="6"/>
        <v>0</v>
      </c>
      <c r="AJ31" s="86">
        <f t="shared" si="6"/>
        <v>0</v>
      </c>
      <c r="AK31" s="79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8"/>
      <c r="CD31" s="178"/>
      <c r="CE31" s="178"/>
      <c r="CF31" s="178"/>
      <c r="CG31" s="178"/>
      <c r="CH31" s="178"/>
      <c r="CI31" s="178"/>
      <c r="CJ31" s="178"/>
      <c r="CK31" s="178"/>
      <c r="CL31" s="178"/>
      <c r="CM31" s="178"/>
      <c r="CN31" s="178"/>
      <c r="CO31" s="178"/>
      <c r="CP31" s="178"/>
      <c r="CQ31" s="178"/>
      <c r="CR31" s="178"/>
      <c r="CS31" s="178"/>
      <c r="CT31" s="178"/>
      <c r="CU31" s="178"/>
      <c r="CV31" s="178"/>
      <c r="CW31" s="178"/>
      <c r="CX31" s="178"/>
      <c r="CY31" s="178"/>
      <c r="CZ31" s="178"/>
      <c r="DA31" s="178"/>
      <c r="DB31" s="178"/>
      <c r="DC31" s="178"/>
      <c r="DD31" s="178"/>
      <c r="DE31" s="178"/>
      <c r="DF31" s="178"/>
      <c r="DG31" s="178"/>
      <c r="DH31" s="178"/>
      <c r="DI31" s="178"/>
      <c r="DJ31" s="178"/>
      <c r="DK31" s="178"/>
      <c r="DL31" s="178"/>
      <c r="DM31" s="178"/>
      <c r="DN31" s="178"/>
      <c r="DO31" s="178"/>
      <c r="DP31" s="178"/>
      <c r="DQ31" s="178"/>
      <c r="DR31" s="178"/>
      <c r="DS31" s="178"/>
      <c r="DT31" s="178"/>
      <c r="DU31" s="178"/>
      <c r="DV31" s="178"/>
      <c r="DW31" s="178"/>
      <c r="DX31" s="178"/>
      <c r="DY31" s="178"/>
      <c r="DZ31" s="178"/>
      <c r="EA31" s="178"/>
      <c r="EB31" s="178"/>
      <c r="EC31" s="178"/>
      <c r="ED31" s="178"/>
      <c r="EE31" s="178"/>
      <c r="EF31" s="178"/>
      <c r="EG31" s="178"/>
      <c r="EH31" s="178"/>
      <c r="EI31" s="178"/>
      <c r="EJ31" s="178"/>
      <c r="EK31" s="178"/>
      <c r="EL31" s="178"/>
      <c r="EM31" s="178"/>
      <c r="EN31" s="178"/>
      <c r="EO31" s="178"/>
      <c r="EP31" s="178"/>
      <c r="EQ31" s="178"/>
      <c r="ER31" s="178"/>
    </row>
    <row r="32" spans="1:148">
      <c r="A32" s="443"/>
      <c r="B32" s="285"/>
      <c r="C32" s="301" t="s">
        <v>210</v>
      </c>
      <c r="D32" s="90" t="s">
        <v>49</v>
      </c>
      <c r="E32" s="84">
        <f>SUM(P32,S32,AD32,AH32,AI32,AJ32)</f>
        <v>0</v>
      </c>
      <c r="F32" s="91"/>
      <c r="G32" s="85"/>
      <c r="H32" s="85"/>
      <c r="I32" s="85"/>
      <c r="J32" s="85"/>
      <c r="K32" s="85"/>
      <c r="L32" s="85"/>
      <c r="M32" s="85"/>
      <c r="N32" s="85"/>
      <c r="O32" s="85"/>
      <c r="P32" s="84">
        <f>SUM(G32:O32)</f>
        <v>0</v>
      </c>
      <c r="Q32" s="85"/>
      <c r="R32" s="85"/>
      <c r="S32" s="84">
        <f>SUM(Q32:R32)</f>
        <v>0</v>
      </c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4">
        <f>SUM(T32:AC32)</f>
        <v>0</v>
      </c>
      <c r="AE32" s="85"/>
      <c r="AF32" s="85"/>
      <c r="AG32" s="85"/>
      <c r="AH32" s="86">
        <f>SUM(AE32:AG32)</f>
        <v>0</v>
      </c>
      <c r="AI32" s="85"/>
      <c r="AJ32" s="87"/>
      <c r="AK32" s="79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178"/>
      <c r="CK32" s="178"/>
      <c r="CL32" s="178"/>
      <c r="CM32" s="178"/>
      <c r="CN32" s="178"/>
      <c r="CO32" s="178"/>
      <c r="CP32" s="178"/>
      <c r="CQ32" s="178"/>
      <c r="CR32" s="178"/>
      <c r="CS32" s="178"/>
      <c r="CT32" s="178"/>
      <c r="CU32" s="178"/>
      <c r="CV32" s="178"/>
      <c r="CW32" s="178"/>
      <c r="CX32" s="178"/>
      <c r="CY32" s="178"/>
      <c r="CZ32" s="178"/>
      <c r="DA32" s="178"/>
      <c r="DB32" s="178"/>
      <c r="DC32" s="178"/>
      <c r="DD32" s="178"/>
      <c r="DE32" s="178"/>
      <c r="DF32" s="178"/>
      <c r="DG32" s="178"/>
      <c r="DH32" s="178"/>
      <c r="DI32" s="178"/>
      <c r="DJ32" s="178"/>
      <c r="DK32" s="178"/>
      <c r="DL32" s="178"/>
      <c r="DM32" s="178"/>
      <c r="DN32" s="178"/>
      <c r="DO32" s="178"/>
      <c r="DP32" s="178"/>
      <c r="DQ32" s="178"/>
      <c r="DR32" s="178"/>
      <c r="DS32" s="178"/>
      <c r="DT32" s="178"/>
      <c r="DU32" s="178"/>
      <c r="DV32" s="178"/>
      <c r="DW32" s="178"/>
      <c r="DX32" s="178"/>
      <c r="DY32" s="178"/>
      <c r="DZ32" s="178"/>
      <c r="EA32" s="178"/>
      <c r="EB32" s="178"/>
      <c r="EC32" s="178"/>
      <c r="ED32" s="178"/>
      <c r="EE32" s="178"/>
      <c r="EF32" s="178"/>
      <c r="EG32" s="178"/>
      <c r="EH32" s="178"/>
      <c r="EI32" s="178"/>
      <c r="EJ32" s="178"/>
      <c r="EK32" s="178"/>
      <c r="EL32" s="178"/>
      <c r="EM32" s="178"/>
      <c r="EN32" s="178"/>
      <c r="EO32" s="178"/>
      <c r="EP32" s="178"/>
      <c r="EQ32" s="178"/>
      <c r="ER32" s="178"/>
    </row>
    <row r="33" spans="1:148">
      <c r="A33" s="443"/>
      <c r="B33" s="286"/>
      <c r="C33" s="302" t="s">
        <v>214</v>
      </c>
      <c r="D33" s="90" t="s">
        <v>50</v>
      </c>
      <c r="E33" s="84">
        <f>SUM(P33,S33,AD33,AH33,AI33,AJ33)</f>
        <v>0</v>
      </c>
      <c r="F33" s="91"/>
      <c r="G33" s="85"/>
      <c r="H33" s="85"/>
      <c r="I33" s="85"/>
      <c r="J33" s="85"/>
      <c r="K33" s="85"/>
      <c r="L33" s="85"/>
      <c r="M33" s="85"/>
      <c r="N33" s="85"/>
      <c r="O33" s="85"/>
      <c r="P33" s="84">
        <f>SUM(G33:O33)</f>
        <v>0</v>
      </c>
      <c r="Q33" s="85"/>
      <c r="R33" s="85"/>
      <c r="S33" s="84">
        <f>SUM(Q33:R33)</f>
        <v>0</v>
      </c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4">
        <f>SUM(T33:AC33)</f>
        <v>0</v>
      </c>
      <c r="AE33" s="85"/>
      <c r="AF33" s="85"/>
      <c r="AG33" s="85"/>
      <c r="AH33" s="86">
        <f>SUM(AE33:AG33)</f>
        <v>0</v>
      </c>
      <c r="AI33" s="85"/>
      <c r="AJ33" s="87"/>
      <c r="AK33" s="79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8"/>
      <c r="DJ33" s="178"/>
      <c r="DK33" s="178"/>
      <c r="DL33" s="178"/>
      <c r="DM33" s="178"/>
      <c r="DN33" s="178"/>
      <c r="DO33" s="178"/>
      <c r="DP33" s="178"/>
      <c r="DQ33" s="178"/>
      <c r="DR33" s="178"/>
      <c r="DS33" s="178"/>
      <c r="DT33" s="178"/>
      <c r="DU33" s="178"/>
      <c r="DV33" s="178"/>
      <c r="DW33" s="178"/>
      <c r="DX33" s="178"/>
      <c r="DY33" s="178"/>
      <c r="DZ33" s="178"/>
      <c r="EA33" s="178"/>
      <c r="EB33" s="178"/>
      <c r="EC33" s="178"/>
      <c r="ED33" s="178"/>
      <c r="EE33" s="178"/>
      <c r="EF33" s="178"/>
      <c r="EG33" s="178"/>
      <c r="EH33" s="178"/>
      <c r="EI33" s="178"/>
      <c r="EJ33" s="178"/>
      <c r="EK33" s="178"/>
      <c r="EL33" s="178"/>
      <c r="EM33" s="178"/>
      <c r="EN33" s="178"/>
      <c r="EO33" s="178"/>
      <c r="EP33" s="178"/>
      <c r="EQ33" s="178"/>
      <c r="ER33" s="178"/>
    </row>
    <row r="34" spans="1:148">
      <c r="A34" s="443"/>
      <c r="B34" s="287" t="s">
        <v>60</v>
      </c>
      <c r="C34" s="302" t="s">
        <v>215</v>
      </c>
      <c r="D34" s="90" t="s">
        <v>51</v>
      </c>
      <c r="E34" s="84">
        <f>SUM(E32:E33)</f>
        <v>0</v>
      </c>
      <c r="F34" s="89">
        <f>SUM(F32:F33)</f>
        <v>0</v>
      </c>
      <c r="G34" s="84">
        <f t="shared" ref="G34:AJ34" si="7">SUM(G32:G33)</f>
        <v>0</v>
      </c>
      <c r="H34" s="84">
        <f t="shared" si="7"/>
        <v>0</v>
      </c>
      <c r="I34" s="84">
        <f t="shared" si="7"/>
        <v>0</v>
      </c>
      <c r="J34" s="84">
        <f t="shared" si="7"/>
        <v>0</v>
      </c>
      <c r="K34" s="84">
        <f t="shared" si="7"/>
        <v>0</v>
      </c>
      <c r="L34" s="84">
        <f t="shared" si="7"/>
        <v>0</v>
      </c>
      <c r="M34" s="84">
        <f t="shared" si="7"/>
        <v>0</v>
      </c>
      <c r="N34" s="84">
        <f t="shared" si="7"/>
        <v>0</v>
      </c>
      <c r="O34" s="84">
        <f t="shared" si="7"/>
        <v>0</v>
      </c>
      <c r="P34" s="84">
        <f t="shared" si="7"/>
        <v>0</v>
      </c>
      <c r="Q34" s="84">
        <f t="shared" si="7"/>
        <v>0</v>
      </c>
      <c r="R34" s="84">
        <f t="shared" si="7"/>
        <v>0</v>
      </c>
      <c r="S34" s="84">
        <f t="shared" si="7"/>
        <v>0</v>
      </c>
      <c r="T34" s="84">
        <f t="shared" si="7"/>
        <v>0</v>
      </c>
      <c r="U34" s="84">
        <f t="shared" si="7"/>
        <v>0</v>
      </c>
      <c r="V34" s="84">
        <f t="shared" si="7"/>
        <v>0</v>
      </c>
      <c r="W34" s="84">
        <f t="shared" si="7"/>
        <v>0</v>
      </c>
      <c r="X34" s="84">
        <f t="shared" si="7"/>
        <v>0</v>
      </c>
      <c r="Y34" s="84">
        <f t="shared" si="7"/>
        <v>0</v>
      </c>
      <c r="Z34" s="84">
        <f t="shared" si="7"/>
        <v>0</v>
      </c>
      <c r="AA34" s="84">
        <f t="shared" si="7"/>
        <v>0</v>
      </c>
      <c r="AB34" s="84">
        <f t="shared" si="7"/>
        <v>0</v>
      </c>
      <c r="AC34" s="84">
        <f t="shared" si="7"/>
        <v>0</v>
      </c>
      <c r="AD34" s="84">
        <f t="shared" si="7"/>
        <v>0</v>
      </c>
      <c r="AE34" s="84">
        <f t="shared" si="7"/>
        <v>0</v>
      </c>
      <c r="AF34" s="84">
        <f t="shared" si="7"/>
        <v>0</v>
      </c>
      <c r="AG34" s="84">
        <f t="shared" si="7"/>
        <v>0</v>
      </c>
      <c r="AH34" s="86">
        <f t="shared" si="7"/>
        <v>0</v>
      </c>
      <c r="AI34" s="84">
        <f t="shared" si="7"/>
        <v>0</v>
      </c>
      <c r="AJ34" s="86">
        <f t="shared" si="7"/>
        <v>0</v>
      </c>
      <c r="AK34" s="79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78"/>
      <c r="DT34" s="178"/>
      <c r="DU34" s="178"/>
      <c r="DV34" s="178"/>
      <c r="DW34" s="178"/>
      <c r="DX34" s="178"/>
      <c r="DY34" s="178"/>
      <c r="DZ34" s="178"/>
      <c r="EA34" s="178"/>
      <c r="EB34" s="178"/>
      <c r="EC34" s="178"/>
      <c r="ED34" s="178"/>
      <c r="EE34" s="178"/>
      <c r="EF34" s="178"/>
      <c r="EG34" s="178"/>
      <c r="EH34" s="178"/>
      <c r="EI34" s="178"/>
      <c r="EJ34" s="178"/>
      <c r="EK34" s="178"/>
      <c r="EL34" s="178"/>
      <c r="EM34" s="178"/>
      <c r="EN34" s="178"/>
      <c r="EO34" s="178"/>
      <c r="EP34" s="178"/>
      <c r="EQ34" s="178"/>
      <c r="ER34" s="178"/>
    </row>
    <row r="35" spans="1:148">
      <c r="A35" s="443"/>
      <c r="B35" s="178"/>
      <c r="C35" s="301" t="s">
        <v>216</v>
      </c>
      <c r="D35" s="90" t="s">
        <v>49</v>
      </c>
      <c r="E35" s="84">
        <f>SUM(P35,S35,AD35,AH35,AI35,AJ35)</f>
        <v>0</v>
      </c>
      <c r="F35" s="91"/>
      <c r="G35" s="85"/>
      <c r="H35" s="85"/>
      <c r="I35" s="85"/>
      <c r="J35" s="85"/>
      <c r="K35" s="85"/>
      <c r="L35" s="85"/>
      <c r="M35" s="85"/>
      <c r="N35" s="85"/>
      <c r="O35" s="85"/>
      <c r="P35" s="84">
        <f>SUM(G35:O35)</f>
        <v>0</v>
      </c>
      <c r="Q35" s="85"/>
      <c r="R35" s="85"/>
      <c r="S35" s="84">
        <f>SUM(Q35:R35)</f>
        <v>0</v>
      </c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4">
        <f>SUM(T35:AC35)</f>
        <v>0</v>
      </c>
      <c r="AE35" s="85"/>
      <c r="AF35" s="85"/>
      <c r="AG35" s="85"/>
      <c r="AH35" s="86">
        <f>SUM(AE35:AG35)</f>
        <v>0</v>
      </c>
      <c r="AI35" s="85"/>
      <c r="AJ35" s="87"/>
      <c r="AK35" s="79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78"/>
      <c r="DG35" s="178"/>
      <c r="DH35" s="178"/>
      <c r="DI35" s="178"/>
      <c r="DJ35" s="178"/>
      <c r="DK35" s="178"/>
      <c r="DL35" s="178"/>
      <c r="DM35" s="178"/>
      <c r="DN35" s="178"/>
      <c r="DO35" s="178"/>
      <c r="DP35" s="178"/>
      <c r="DQ35" s="178"/>
      <c r="DR35" s="178"/>
      <c r="DS35" s="178"/>
      <c r="DT35" s="178"/>
      <c r="DU35" s="178"/>
      <c r="DV35" s="178"/>
      <c r="DW35" s="178"/>
      <c r="DX35" s="178"/>
      <c r="DY35" s="178"/>
      <c r="DZ35" s="178"/>
      <c r="EA35" s="178"/>
      <c r="EB35" s="178"/>
      <c r="EC35" s="178"/>
      <c r="ED35" s="178"/>
      <c r="EE35" s="178"/>
      <c r="EF35" s="178"/>
      <c r="EG35" s="178"/>
      <c r="EH35" s="178"/>
      <c r="EI35" s="178"/>
      <c r="EJ35" s="178"/>
      <c r="EK35" s="178"/>
      <c r="EL35" s="178"/>
      <c r="EM35" s="178"/>
      <c r="EN35" s="178"/>
      <c r="EO35" s="178"/>
      <c r="EP35" s="178"/>
      <c r="EQ35" s="178"/>
      <c r="ER35" s="178"/>
    </row>
    <row r="36" spans="1:148">
      <c r="A36" s="443"/>
      <c r="B36" s="178"/>
      <c r="C36" s="305" t="s">
        <v>217</v>
      </c>
      <c r="D36" s="90" t="s">
        <v>50</v>
      </c>
      <c r="E36" s="84">
        <f>SUM(P36,S36,AD36,AH36,AI36,AJ36)</f>
        <v>0</v>
      </c>
      <c r="F36" s="91"/>
      <c r="G36" s="85"/>
      <c r="H36" s="85"/>
      <c r="I36" s="85"/>
      <c r="J36" s="85"/>
      <c r="K36" s="85"/>
      <c r="L36" s="85"/>
      <c r="M36" s="85"/>
      <c r="N36" s="85"/>
      <c r="O36" s="85"/>
      <c r="P36" s="84">
        <f>SUM(G36:O36)</f>
        <v>0</v>
      </c>
      <c r="Q36" s="85"/>
      <c r="R36" s="85"/>
      <c r="S36" s="84">
        <f>SUM(Q36:R36)</f>
        <v>0</v>
      </c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4">
        <f>SUM(T36:AC36)</f>
        <v>0</v>
      </c>
      <c r="AE36" s="85"/>
      <c r="AF36" s="85"/>
      <c r="AG36" s="85"/>
      <c r="AH36" s="86">
        <f>SUM(AE36:AG36)</f>
        <v>0</v>
      </c>
      <c r="AI36" s="85"/>
      <c r="AJ36" s="87"/>
      <c r="AK36" s="79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8"/>
      <c r="CI36" s="178"/>
      <c r="CJ36" s="178"/>
      <c r="CK36" s="178"/>
      <c r="CL36" s="178"/>
      <c r="CM36" s="178"/>
      <c r="CN36" s="178"/>
      <c r="CO36" s="178"/>
      <c r="CP36" s="178"/>
      <c r="CQ36" s="178"/>
      <c r="CR36" s="178"/>
      <c r="CS36" s="178"/>
      <c r="CT36" s="178"/>
      <c r="CU36" s="178"/>
      <c r="CV36" s="178"/>
      <c r="CW36" s="178"/>
      <c r="CX36" s="178"/>
      <c r="CY36" s="178"/>
      <c r="CZ36" s="178"/>
      <c r="DA36" s="178"/>
      <c r="DB36" s="178"/>
      <c r="DC36" s="178"/>
      <c r="DD36" s="178"/>
      <c r="DE36" s="178"/>
      <c r="DF36" s="178"/>
      <c r="DG36" s="178"/>
      <c r="DH36" s="178"/>
      <c r="DI36" s="178"/>
      <c r="DJ36" s="178"/>
      <c r="DK36" s="178"/>
      <c r="DL36" s="178"/>
      <c r="DM36" s="178"/>
      <c r="DN36" s="178"/>
      <c r="DO36" s="178"/>
      <c r="DP36" s="178"/>
      <c r="DQ36" s="178"/>
      <c r="DR36" s="178"/>
      <c r="DS36" s="178"/>
      <c r="DT36" s="178"/>
      <c r="DU36" s="178"/>
      <c r="DV36" s="178"/>
      <c r="DW36" s="178"/>
      <c r="DX36" s="178"/>
      <c r="DY36" s="178"/>
      <c r="DZ36" s="178"/>
      <c r="EA36" s="178"/>
      <c r="EB36" s="178"/>
      <c r="EC36" s="178"/>
      <c r="ED36" s="178"/>
      <c r="EE36" s="178"/>
      <c r="EF36" s="178"/>
      <c r="EG36" s="178"/>
      <c r="EH36" s="178"/>
      <c r="EI36" s="178"/>
      <c r="EJ36" s="178"/>
      <c r="EK36" s="178"/>
      <c r="EL36" s="178"/>
      <c r="EM36" s="178"/>
      <c r="EN36" s="178"/>
      <c r="EO36" s="178"/>
      <c r="EP36" s="178"/>
      <c r="EQ36" s="178"/>
      <c r="ER36" s="178"/>
    </row>
    <row r="37" spans="1:148">
      <c r="A37" s="443"/>
      <c r="B37" s="289" t="s">
        <v>218</v>
      </c>
      <c r="C37" s="306" t="s">
        <v>219</v>
      </c>
      <c r="D37" s="90" t="s">
        <v>51</v>
      </c>
      <c r="E37" s="84">
        <f>SUM(E35:E36)</f>
        <v>0</v>
      </c>
      <c r="F37" s="89">
        <f>SUM(F35:F36)</f>
        <v>0</v>
      </c>
      <c r="G37" s="84">
        <f t="shared" ref="G37:AJ37" si="8">SUM(G35:G36)</f>
        <v>0</v>
      </c>
      <c r="H37" s="84">
        <f t="shared" si="8"/>
        <v>0</v>
      </c>
      <c r="I37" s="84">
        <f t="shared" si="8"/>
        <v>0</v>
      </c>
      <c r="J37" s="84">
        <f t="shared" si="8"/>
        <v>0</v>
      </c>
      <c r="K37" s="84">
        <f t="shared" si="8"/>
        <v>0</v>
      </c>
      <c r="L37" s="84">
        <f>SUM(L35:L36)</f>
        <v>0</v>
      </c>
      <c r="M37" s="84">
        <f>SUM(M35:M36)</f>
        <v>0</v>
      </c>
      <c r="N37" s="84">
        <f>SUM(N35:N36)</f>
        <v>0</v>
      </c>
      <c r="O37" s="84">
        <f>SUM(O35:O36)</f>
        <v>0</v>
      </c>
      <c r="P37" s="84">
        <f>SUM(P35:P36)</f>
        <v>0</v>
      </c>
      <c r="Q37" s="84">
        <f t="shared" si="8"/>
        <v>0</v>
      </c>
      <c r="R37" s="84">
        <f t="shared" si="8"/>
        <v>0</v>
      </c>
      <c r="S37" s="84">
        <f t="shared" si="8"/>
        <v>0</v>
      </c>
      <c r="T37" s="84">
        <f t="shared" si="8"/>
        <v>0</v>
      </c>
      <c r="U37" s="84">
        <f t="shared" si="8"/>
        <v>0</v>
      </c>
      <c r="V37" s="84">
        <f t="shared" si="8"/>
        <v>0</v>
      </c>
      <c r="W37" s="84">
        <f t="shared" si="8"/>
        <v>0</v>
      </c>
      <c r="X37" s="84">
        <f t="shared" si="8"/>
        <v>0</v>
      </c>
      <c r="Y37" s="84">
        <f t="shared" si="8"/>
        <v>0</v>
      </c>
      <c r="Z37" s="84">
        <f t="shared" si="8"/>
        <v>0</v>
      </c>
      <c r="AA37" s="84">
        <f t="shared" si="8"/>
        <v>0</v>
      </c>
      <c r="AB37" s="84">
        <f t="shared" si="8"/>
        <v>0</v>
      </c>
      <c r="AC37" s="84">
        <f t="shared" si="8"/>
        <v>0</v>
      </c>
      <c r="AD37" s="84">
        <f t="shared" si="8"/>
        <v>0</v>
      </c>
      <c r="AE37" s="84">
        <f t="shared" si="8"/>
        <v>0</v>
      </c>
      <c r="AF37" s="84">
        <f t="shared" si="8"/>
        <v>0</v>
      </c>
      <c r="AG37" s="84">
        <f t="shared" si="8"/>
        <v>0</v>
      </c>
      <c r="AH37" s="86">
        <f t="shared" si="8"/>
        <v>0</v>
      </c>
      <c r="AI37" s="84">
        <f t="shared" si="8"/>
        <v>0</v>
      </c>
      <c r="AJ37" s="86">
        <f t="shared" si="8"/>
        <v>0</v>
      </c>
      <c r="AK37" s="79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8"/>
      <c r="DJ37" s="178"/>
      <c r="DK37" s="178"/>
      <c r="DL37" s="178"/>
      <c r="DM37" s="178"/>
      <c r="DN37" s="178"/>
      <c r="DO37" s="178"/>
      <c r="DP37" s="178"/>
      <c r="DQ37" s="178"/>
      <c r="DR37" s="178"/>
      <c r="DS37" s="178"/>
      <c r="DT37" s="178"/>
      <c r="DU37" s="178"/>
      <c r="DV37" s="178"/>
      <c r="DW37" s="178"/>
      <c r="DX37" s="178"/>
      <c r="DY37" s="178"/>
      <c r="DZ37" s="178"/>
      <c r="EA37" s="178"/>
      <c r="EB37" s="178"/>
      <c r="EC37" s="178"/>
      <c r="ED37" s="178"/>
      <c r="EE37" s="178"/>
      <c r="EF37" s="178"/>
      <c r="EG37" s="178"/>
      <c r="EH37" s="178"/>
      <c r="EI37" s="178"/>
      <c r="EJ37" s="178"/>
      <c r="EK37" s="178"/>
      <c r="EL37" s="178"/>
      <c r="EM37" s="178"/>
      <c r="EN37" s="178"/>
      <c r="EO37" s="178"/>
      <c r="EP37" s="178"/>
      <c r="EQ37" s="178"/>
      <c r="ER37" s="178"/>
    </row>
    <row r="38" spans="1:148">
      <c r="A38" s="443"/>
      <c r="B38" s="95" t="s">
        <v>51</v>
      </c>
      <c r="C38" s="307" t="s">
        <v>220</v>
      </c>
      <c r="D38" s="96" t="s">
        <v>49</v>
      </c>
      <c r="E38" s="84">
        <f>SUM(P38,S38,AD38,AH38,AI38,AJ38)</f>
        <v>0</v>
      </c>
      <c r="F38" s="89">
        <f>SUM(F14,F17,F20,F23,F26,F29,F32,F35)</f>
        <v>0</v>
      </c>
      <c r="G38" s="84">
        <f>SUM(G14,G17,G20,G23,G26,G29,G32,G35)</f>
        <v>0</v>
      </c>
      <c r="H38" s="84">
        <f t="shared" ref="H38:O39" si="9">SUM(H14,H17,H20,H23,H26,H29,H32,H35)</f>
        <v>0</v>
      </c>
      <c r="I38" s="84">
        <f>SUM(I14,I17,I20,I23,I26,I29,I32,I35)</f>
        <v>0</v>
      </c>
      <c r="J38" s="84">
        <f t="shared" si="9"/>
        <v>0</v>
      </c>
      <c r="K38" s="84">
        <f t="shared" si="9"/>
        <v>0</v>
      </c>
      <c r="L38" s="84">
        <f t="shared" si="9"/>
        <v>0</v>
      </c>
      <c r="M38" s="84">
        <f t="shared" si="9"/>
        <v>0</v>
      </c>
      <c r="N38" s="84">
        <f t="shared" si="9"/>
        <v>0</v>
      </c>
      <c r="O38" s="84">
        <f>SUM(O14,O17,O20,O23,O26,O29,O32,O35)</f>
        <v>0</v>
      </c>
      <c r="P38" s="84">
        <f>SUM(G38,H38,I38,J38,K38,L38,M38,N38,O38)</f>
        <v>0</v>
      </c>
      <c r="Q38" s="84">
        <f>SUM(Q14,Q17,Q20,Q23,Q26,Q29,Q32,Q35)</f>
        <v>0</v>
      </c>
      <c r="R38" s="84">
        <f>SUM(R14,R17,R20,R23,R26,R29,R32,R35)</f>
        <v>0</v>
      </c>
      <c r="S38" s="84">
        <f>SUM(Q38:R38)</f>
        <v>0</v>
      </c>
      <c r="T38" s="84">
        <f t="shared" ref="T38:AC39" si="10">SUM(T14,T17,T20,T23,T26,T29,T32,T35)</f>
        <v>0</v>
      </c>
      <c r="U38" s="84">
        <f t="shared" si="10"/>
        <v>0</v>
      </c>
      <c r="V38" s="84">
        <f t="shared" si="10"/>
        <v>0</v>
      </c>
      <c r="W38" s="84">
        <f t="shared" si="10"/>
        <v>0</v>
      </c>
      <c r="X38" s="84">
        <f t="shared" si="10"/>
        <v>0</v>
      </c>
      <c r="Y38" s="84">
        <f t="shared" si="10"/>
        <v>0</v>
      </c>
      <c r="Z38" s="84">
        <f t="shared" si="10"/>
        <v>0</v>
      </c>
      <c r="AA38" s="84">
        <f t="shared" si="10"/>
        <v>0</v>
      </c>
      <c r="AB38" s="84">
        <f t="shared" si="10"/>
        <v>0</v>
      </c>
      <c r="AC38" s="84">
        <f>SUM(AC14,AC17,AC20,AC23,AC26,AC29,AC32,AC35)</f>
        <v>0</v>
      </c>
      <c r="AD38" s="84">
        <f>SUM(T38:AC38)</f>
        <v>0</v>
      </c>
      <c r="AE38" s="84">
        <f t="shared" ref="AE38:AG39" si="11">SUM(AE14,AE17,AE20,AE23,AE26,AE29,AE32,AE35)</f>
        <v>0</v>
      </c>
      <c r="AF38" s="84">
        <f t="shared" si="11"/>
        <v>0</v>
      </c>
      <c r="AG38" s="84">
        <f t="shared" si="11"/>
        <v>0</v>
      </c>
      <c r="AH38" s="86">
        <f>SUM(AE38:AG38)</f>
        <v>0</v>
      </c>
      <c r="AI38" s="84">
        <f>SUM(AI14,AI17,AI20,AI23,AI26,AI29,AI32,AI35)</f>
        <v>0</v>
      </c>
      <c r="AJ38" s="84">
        <f>SUM(AJ14,AJ17,AJ20,AJ23,AJ26,AJ29,AJ32,AJ35)</f>
        <v>0</v>
      </c>
      <c r="AK38" s="79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  <c r="BZ38" s="178"/>
      <c r="CA38" s="178"/>
      <c r="CB38" s="178"/>
      <c r="CC38" s="178"/>
      <c r="CD38" s="178"/>
      <c r="CE38" s="178"/>
      <c r="CF38" s="178"/>
      <c r="CG38" s="178"/>
      <c r="CH38" s="178"/>
      <c r="CI38" s="178"/>
      <c r="CJ38" s="178"/>
      <c r="CK38" s="178"/>
      <c r="CL38" s="178"/>
      <c r="CM38" s="178"/>
      <c r="CN38" s="178"/>
      <c r="CO38" s="178"/>
      <c r="CP38" s="178"/>
      <c r="CQ38" s="178"/>
      <c r="CR38" s="178"/>
      <c r="CS38" s="178"/>
      <c r="CT38" s="178"/>
      <c r="CU38" s="178"/>
      <c r="CV38" s="178"/>
      <c r="CW38" s="178"/>
      <c r="CX38" s="178"/>
      <c r="CY38" s="178"/>
      <c r="CZ38" s="178"/>
      <c r="DA38" s="178"/>
      <c r="DB38" s="178"/>
      <c r="DC38" s="178"/>
      <c r="DD38" s="178"/>
      <c r="DE38" s="178"/>
      <c r="DF38" s="178"/>
      <c r="DG38" s="178"/>
      <c r="DH38" s="178"/>
      <c r="DI38" s="178"/>
      <c r="DJ38" s="178"/>
      <c r="DK38" s="178"/>
      <c r="DL38" s="178"/>
      <c r="DM38" s="178"/>
      <c r="DN38" s="178"/>
      <c r="DO38" s="178"/>
      <c r="DP38" s="178"/>
      <c r="DQ38" s="178"/>
      <c r="DR38" s="178"/>
      <c r="DS38" s="178"/>
      <c r="DT38" s="178"/>
      <c r="DU38" s="178"/>
      <c r="DV38" s="178"/>
      <c r="DW38" s="178"/>
      <c r="DX38" s="178"/>
      <c r="DY38" s="178"/>
      <c r="DZ38" s="178"/>
      <c r="EA38" s="178"/>
      <c r="EB38" s="178"/>
      <c r="EC38" s="178"/>
      <c r="ED38" s="178"/>
      <c r="EE38" s="178"/>
      <c r="EF38" s="178"/>
      <c r="EG38" s="178"/>
      <c r="EH38" s="178"/>
      <c r="EI38" s="178"/>
      <c r="EJ38" s="178"/>
      <c r="EK38" s="178"/>
      <c r="EL38" s="178"/>
      <c r="EM38" s="178"/>
      <c r="EN38" s="178"/>
      <c r="EO38" s="178"/>
      <c r="EP38" s="178"/>
      <c r="EQ38" s="178"/>
      <c r="ER38" s="178"/>
    </row>
    <row r="39" spans="1:148">
      <c r="A39" s="443"/>
      <c r="B39" s="94" t="s">
        <v>47</v>
      </c>
      <c r="C39" s="308" t="s">
        <v>221</v>
      </c>
      <c r="D39" s="96" t="s">
        <v>50</v>
      </c>
      <c r="E39" s="84">
        <f>SUM(P39,S39,AD39,AH39,AI39,AJ39)</f>
        <v>0</v>
      </c>
      <c r="F39" s="89">
        <f>SUM(F15,F18,F21,F24,F27,F30,F33,F36)</f>
        <v>0</v>
      </c>
      <c r="G39" s="84">
        <f>SUM(G15,G18,G21,G24,G27,G30,G33,G36)</f>
        <v>0</v>
      </c>
      <c r="H39" s="84">
        <f t="shared" si="9"/>
        <v>0</v>
      </c>
      <c r="I39" s="84">
        <f t="shared" si="9"/>
        <v>0</v>
      </c>
      <c r="J39" s="84">
        <f t="shared" si="9"/>
        <v>0</v>
      </c>
      <c r="K39" s="84">
        <f t="shared" si="9"/>
        <v>0</v>
      </c>
      <c r="L39" s="84">
        <f t="shared" si="9"/>
        <v>0</v>
      </c>
      <c r="M39" s="84">
        <f t="shared" si="9"/>
        <v>0</v>
      </c>
      <c r="N39" s="84">
        <f t="shared" si="9"/>
        <v>0</v>
      </c>
      <c r="O39" s="84">
        <f t="shared" si="9"/>
        <v>0</v>
      </c>
      <c r="P39" s="84">
        <f>SUM(G39,H39,I39,J39,K39,L39,M39,N39,O39)</f>
        <v>0</v>
      </c>
      <c r="Q39" s="84">
        <f>SUM(Q15,Q18,Q21,Q24,Q27,Q30,Q33,Q36)</f>
        <v>0</v>
      </c>
      <c r="R39" s="84">
        <f>SUM(R15,R18,R21,R24,R27,R30,R33,R36)</f>
        <v>0</v>
      </c>
      <c r="S39" s="84">
        <f>SUM(Q39:R39)</f>
        <v>0</v>
      </c>
      <c r="T39" s="84">
        <f t="shared" si="10"/>
        <v>0</v>
      </c>
      <c r="U39" s="84">
        <f t="shared" si="10"/>
        <v>0</v>
      </c>
      <c r="V39" s="84">
        <f t="shared" si="10"/>
        <v>0</v>
      </c>
      <c r="W39" s="84">
        <f t="shared" si="10"/>
        <v>0</v>
      </c>
      <c r="X39" s="84">
        <f t="shared" si="10"/>
        <v>0</v>
      </c>
      <c r="Y39" s="84">
        <f t="shared" si="10"/>
        <v>0</v>
      </c>
      <c r="Z39" s="84">
        <f t="shared" si="10"/>
        <v>0</v>
      </c>
      <c r="AA39" s="84">
        <f t="shared" si="10"/>
        <v>0</v>
      </c>
      <c r="AB39" s="84">
        <f t="shared" si="10"/>
        <v>0</v>
      </c>
      <c r="AC39" s="84">
        <f t="shared" si="10"/>
        <v>0</v>
      </c>
      <c r="AD39" s="84">
        <f>SUM(T39:AC39)</f>
        <v>0</v>
      </c>
      <c r="AE39" s="84">
        <f t="shared" si="11"/>
        <v>0</v>
      </c>
      <c r="AF39" s="84">
        <f t="shared" si="11"/>
        <v>0</v>
      </c>
      <c r="AG39" s="84">
        <f t="shared" si="11"/>
        <v>0</v>
      </c>
      <c r="AH39" s="86">
        <f>SUM(AE39:AG39)</f>
        <v>0</v>
      </c>
      <c r="AI39" s="84">
        <f>SUM(AI15,AI18,AI21,AI24,AI27,AI30,AI33,AI36)</f>
        <v>0</v>
      </c>
      <c r="AJ39" s="84">
        <f>SUM(AJ15,AJ18,AJ21,AJ24,AJ27,AJ30,AJ33,AJ36)</f>
        <v>0</v>
      </c>
      <c r="AK39" s="79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8"/>
      <c r="CI39" s="178"/>
      <c r="CJ39" s="178"/>
      <c r="CK39" s="178"/>
      <c r="CL39" s="178"/>
      <c r="CM39" s="178"/>
      <c r="CN39" s="178"/>
      <c r="CO39" s="178"/>
      <c r="CP39" s="178"/>
      <c r="CQ39" s="178"/>
      <c r="CR39" s="178"/>
      <c r="CS39" s="178"/>
      <c r="CT39" s="178"/>
      <c r="CU39" s="178"/>
      <c r="CV39" s="178"/>
      <c r="CW39" s="178"/>
      <c r="CX39" s="178"/>
      <c r="CY39" s="178"/>
      <c r="CZ39" s="178"/>
      <c r="DA39" s="178"/>
      <c r="DB39" s="178"/>
      <c r="DC39" s="178"/>
      <c r="DD39" s="178"/>
      <c r="DE39" s="178"/>
      <c r="DF39" s="178"/>
      <c r="DG39" s="178"/>
      <c r="DH39" s="178"/>
      <c r="DI39" s="178"/>
      <c r="DJ39" s="178"/>
      <c r="DK39" s="178"/>
      <c r="DL39" s="178"/>
      <c r="DM39" s="178"/>
      <c r="DN39" s="178"/>
      <c r="DO39" s="178"/>
      <c r="DP39" s="178"/>
      <c r="DQ39" s="178"/>
      <c r="DR39" s="178"/>
      <c r="DS39" s="178"/>
      <c r="DT39" s="178"/>
      <c r="DU39" s="178"/>
      <c r="DV39" s="178"/>
      <c r="DW39" s="178"/>
      <c r="DX39" s="178"/>
      <c r="DY39" s="178"/>
      <c r="DZ39" s="178"/>
      <c r="EA39" s="178"/>
      <c r="EB39" s="178"/>
      <c r="EC39" s="178"/>
      <c r="ED39" s="178"/>
      <c r="EE39" s="178"/>
      <c r="EF39" s="178"/>
      <c r="EG39" s="178"/>
      <c r="EH39" s="178"/>
      <c r="EI39" s="178"/>
      <c r="EJ39" s="178"/>
      <c r="EK39" s="178"/>
      <c r="EL39" s="178"/>
      <c r="EM39" s="178"/>
      <c r="EN39" s="178"/>
      <c r="EO39" s="178"/>
      <c r="EP39" s="178"/>
      <c r="EQ39" s="178"/>
      <c r="ER39" s="178"/>
    </row>
    <row r="40" spans="1:148">
      <c r="A40" s="444"/>
      <c r="B40" s="97" t="s">
        <v>218</v>
      </c>
      <c r="C40" s="309" t="s">
        <v>222</v>
      </c>
      <c r="D40" s="96" t="s">
        <v>51</v>
      </c>
      <c r="E40" s="84">
        <f t="shared" ref="E40:AJ40" si="12">SUM(E38:E39)</f>
        <v>0</v>
      </c>
      <c r="F40" s="89">
        <f>SUM(F38:F39)</f>
        <v>0</v>
      </c>
      <c r="G40" s="84">
        <f>SUM(G38:G39)</f>
        <v>0</v>
      </c>
      <c r="H40" s="84">
        <f t="shared" si="12"/>
        <v>0</v>
      </c>
      <c r="I40" s="84">
        <f t="shared" si="12"/>
        <v>0</v>
      </c>
      <c r="J40" s="84">
        <f t="shared" si="12"/>
        <v>0</v>
      </c>
      <c r="K40" s="84">
        <f t="shared" si="12"/>
        <v>0</v>
      </c>
      <c r="L40" s="84">
        <f t="shared" si="12"/>
        <v>0</v>
      </c>
      <c r="M40" s="84">
        <f t="shared" si="12"/>
        <v>0</v>
      </c>
      <c r="N40" s="84">
        <f t="shared" si="12"/>
        <v>0</v>
      </c>
      <c r="O40" s="84">
        <f t="shared" si="12"/>
        <v>0</v>
      </c>
      <c r="P40" s="84">
        <f t="shared" si="12"/>
        <v>0</v>
      </c>
      <c r="Q40" s="84">
        <f t="shared" si="12"/>
        <v>0</v>
      </c>
      <c r="R40" s="84">
        <f t="shared" si="12"/>
        <v>0</v>
      </c>
      <c r="S40" s="84">
        <f t="shared" si="12"/>
        <v>0</v>
      </c>
      <c r="T40" s="84">
        <f t="shared" si="12"/>
        <v>0</v>
      </c>
      <c r="U40" s="84">
        <f t="shared" si="12"/>
        <v>0</v>
      </c>
      <c r="V40" s="84">
        <f t="shared" si="12"/>
        <v>0</v>
      </c>
      <c r="W40" s="84">
        <f>SUM(W38:W39)</f>
        <v>0</v>
      </c>
      <c r="X40" s="84">
        <f>SUM(X38:X39)</f>
        <v>0</v>
      </c>
      <c r="Y40" s="84">
        <f t="shared" si="12"/>
        <v>0</v>
      </c>
      <c r="Z40" s="84">
        <f t="shared" si="12"/>
        <v>0</v>
      </c>
      <c r="AA40" s="84">
        <f t="shared" si="12"/>
        <v>0</v>
      </c>
      <c r="AB40" s="84">
        <f t="shared" si="12"/>
        <v>0</v>
      </c>
      <c r="AC40" s="84">
        <f t="shared" si="12"/>
        <v>0</v>
      </c>
      <c r="AD40" s="84">
        <f t="shared" si="12"/>
        <v>0</v>
      </c>
      <c r="AE40" s="84">
        <f t="shared" si="12"/>
        <v>0</v>
      </c>
      <c r="AF40" s="84">
        <f t="shared" si="12"/>
        <v>0</v>
      </c>
      <c r="AG40" s="84">
        <f t="shared" si="12"/>
        <v>0</v>
      </c>
      <c r="AH40" s="86">
        <f t="shared" si="12"/>
        <v>0</v>
      </c>
      <c r="AI40" s="84">
        <f t="shared" si="12"/>
        <v>0</v>
      </c>
      <c r="AJ40" s="86">
        <f t="shared" si="12"/>
        <v>0</v>
      </c>
      <c r="AK40" s="79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8"/>
      <c r="CI40" s="178"/>
      <c r="CJ40" s="178"/>
      <c r="CK40" s="178"/>
      <c r="CL40" s="178"/>
      <c r="CM40" s="178"/>
      <c r="CN40" s="178"/>
      <c r="CO40" s="178"/>
      <c r="CP40" s="178"/>
      <c r="CQ40" s="178"/>
      <c r="CR40" s="178"/>
      <c r="CS40" s="178"/>
      <c r="CT40" s="178"/>
      <c r="CU40" s="178"/>
      <c r="CV40" s="178"/>
      <c r="CW40" s="178"/>
      <c r="CX40" s="178"/>
      <c r="CY40" s="178"/>
      <c r="CZ40" s="178"/>
      <c r="DA40" s="178"/>
      <c r="DB40" s="178"/>
      <c r="DC40" s="178"/>
      <c r="DD40" s="178"/>
      <c r="DE40" s="178"/>
      <c r="DF40" s="178"/>
      <c r="DG40" s="178"/>
      <c r="DH40" s="178"/>
      <c r="DI40" s="178"/>
      <c r="DJ40" s="178"/>
      <c r="DK40" s="178"/>
      <c r="DL40" s="178"/>
      <c r="DM40" s="178"/>
      <c r="DN40" s="178"/>
      <c r="DO40" s="178"/>
      <c r="DP40" s="178"/>
      <c r="DQ40" s="178"/>
      <c r="DR40" s="178"/>
      <c r="DS40" s="178"/>
      <c r="DT40" s="178"/>
      <c r="DU40" s="178"/>
      <c r="DV40" s="178"/>
      <c r="DW40" s="178"/>
      <c r="DX40" s="178"/>
      <c r="DY40" s="178"/>
      <c r="DZ40" s="178"/>
      <c r="EA40" s="178"/>
      <c r="EB40" s="178"/>
      <c r="EC40" s="178"/>
      <c r="ED40" s="178"/>
      <c r="EE40" s="178"/>
      <c r="EF40" s="178"/>
      <c r="EG40" s="178"/>
      <c r="EH40" s="178"/>
      <c r="EI40" s="178"/>
      <c r="EJ40" s="178"/>
      <c r="EK40" s="178"/>
      <c r="EL40" s="178"/>
      <c r="EM40" s="178"/>
      <c r="EN40" s="178"/>
      <c r="EO40" s="178"/>
      <c r="EP40" s="178"/>
      <c r="EQ40" s="178"/>
      <c r="ER40" s="178"/>
    </row>
    <row r="41" spans="1:148">
      <c r="A41" s="442" t="s">
        <v>175</v>
      </c>
      <c r="B41" s="282"/>
      <c r="C41" s="301" t="s">
        <v>223</v>
      </c>
      <c r="D41" s="80" t="s">
        <v>49</v>
      </c>
      <c r="E41" s="84">
        <f>SUM(P41,S41,AD41,AH41,AI41,AJ41)</f>
        <v>0</v>
      </c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4">
        <f>SUM(G41:O41)</f>
        <v>0</v>
      </c>
      <c r="Q41" s="85"/>
      <c r="R41" s="85"/>
      <c r="S41" s="84">
        <f>SUM(Q41:R41)</f>
        <v>0</v>
      </c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4">
        <f>SUM(T41:AC41)</f>
        <v>0</v>
      </c>
      <c r="AE41" s="85"/>
      <c r="AF41" s="85"/>
      <c r="AG41" s="85"/>
      <c r="AH41" s="86">
        <f>SUM(AE41:AG41)</f>
        <v>0</v>
      </c>
      <c r="AI41" s="85"/>
      <c r="AJ41" s="87"/>
      <c r="AK41" s="79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  <c r="CT41" s="178"/>
      <c r="CU41" s="178"/>
      <c r="CV41" s="178"/>
      <c r="CW41" s="178"/>
      <c r="CX41" s="178"/>
      <c r="CY41" s="178"/>
      <c r="CZ41" s="178"/>
      <c r="DA41" s="178"/>
      <c r="DB41" s="178"/>
      <c r="DC41" s="178"/>
      <c r="DD41" s="178"/>
      <c r="DE41" s="178"/>
      <c r="DF41" s="178"/>
      <c r="DG41" s="178"/>
      <c r="DH41" s="178"/>
      <c r="DI41" s="178"/>
      <c r="DJ41" s="178"/>
      <c r="DK41" s="178"/>
      <c r="DL41" s="178"/>
      <c r="DM41" s="178"/>
      <c r="DN41" s="178"/>
      <c r="DO41" s="178"/>
      <c r="DP41" s="178"/>
      <c r="DQ41" s="178"/>
      <c r="DR41" s="178"/>
      <c r="DS41" s="178"/>
      <c r="DT41" s="178"/>
      <c r="DU41" s="178"/>
      <c r="DV41" s="178"/>
      <c r="DW41" s="178"/>
      <c r="DX41" s="178"/>
      <c r="DY41" s="178"/>
      <c r="DZ41" s="178"/>
      <c r="EA41" s="178"/>
      <c r="EB41" s="178"/>
      <c r="EC41" s="178"/>
      <c r="ED41" s="178"/>
      <c r="EE41" s="178"/>
      <c r="EF41" s="178"/>
      <c r="EG41" s="178"/>
      <c r="EH41" s="178"/>
      <c r="EI41" s="178"/>
      <c r="EJ41" s="178"/>
      <c r="EK41" s="178"/>
      <c r="EL41" s="178"/>
      <c r="EM41" s="178"/>
      <c r="EN41" s="178"/>
      <c r="EO41" s="178"/>
      <c r="EP41" s="178"/>
      <c r="EQ41" s="178"/>
      <c r="ER41" s="178"/>
    </row>
    <row r="42" spans="1:148">
      <c r="A42" s="443"/>
      <c r="B42" s="283"/>
      <c r="C42" s="302" t="s">
        <v>224</v>
      </c>
      <c r="D42" s="80" t="s">
        <v>50</v>
      </c>
      <c r="E42" s="84">
        <f>SUM(P42,S42,AD42,AH42,AI42,AJ42)</f>
        <v>0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4">
        <f>SUM(G42:O42)</f>
        <v>0</v>
      </c>
      <c r="Q42" s="85"/>
      <c r="R42" s="85"/>
      <c r="S42" s="84">
        <f>SUM(Q42:R42)</f>
        <v>0</v>
      </c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4">
        <f>SUM(T42:AC42)</f>
        <v>0</v>
      </c>
      <c r="AE42" s="85"/>
      <c r="AF42" s="85"/>
      <c r="AG42" s="85"/>
      <c r="AH42" s="86">
        <f>SUM(AE42:AG42)</f>
        <v>0</v>
      </c>
      <c r="AI42" s="85"/>
      <c r="AJ42" s="87"/>
      <c r="AK42" s="79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8"/>
      <c r="BQ42" s="178"/>
      <c r="BR42" s="178"/>
      <c r="BS42" s="178"/>
      <c r="BT42" s="178"/>
      <c r="BU42" s="178"/>
      <c r="BV42" s="178"/>
      <c r="BW42" s="178"/>
      <c r="BX42" s="178"/>
      <c r="BY42" s="178"/>
      <c r="BZ42" s="178"/>
      <c r="CA42" s="178"/>
      <c r="CB42" s="178"/>
      <c r="CC42" s="178"/>
      <c r="CD42" s="178"/>
      <c r="CE42" s="178"/>
      <c r="CF42" s="178"/>
      <c r="CG42" s="178"/>
      <c r="CH42" s="178"/>
      <c r="CI42" s="178"/>
      <c r="CJ42" s="178"/>
      <c r="CK42" s="178"/>
      <c r="CL42" s="178"/>
      <c r="CM42" s="178"/>
      <c r="CN42" s="178"/>
      <c r="CO42" s="178"/>
      <c r="CP42" s="178"/>
      <c r="CQ42" s="178"/>
      <c r="CR42" s="178"/>
      <c r="CS42" s="178"/>
      <c r="CT42" s="178"/>
      <c r="CU42" s="178"/>
      <c r="CV42" s="178"/>
      <c r="CW42" s="178"/>
      <c r="CX42" s="178"/>
      <c r="CY42" s="178"/>
      <c r="CZ42" s="178"/>
      <c r="DA42" s="178"/>
      <c r="DB42" s="178"/>
      <c r="DC42" s="178"/>
      <c r="DD42" s="178"/>
      <c r="DE42" s="178"/>
      <c r="DF42" s="178"/>
      <c r="DG42" s="178"/>
      <c r="DH42" s="178"/>
      <c r="DI42" s="178"/>
      <c r="DJ42" s="178"/>
      <c r="DK42" s="178"/>
      <c r="DL42" s="178"/>
      <c r="DM42" s="178"/>
      <c r="DN42" s="178"/>
      <c r="DO42" s="178"/>
      <c r="DP42" s="178"/>
      <c r="DQ42" s="178"/>
      <c r="DR42" s="178"/>
      <c r="DS42" s="178"/>
      <c r="DT42" s="178"/>
      <c r="DU42" s="178"/>
      <c r="DV42" s="178"/>
      <c r="DW42" s="178"/>
      <c r="DX42" s="178"/>
      <c r="DY42" s="178"/>
      <c r="DZ42" s="178"/>
      <c r="EA42" s="178"/>
      <c r="EB42" s="178"/>
      <c r="EC42" s="178"/>
      <c r="ED42" s="178"/>
      <c r="EE42" s="178"/>
      <c r="EF42" s="178"/>
      <c r="EG42" s="178"/>
      <c r="EH42" s="178"/>
      <c r="EI42" s="178"/>
      <c r="EJ42" s="178"/>
      <c r="EK42" s="178"/>
      <c r="EL42" s="178"/>
      <c r="EM42" s="178"/>
      <c r="EN42" s="178"/>
      <c r="EO42" s="178"/>
      <c r="EP42" s="178"/>
      <c r="EQ42" s="178"/>
      <c r="ER42" s="178"/>
    </row>
    <row r="43" spans="1:148">
      <c r="A43" s="443"/>
      <c r="B43" s="284" t="s">
        <v>61</v>
      </c>
      <c r="C43" s="302" t="s">
        <v>225</v>
      </c>
      <c r="D43" s="80" t="s">
        <v>51</v>
      </c>
      <c r="E43" s="84">
        <f t="shared" ref="E43:P43" si="13">SUM(E41,E42)</f>
        <v>0</v>
      </c>
      <c r="F43" s="89">
        <f t="shared" si="13"/>
        <v>0</v>
      </c>
      <c r="G43" s="84">
        <f t="shared" si="13"/>
        <v>0</v>
      </c>
      <c r="H43" s="84">
        <f t="shared" si="13"/>
        <v>0</v>
      </c>
      <c r="I43" s="84">
        <f t="shared" si="13"/>
        <v>0</v>
      </c>
      <c r="J43" s="84">
        <f t="shared" si="13"/>
        <v>0</v>
      </c>
      <c r="K43" s="84">
        <f t="shared" si="13"/>
        <v>0</v>
      </c>
      <c r="L43" s="84">
        <f t="shared" si="13"/>
        <v>0</v>
      </c>
      <c r="M43" s="84">
        <f>SUM(M41,M42)</f>
        <v>0</v>
      </c>
      <c r="N43" s="84">
        <f>SUM(N41,N42)</f>
        <v>0</v>
      </c>
      <c r="O43" s="84">
        <f t="shared" si="13"/>
        <v>0</v>
      </c>
      <c r="P43" s="84">
        <f t="shared" si="13"/>
        <v>0</v>
      </c>
      <c r="Q43" s="84">
        <f t="shared" ref="Q43:AJ43" si="14">SUM(Q41:Q42)</f>
        <v>0</v>
      </c>
      <c r="R43" s="84">
        <f t="shared" si="14"/>
        <v>0</v>
      </c>
      <c r="S43" s="84">
        <f t="shared" si="14"/>
        <v>0</v>
      </c>
      <c r="T43" s="84">
        <f t="shared" si="14"/>
        <v>0</v>
      </c>
      <c r="U43" s="84">
        <f t="shared" si="14"/>
        <v>0</v>
      </c>
      <c r="V43" s="84">
        <f t="shared" si="14"/>
        <v>0</v>
      </c>
      <c r="W43" s="84">
        <f t="shared" si="14"/>
        <v>0</v>
      </c>
      <c r="X43" s="84">
        <f t="shared" si="14"/>
        <v>0</v>
      </c>
      <c r="Y43" s="84">
        <f t="shared" si="14"/>
        <v>0</v>
      </c>
      <c r="Z43" s="84">
        <f t="shared" si="14"/>
        <v>0</v>
      </c>
      <c r="AA43" s="84">
        <f t="shared" si="14"/>
        <v>0</v>
      </c>
      <c r="AB43" s="84">
        <f t="shared" si="14"/>
        <v>0</v>
      </c>
      <c r="AC43" s="84">
        <f t="shared" si="14"/>
        <v>0</v>
      </c>
      <c r="AD43" s="84">
        <f t="shared" si="14"/>
        <v>0</v>
      </c>
      <c r="AE43" s="84">
        <f t="shared" si="14"/>
        <v>0</v>
      </c>
      <c r="AF43" s="84">
        <f t="shared" si="14"/>
        <v>0</v>
      </c>
      <c r="AG43" s="84">
        <f t="shared" si="14"/>
        <v>0</v>
      </c>
      <c r="AH43" s="86">
        <f t="shared" si="14"/>
        <v>0</v>
      </c>
      <c r="AI43" s="84">
        <f t="shared" si="14"/>
        <v>0</v>
      </c>
      <c r="AJ43" s="86">
        <f t="shared" si="14"/>
        <v>0</v>
      </c>
      <c r="AK43" s="79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8"/>
      <c r="BN43" s="178"/>
      <c r="BO43" s="178"/>
      <c r="BP43" s="178"/>
      <c r="BQ43" s="178"/>
      <c r="BR43" s="178"/>
      <c r="BS43" s="178"/>
      <c r="BT43" s="178"/>
      <c r="BU43" s="178"/>
      <c r="BV43" s="178"/>
      <c r="BW43" s="178"/>
      <c r="BX43" s="178"/>
      <c r="BY43" s="178"/>
      <c r="BZ43" s="178"/>
      <c r="CA43" s="178"/>
      <c r="CB43" s="178"/>
      <c r="CC43" s="178"/>
      <c r="CD43" s="178"/>
      <c r="CE43" s="178"/>
      <c r="CF43" s="178"/>
      <c r="CG43" s="178"/>
      <c r="CH43" s="178"/>
      <c r="CI43" s="178"/>
      <c r="CJ43" s="178"/>
      <c r="CK43" s="178"/>
      <c r="CL43" s="178"/>
      <c r="CM43" s="178"/>
      <c r="CN43" s="178"/>
      <c r="CO43" s="178"/>
      <c r="CP43" s="178"/>
      <c r="CQ43" s="178"/>
      <c r="CR43" s="178"/>
      <c r="CS43" s="178"/>
      <c r="CT43" s="178"/>
      <c r="CU43" s="178"/>
      <c r="CV43" s="178"/>
      <c r="CW43" s="178"/>
      <c r="CX43" s="178"/>
      <c r="CY43" s="178"/>
      <c r="CZ43" s="178"/>
      <c r="DA43" s="178"/>
      <c r="DB43" s="178"/>
      <c r="DC43" s="178"/>
      <c r="DD43" s="178"/>
      <c r="DE43" s="178"/>
      <c r="DF43" s="178"/>
      <c r="DG43" s="178"/>
      <c r="DH43" s="178"/>
      <c r="DI43" s="178"/>
      <c r="DJ43" s="178"/>
      <c r="DK43" s="178"/>
      <c r="DL43" s="178"/>
      <c r="DM43" s="178"/>
      <c r="DN43" s="178"/>
      <c r="DO43" s="178"/>
      <c r="DP43" s="178"/>
      <c r="DQ43" s="178"/>
      <c r="DR43" s="178"/>
      <c r="DS43" s="178"/>
      <c r="DT43" s="178"/>
      <c r="DU43" s="178"/>
      <c r="DV43" s="178"/>
      <c r="DW43" s="178"/>
      <c r="DX43" s="178"/>
      <c r="DY43" s="178"/>
      <c r="DZ43" s="178"/>
      <c r="EA43" s="178"/>
      <c r="EB43" s="178"/>
      <c r="EC43" s="178"/>
      <c r="ED43" s="178"/>
      <c r="EE43" s="178"/>
      <c r="EF43" s="178"/>
      <c r="EG43" s="178"/>
      <c r="EH43" s="178"/>
      <c r="EI43" s="178"/>
      <c r="EJ43" s="178"/>
      <c r="EK43" s="178"/>
      <c r="EL43" s="178"/>
      <c r="EM43" s="178"/>
      <c r="EN43" s="178"/>
      <c r="EO43" s="178"/>
      <c r="EP43" s="178"/>
      <c r="EQ43" s="178"/>
      <c r="ER43" s="178"/>
    </row>
    <row r="44" spans="1:148">
      <c r="A44" s="443"/>
      <c r="B44" s="285"/>
      <c r="C44" s="301" t="s">
        <v>223</v>
      </c>
      <c r="D44" s="90" t="s">
        <v>49</v>
      </c>
      <c r="E44" s="84">
        <f>SUM(P44,S44,AD44,AH44,AI44,AJ44)</f>
        <v>0</v>
      </c>
      <c r="F44" s="91"/>
      <c r="G44" s="85"/>
      <c r="H44" s="85"/>
      <c r="I44" s="85"/>
      <c r="J44" s="85"/>
      <c r="K44" s="85"/>
      <c r="L44" s="85"/>
      <c r="M44" s="85"/>
      <c r="N44" s="85"/>
      <c r="O44" s="85"/>
      <c r="P44" s="84">
        <f>SUM(G44:O44)</f>
        <v>0</v>
      </c>
      <c r="Q44" s="85"/>
      <c r="R44" s="85"/>
      <c r="S44" s="84">
        <f>SUM(Q44:R44)</f>
        <v>0</v>
      </c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4">
        <f>SUM(T44:AC44)</f>
        <v>0</v>
      </c>
      <c r="AE44" s="85"/>
      <c r="AF44" s="85"/>
      <c r="AG44" s="85"/>
      <c r="AH44" s="86">
        <f>SUM(AE44:AG44)</f>
        <v>0</v>
      </c>
      <c r="AI44" s="85"/>
      <c r="AJ44" s="87"/>
      <c r="AK44" s="79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  <c r="CE44" s="178"/>
      <c r="CF44" s="178"/>
      <c r="CG44" s="178"/>
      <c r="CH44" s="178"/>
      <c r="CI44" s="178"/>
      <c r="CJ44" s="178"/>
      <c r="CK44" s="178"/>
      <c r="CL44" s="178"/>
      <c r="CM44" s="178"/>
      <c r="CN44" s="178"/>
      <c r="CO44" s="178"/>
      <c r="CP44" s="178"/>
      <c r="CQ44" s="178"/>
      <c r="CR44" s="178"/>
      <c r="CS44" s="178"/>
      <c r="CT44" s="178"/>
      <c r="CU44" s="178"/>
      <c r="CV44" s="178"/>
      <c r="CW44" s="178"/>
      <c r="CX44" s="178"/>
      <c r="CY44" s="178"/>
      <c r="CZ44" s="178"/>
      <c r="DA44" s="178"/>
      <c r="DB44" s="178"/>
      <c r="DC44" s="178"/>
      <c r="DD44" s="178"/>
      <c r="DE44" s="178"/>
      <c r="DF44" s="178"/>
      <c r="DG44" s="178"/>
      <c r="DH44" s="178"/>
      <c r="DI44" s="178"/>
      <c r="DJ44" s="178"/>
      <c r="DK44" s="178"/>
      <c r="DL44" s="178"/>
      <c r="DM44" s="178"/>
      <c r="DN44" s="178"/>
      <c r="DO44" s="178"/>
      <c r="DP44" s="178"/>
      <c r="DQ44" s="178"/>
      <c r="DR44" s="178"/>
      <c r="DS44" s="178"/>
      <c r="DT44" s="178"/>
      <c r="DU44" s="178"/>
      <c r="DV44" s="178"/>
      <c r="DW44" s="178"/>
      <c r="DX44" s="178"/>
      <c r="DY44" s="178"/>
      <c r="DZ44" s="178"/>
      <c r="EA44" s="178"/>
      <c r="EB44" s="178"/>
      <c r="EC44" s="178"/>
      <c r="ED44" s="178"/>
      <c r="EE44" s="178"/>
      <c r="EF44" s="178"/>
      <c r="EG44" s="178"/>
      <c r="EH44" s="178"/>
      <c r="EI44" s="178"/>
      <c r="EJ44" s="178"/>
      <c r="EK44" s="178"/>
      <c r="EL44" s="178"/>
      <c r="EM44" s="178"/>
      <c r="EN44" s="178"/>
      <c r="EO44" s="178"/>
      <c r="EP44" s="178"/>
      <c r="EQ44" s="178"/>
      <c r="ER44" s="178"/>
    </row>
    <row r="45" spans="1:148">
      <c r="A45" s="443"/>
      <c r="B45" s="286"/>
      <c r="C45" s="302" t="s">
        <v>224</v>
      </c>
      <c r="D45" s="90" t="s">
        <v>50</v>
      </c>
      <c r="E45" s="84">
        <f>SUM(P45,S45,AD45,AH45,AI45,AJ45)</f>
        <v>0</v>
      </c>
      <c r="F45" s="91"/>
      <c r="G45" s="85"/>
      <c r="H45" s="85"/>
      <c r="I45" s="85"/>
      <c r="J45" s="85"/>
      <c r="K45" s="85"/>
      <c r="L45" s="85"/>
      <c r="M45" s="85"/>
      <c r="N45" s="85"/>
      <c r="O45" s="85"/>
      <c r="P45" s="84">
        <f>SUM(G45:O45)</f>
        <v>0</v>
      </c>
      <c r="Q45" s="85"/>
      <c r="R45" s="85"/>
      <c r="S45" s="84">
        <f>SUM(Q45:R45)</f>
        <v>0</v>
      </c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4">
        <f>SUM(T45:AC45)</f>
        <v>0</v>
      </c>
      <c r="AE45" s="85"/>
      <c r="AF45" s="85"/>
      <c r="AG45" s="85"/>
      <c r="AH45" s="86">
        <f>SUM(AE45:AG45)</f>
        <v>0</v>
      </c>
      <c r="AI45" s="85"/>
      <c r="AJ45" s="87"/>
      <c r="AK45" s="79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8"/>
      <c r="BQ45" s="178"/>
      <c r="BR45" s="178"/>
      <c r="BS45" s="178"/>
      <c r="BT45" s="178"/>
      <c r="BU45" s="178"/>
      <c r="BV45" s="178"/>
      <c r="BW45" s="178"/>
      <c r="BX45" s="178"/>
      <c r="BY45" s="178"/>
      <c r="BZ45" s="178"/>
      <c r="CA45" s="178"/>
      <c r="CB45" s="178"/>
      <c r="CC45" s="178"/>
      <c r="CD45" s="178"/>
      <c r="CE45" s="178"/>
      <c r="CF45" s="178"/>
      <c r="CG45" s="178"/>
      <c r="CH45" s="178"/>
      <c r="CI45" s="178"/>
      <c r="CJ45" s="178"/>
      <c r="CK45" s="178"/>
      <c r="CL45" s="178"/>
      <c r="CM45" s="178"/>
      <c r="CN45" s="178"/>
      <c r="CO45" s="178"/>
      <c r="CP45" s="178"/>
      <c r="CQ45" s="178"/>
      <c r="CR45" s="178"/>
      <c r="CS45" s="178"/>
      <c r="CT45" s="178"/>
      <c r="CU45" s="178"/>
      <c r="CV45" s="178"/>
      <c r="CW45" s="178"/>
      <c r="CX45" s="178"/>
      <c r="CY45" s="178"/>
      <c r="CZ45" s="178"/>
      <c r="DA45" s="178"/>
      <c r="DB45" s="178"/>
      <c r="DC45" s="178"/>
      <c r="DD45" s="178"/>
      <c r="DE45" s="178"/>
      <c r="DF45" s="178"/>
      <c r="DG45" s="178"/>
      <c r="DH45" s="178"/>
      <c r="DI45" s="178"/>
      <c r="DJ45" s="178"/>
      <c r="DK45" s="178"/>
      <c r="DL45" s="178"/>
      <c r="DM45" s="178"/>
      <c r="DN45" s="178"/>
      <c r="DO45" s="178"/>
      <c r="DP45" s="178"/>
      <c r="DQ45" s="178"/>
      <c r="DR45" s="178"/>
      <c r="DS45" s="178"/>
      <c r="DT45" s="178"/>
      <c r="DU45" s="178"/>
      <c r="DV45" s="178"/>
      <c r="DW45" s="178"/>
      <c r="DX45" s="178"/>
      <c r="DY45" s="178"/>
      <c r="DZ45" s="178"/>
      <c r="EA45" s="178"/>
      <c r="EB45" s="178"/>
      <c r="EC45" s="178"/>
      <c r="ED45" s="178"/>
      <c r="EE45" s="178"/>
      <c r="EF45" s="178"/>
      <c r="EG45" s="178"/>
      <c r="EH45" s="178"/>
      <c r="EI45" s="178"/>
      <c r="EJ45" s="178"/>
      <c r="EK45" s="178"/>
      <c r="EL45" s="178"/>
      <c r="EM45" s="178"/>
      <c r="EN45" s="178"/>
      <c r="EO45" s="178"/>
      <c r="EP45" s="178"/>
      <c r="EQ45" s="178"/>
      <c r="ER45" s="178"/>
    </row>
    <row r="46" spans="1:148">
      <c r="A46" s="443"/>
      <c r="B46" s="287" t="s">
        <v>62</v>
      </c>
      <c r="C46" s="303" t="s">
        <v>226</v>
      </c>
      <c r="D46" s="92" t="s">
        <v>51</v>
      </c>
      <c r="E46" s="84">
        <f t="shared" ref="E46:AJ46" si="15">SUM(E44:E45)</f>
        <v>0</v>
      </c>
      <c r="F46" s="89">
        <f t="shared" si="15"/>
        <v>0</v>
      </c>
      <c r="G46" s="84">
        <f t="shared" si="15"/>
        <v>0</v>
      </c>
      <c r="H46" s="84">
        <f t="shared" si="15"/>
        <v>0</v>
      </c>
      <c r="I46" s="84">
        <f t="shared" si="15"/>
        <v>0</v>
      </c>
      <c r="J46" s="84">
        <f t="shared" si="15"/>
        <v>0</v>
      </c>
      <c r="K46" s="84">
        <f t="shared" si="15"/>
        <v>0</v>
      </c>
      <c r="L46" s="84">
        <f t="shared" si="15"/>
        <v>0</v>
      </c>
      <c r="M46" s="84">
        <f>SUM(M44:M45)</f>
        <v>0</v>
      </c>
      <c r="N46" s="84">
        <f>SUM(N44:N45)</f>
        <v>0</v>
      </c>
      <c r="O46" s="84">
        <f>SUM(O44:O45)</f>
        <v>0</v>
      </c>
      <c r="P46" s="84">
        <f t="shared" si="15"/>
        <v>0</v>
      </c>
      <c r="Q46" s="84">
        <f t="shared" si="15"/>
        <v>0</v>
      </c>
      <c r="R46" s="84">
        <f t="shared" si="15"/>
        <v>0</v>
      </c>
      <c r="S46" s="84">
        <f t="shared" si="15"/>
        <v>0</v>
      </c>
      <c r="T46" s="84">
        <f t="shared" si="15"/>
        <v>0</v>
      </c>
      <c r="U46" s="84">
        <f t="shared" si="15"/>
        <v>0</v>
      </c>
      <c r="V46" s="84">
        <f t="shared" si="15"/>
        <v>0</v>
      </c>
      <c r="W46" s="84">
        <f t="shared" si="15"/>
        <v>0</v>
      </c>
      <c r="X46" s="84">
        <f t="shared" si="15"/>
        <v>0</v>
      </c>
      <c r="Y46" s="84">
        <f t="shared" si="15"/>
        <v>0</v>
      </c>
      <c r="Z46" s="84">
        <f t="shared" si="15"/>
        <v>0</v>
      </c>
      <c r="AA46" s="84">
        <f t="shared" si="15"/>
        <v>0</v>
      </c>
      <c r="AB46" s="84">
        <f t="shared" si="15"/>
        <v>0</v>
      </c>
      <c r="AC46" s="84">
        <f t="shared" si="15"/>
        <v>0</v>
      </c>
      <c r="AD46" s="84">
        <f t="shared" si="15"/>
        <v>0</v>
      </c>
      <c r="AE46" s="84">
        <f t="shared" si="15"/>
        <v>0</v>
      </c>
      <c r="AF46" s="84">
        <f t="shared" si="15"/>
        <v>0</v>
      </c>
      <c r="AG46" s="84">
        <f t="shared" si="15"/>
        <v>0</v>
      </c>
      <c r="AH46" s="86">
        <f t="shared" si="15"/>
        <v>0</v>
      </c>
      <c r="AI46" s="84">
        <f t="shared" si="15"/>
        <v>0</v>
      </c>
      <c r="AJ46" s="86">
        <f t="shared" si="15"/>
        <v>0</v>
      </c>
      <c r="AK46" s="79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  <c r="CE46" s="178"/>
      <c r="CF46" s="178"/>
      <c r="CG46" s="178"/>
      <c r="CH46" s="178"/>
      <c r="CI46" s="178"/>
      <c r="CJ46" s="178"/>
      <c r="CK46" s="178"/>
      <c r="CL46" s="178"/>
      <c r="CM46" s="178"/>
      <c r="CN46" s="178"/>
      <c r="CO46" s="178"/>
      <c r="CP46" s="178"/>
      <c r="CQ46" s="178"/>
      <c r="CR46" s="178"/>
      <c r="CS46" s="178"/>
      <c r="CT46" s="178"/>
      <c r="CU46" s="178"/>
      <c r="CV46" s="178"/>
      <c r="CW46" s="178"/>
      <c r="CX46" s="178"/>
      <c r="CY46" s="178"/>
      <c r="CZ46" s="178"/>
      <c r="DA46" s="178"/>
      <c r="DB46" s="178"/>
      <c r="DC46" s="178"/>
      <c r="DD46" s="178"/>
      <c r="DE46" s="178"/>
      <c r="DF46" s="178"/>
      <c r="DG46" s="178"/>
      <c r="DH46" s="178"/>
      <c r="DI46" s="178"/>
      <c r="DJ46" s="178"/>
      <c r="DK46" s="178"/>
      <c r="DL46" s="178"/>
      <c r="DM46" s="178"/>
      <c r="DN46" s="178"/>
      <c r="DO46" s="178"/>
      <c r="DP46" s="178"/>
      <c r="DQ46" s="178"/>
      <c r="DR46" s="178"/>
      <c r="DS46" s="178"/>
      <c r="DT46" s="178"/>
      <c r="DU46" s="178"/>
      <c r="DV46" s="178"/>
      <c r="DW46" s="178"/>
      <c r="DX46" s="178"/>
      <c r="DY46" s="178"/>
      <c r="DZ46" s="178"/>
      <c r="EA46" s="178"/>
      <c r="EB46" s="178"/>
      <c r="EC46" s="178"/>
      <c r="ED46" s="178"/>
      <c r="EE46" s="178"/>
      <c r="EF46" s="178"/>
      <c r="EG46" s="178"/>
      <c r="EH46" s="178"/>
      <c r="EI46" s="178"/>
      <c r="EJ46" s="178"/>
      <c r="EK46" s="178"/>
      <c r="EL46" s="178"/>
      <c r="EM46" s="178"/>
      <c r="EN46" s="178"/>
      <c r="EO46" s="178"/>
      <c r="EP46" s="178"/>
      <c r="EQ46" s="178"/>
      <c r="ER46" s="178"/>
    </row>
    <row r="47" spans="1:148">
      <c r="A47" s="443"/>
      <c r="B47" s="282"/>
      <c r="C47" s="301" t="s">
        <v>223</v>
      </c>
      <c r="D47" s="93" t="s">
        <v>49</v>
      </c>
      <c r="E47" s="84">
        <f>SUM(P47,S47,AD47,AH47,AI47,AJ47)</f>
        <v>0</v>
      </c>
      <c r="F47" s="91"/>
      <c r="G47" s="85"/>
      <c r="H47" s="85"/>
      <c r="I47" s="85"/>
      <c r="J47" s="85"/>
      <c r="K47" s="85"/>
      <c r="L47" s="85"/>
      <c r="M47" s="85"/>
      <c r="N47" s="85"/>
      <c r="O47" s="85"/>
      <c r="P47" s="84">
        <f>SUM(G47:O47)</f>
        <v>0</v>
      </c>
      <c r="Q47" s="85"/>
      <c r="R47" s="85"/>
      <c r="S47" s="84">
        <f>SUM(Q47:R47)</f>
        <v>0</v>
      </c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4">
        <f>SUM(T47:AC47)</f>
        <v>0</v>
      </c>
      <c r="AE47" s="85"/>
      <c r="AF47" s="85"/>
      <c r="AG47" s="85"/>
      <c r="AH47" s="86">
        <f>SUM(AE47:AG47)</f>
        <v>0</v>
      </c>
      <c r="AI47" s="85"/>
      <c r="AJ47" s="87"/>
      <c r="AK47" s="79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78"/>
      <c r="CC47" s="178"/>
      <c r="CD47" s="178"/>
      <c r="CE47" s="178"/>
      <c r="CF47" s="178"/>
      <c r="CG47" s="178"/>
      <c r="CH47" s="178"/>
      <c r="CI47" s="178"/>
      <c r="CJ47" s="178"/>
      <c r="CK47" s="178"/>
      <c r="CL47" s="178"/>
      <c r="CM47" s="178"/>
      <c r="CN47" s="178"/>
      <c r="CO47" s="178"/>
      <c r="CP47" s="178"/>
      <c r="CQ47" s="178"/>
      <c r="CR47" s="178"/>
      <c r="CS47" s="178"/>
      <c r="CT47" s="178"/>
      <c r="CU47" s="178"/>
      <c r="CV47" s="178"/>
      <c r="CW47" s="178"/>
      <c r="CX47" s="178"/>
      <c r="CY47" s="178"/>
      <c r="CZ47" s="178"/>
      <c r="DA47" s="178"/>
      <c r="DB47" s="178"/>
      <c r="DC47" s="178"/>
      <c r="DD47" s="178"/>
      <c r="DE47" s="178"/>
      <c r="DF47" s="178"/>
      <c r="DG47" s="178"/>
      <c r="DH47" s="178"/>
      <c r="DI47" s="178"/>
      <c r="DJ47" s="178"/>
      <c r="DK47" s="178"/>
      <c r="DL47" s="178"/>
      <c r="DM47" s="178"/>
      <c r="DN47" s="178"/>
      <c r="DO47" s="178"/>
      <c r="DP47" s="178"/>
      <c r="DQ47" s="178"/>
      <c r="DR47" s="178"/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78"/>
      <c r="ED47" s="178"/>
      <c r="EE47" s="178"/>
      <c r="EF47" s="178"/>
      <c r="EG47" s="178"/>
      <c r="EH47" s="178"/>
      <c r="EI47" s="178"/>
      <c r="EJ47" s="178"/>
      <c r="EK47" s="178"/>
      <c r="EL47" s="178"/>
      <c r="EM47" s="178"/>
      <c r="EN47" s="178"/>
      <c r="EO47" s="178"/>
      <c r="EP47" s="178"/>
      <c r="EQ47" s="178"/>
      <c r="ER47" s="178"/>
    </row>
    <row r="48" spans="1:148">
      <c r="A48" s="443"/>
      <c r="B48" s="283"/>
      <c r="C48" s="302" t="s">
        <v>224</v>
      </c>
      <c r="D48" s="80" t="s">
        <v>50</v>
      </c>
      <c r="E48" s="84">
        <f>SUM(P48,S48,AD48,AH48,AI48,AJ48)</f>
        <v>0</v>
      </c>
      <c r="F48" s="91"/>
      <c r="G48" s="85"/>
      <c r="H48" s="85"/>
      <c r="I48" s="85"/>
      <c r="J48" s="85"/>
      <c r="K48" s="85"/>
      <c r="L48" s="85"/>
      <c r="M48" s="85"/>
      <c r="N48" s="85"/>
      <c r="O48" s="85"/>
      <c r="P48" s="84">
        <f>SUM(G48:O48)</f>
        <v>0</v>
      </c>
      <c r="Q48" s="85"/>
      <c r="R48" s="85"/>
      <c r="S48" s="84">
        <f>SUM(Q48:R48)</f>
        <v>0</v>
      </c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4">
        <f>SUM(T48:AC48)</f>
        <v>0</v>
      </c>
      <c r="AE48" s="85"/>
      <c r="AF48" s="85"/>
      <c r="AG48" s="85"/>
      <c r="AH48" s="86">
        <f>SUM(AE48:AG48)</f>
        <v>0</v>
      </c>
      <c r="AI48" s="85"/>
      <c r="AJ48" s="87"/>
      <c r="AK48" s="79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78"/>
      <c r="BW48" s="178"/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178"/>
      <c r="CI48" s="178"/>
      <c r="CJ48" s="178"/>
      <c r="CK48" s="178"/>
      <c r="CL48" s="178"/>
      <c r="CM48" s="178"/>
      <c r="CN48" s="178"/>
      <c r="CO48" s="178"/>
      <c r="CP48" s="178"/>
      <c r="CQ48" s="178"/>
      <c r="CR48" s="178"/>
      <c r="CS48" s="178"/>
      <c r="CT48" s="178"/>
      <c r="CU48" s="178"/>
      <c r="CV48" s="178"/>
      <c r="CW48" s="178"/>
      <c r="CX48" s="178"/>
      <c r="CY48" s="178"/>
      <c r="CZ48" s="178"/>
      <c r="DA48" s="178"/>
      <c r="DB48" s="178"/>
      <c r="DC48" s="178"/>
      <c r="DD48" s="178"/>
      <c r="DE48" s="178"/>
      <c r="DF48" s="178"/>
      <c r="DG48" s="178"/>
      <c r="DH48" s="178"/>
      <c r="DI48" s="178"/>
      <c r="DJ48" s="178"/>
      <c r="DK48" s="178"/>
      <c r="DL48" s="178"/>
      <c r="DM48" s="178"/>
      <c r="DN48" s="178"/>
      <c r="DO48" s="178"/>
      <c r="DP48" s="178"/>
      <c r="DQ48" s="178"/>
      <c r="DR48" s="178"/>
      <c r="DS48" s="178"/>
      <c r="DT48" s="178"/>
      <c r="DU48" s="178"/>
      <c r="DV48" s="178"/>
      <c r="DW48" s="178"/>
      <c r="DX48" s="178"/>
      <c r="DY48" s="178"/>
      <c r="DZ48" s="178"/>
      <c r="EA48" s="178"/>
      <c r="EB48" s="178"/>
      <c r="EC48" s="178"/>
      <c r="ED48" s="178"/>
      <c r="EE48" s="178"/>
      <c r="EF48" s="178"/>
      <c r="EG48" s="178"/>
      <c r="EH48" s="178"/>
      <c r="EI48" s="178"/>
      <c r="EJ48" s="178"/>
      <c r="EK48" s="178"/>
      <c r="EL48" s="178"/>
      <c r="EM48" s="178"/>
      <c r="EN48" s="178"/>
      <c r="EO48" s="178"/>
      <c r="EP48" s="178"/>
      <c r="EQ48" s="178"/>
      <c r="ER48" s="178"/>
    </row>
    <row r="49" spans="1:148">
      <c r="A49" s="443"/>
      <c r="B49" s="284" t="s">
        <v>63</v>
      </c>
      <c r="C49" s="304" t="s">
        <v>227</v>
      </c>
      <c r="D49" s="80" t="s">
        <v>51</v>
      </c>
      <c r="E49" s="84">
        <f t="shared" ref="E49:AJ49" si="16">SUM(E47:E48)</f>
        <v>0</v>
      </c>
      <c r="F49" s="89">
        <f t="shared" si="16"/>
        <v>0</v>
      </c>
      <c r="G49" s="84">
        <f t="shared" si="16"/>
        <v>0</v>
      </c>
      <c r="H49" s="84">
        <f t="shared" si="16"/>
        <v>0</v>
      </c>
      <c r="I49" s="84">
        <f t="shared" si="16"/>
        <v>0</v>
      </c>
      <c r="J49" s="84">
        <f t="shared" si="16"/>
        <v>0</v>
      </c>
      <c r="K49" s="84">
        <f t="shared" si="16"/>
        <v>0</v>
      </c>
      <c r="L49" s="84">
        <f t="shared" si="16"/>
        <v>0</v>
      </c>
      <c r="M49" s="84">
        <f>SUM(M47:M48)</f>
        <v>0</v>
      </c>
      <c r="N49" s="84">
        <f>SUM(N47:N48)</f>
        <v>0</v>
      </c>
      <c r="O49" s="84">
        <f t="shared" si="16"/>
        <v>0</v>
      </c>
      <c r="P49" s="84">
        <f t="shared" si="16"/>
        <v>0</v>
      </c>
      <c r="Q49" s="84">
        <f t="shared" si="16"/>
        <v>0</v>
      </c>
      <c r="R49" s="84">
        <f t="shared" si="16"/>
        <v>0</v>
      </c>
      <c r="S49" s="84">
        <f t="shared" si="16"/>
        <v>0</v>
      </c>
      <c r="T49" s="84">
        <f t="shared" si="16"/>
        <v>0</v>
      </c>
      <c r="U49" s="84">
        <f t="shared" si="16"/>
        <v>0</v>
      </c>
      <c r="V49" s="84">
        <f t="shared" si="16"/>
        <v>0</v>
      </c>
      <c r="W49" s="84">
        <f t="shared" si="16"/>
        <v>0</v>
      </c>
      <c r="X49" s="84">
        <f t="shared" si="16"/>
        <v>0</v>
      </c>
      <c r="Y49" s="84">
        <f t="shared" si="16"/>
        <v>0</v>
      </c>
      <c r="Z49" s="84">
        <f t="shared" si="16"/>
        <v>0</v>
      </c>
      <c r="AA49" s="84">
        <f t="shared" si="16"/>
        <v>0</v>
      </c>
      <c r="AB49" s="84">
        <f t="shared" si="16"/>
        <v>0</v>
      </c>
      <c r="AC49" s="84">
        <f t="shared" si="16"/>
        <v>0</v>
      </c>
      <c r="AD49" s="84">
        <f t="shared" si="16"/>
        <v>0</v>
      </c>
      <c r="AE49" s="84">
        <f t="shared" si="16"/>
        <v>0</v>
      </c>
      <c r="AF49" s="84">
        <f t="shared" si="16"/>
        <v>0</v>
      </c>
      <c r="AG49" s="84">
        <f t="shared" si="16"/>
        <v>0</v>
      </c>
      <c r="AH49" s="86">
        <f t="shared" si="16"/>
        <v>0</v>
      </c>
      <c r="AI49" s="84">
        <f t="shared" si="16"/>
        <v>0</v>
      </c>
      <c r="AJ49" s="86">
        <f t="shared" si="16"/>
        <v>0</v>
      </c>
      <c r="AK49" s="79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8"/>
      <c r="BQ49" s="178"/>
      <c r="BR49" s="178"/>
      <c r="BS49" s="178"/>
      <c r="BT49" s="178"/>
      <c r="BU49" s="178"/>
      <c r="BV49" s="178"/>
      <c r="BW49" s="178"/>
      <c r="BX49" s="178"/>
      <c r="BY49" s="178"/>
      <c r="BZ49" s="178"/>
      <c r="CA49" s="178"/>
      <c r="CB49" s="178"/>
      <c r="CC49" s="178"/>
      <c r="CD49" s="178"/>
      <c r="CE49" s="178"/>
      <c r="CF49" s="178"/>
      <c r="CG49" s="178"/>
      <c r="CH49" s="178"/>
      <c r="CI49" s="178"/>
      <c r="CJ49" s="178"/>
      <c r="CK49" s="178"/>
      <c r="CL49" s="178"/>
      <c r="CM49" s="178"/>
      <c r="CN49" s="178"/>
      <c r="CO49" s="178"/>
      <c r="CP49" s="178"/>
      <c r="CQ49" s="178"/>
      <c r="CR49" s="178"/>
      <c r="CS49" s="178"/>
      <c r="CT49" s="178"/>
      <c r="CU49" s="178"/>
      <c r="CV49" s="178"/>
      <c r="CW49" s="178"/>
      <c r="CX49" s="178"/>
      <c r="CY49" s="178"/>
      <c r="CZ49" s="178"/>
      <c r="DA49" s="178"/>
      <c r="DB49" s="178"/>
      <c r="DC49" s="178"/>
      <c r="DD49" s="178"/>
      <c r="DE49" s="178"/>
      <c r="DF49" s="178"/>
      <c r="DG49" s="178"/>
      <c r="DH49" s="178"/>
      <c r="DI49" s="178"/>
      <c r="DJ49" s="178"/>
      <c r="DK49" s="178"/>
      <c r="DL49" s="178"/>
      <c r="DM49" s="178"/>
      <c r="DN49" s="178"/>
      <c r="DO49" s="178"/>
      <c r="DP49" s="178"/>
      <c r="DQ49" s="178"/>
      <c r="DR49" s="178"/>
      <c r="DS49" s="178"/>
      <c r="DT49" s="178"/>
      <c r="DU49" s="178"/>
      <c r="DV49" s="178"/>
      <c r="DW49" s="178"/>
      <c r="DX49" s="178"/>
      <c r="DY49" s="178"/>
      <c r="DZ49" s="178"/>
      <c r="EA49" s="178"/>
      <c r="EB49" s="178"/>
      <c r="EC49" s="178"/>
      <c r="ED49" s="178"/>
      <c r="EE49" s="178"/>
      <c r="EF49" s="178"/>
      <c r="EG49" s="178"/>
      <c r="EH49" s="178"/>
      <c r="EI49" s="178"/>
      <c r="EJ49" s="178"/>
      <c r="EK49" s="178"/>
      <c r="EL49" s="178"/>
      <c r="EM49" s="178"/>
      <c r="EN49" s="178"/>
      <c r="EO49" s="178"/>
      <c r="EP49" s="178"/>
      <c r="EQ49" s="178"/>
      <c r="ER49" s="178"/>
    </row>
    <row r="50" spans="1:148">
      <c r="A50" s="443"/>
      <c r="B50" s="282"/>
      <c r="C50" s="301" t="s">
        <v>223</v>
      </c>
      <c r="D50" s="80" t="s">
        <v>49</v>
      </c>
      <c r="E50" s="84">
        <f>SUM(P50,S50,AD50,AH50,AI50,AJ50)</f>
        <v>0</v>
      </c>
      <c r="F50" s="91"/>
      <c r="G50" s="85"/>
      <c r="H50" s="85"/>
      <c r="I50" s="85"/>
      <c r="J50" s="85"/>
      <c r="K50" s="85"/>
      <c r="L50" s="85"/>
      <c r="M50" s="85"/>
      <c r="N50" s="85"/>
      <c r="O50" s="85"/>
      <c r="P50" s="84">
        <f>SUM(G50:O50)</f>
        <v>0</v>
      </c>
      <c r="Q50" s="85"/>
      <c r="R50" s="85"/>
      <c r="S50" s="84">
        <f>SUM(Q50:R50)</f>
        <v>0</v>
      </c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4">
        <f>SUM(T50:AC50)</f>
        <v>0</v>
      </c>
      <c r="AE50" s="85"/>
      <c r="AF50" s="85"/>
      <c r="AG50" s="85"/>
      <c r="AH50" s="86">
        <f>SUM(AE50:AG50)</f>
        <v>0</v>
      </c>
      <c r="AI50" s="85"/>
      <c r="AJ50" s="87"/>
      <c r="AK50" s="79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R50" s="178"/>
      <c r="BS50" s="178"/>
      <c r="BT50" s="178"/>
      <c r="BU50" s="178"/>
      <c r="BV50" s="178"/>
      <c r="BW50" s="178"/>
      <c r="BX50" s="178"/>
      <c r="BY50" s="178"/>
      <c r="BZ50" s="178"/>
      <c r="CA50" s="178"/>
      <c r="CB50" s="178"/>
      <c r="CC50" s="178"/>
      <c r="CD50" s="178"/>
      <c r="CE50" s="178"/>
      <c r="CF50" s="178"/>
      <c r="CG50" s="178"/>
      <c r="CH50" s="178"/>
      <c r="CI50" s="178"/>
      <c r="CJ50" s="178"/>
      <c r="CK50" s="178"/>
      <c r="CL50" s="178"/>
      <c r="CM50" s="178"/>
      <c r="CN50" s="178"/>
      <c r="CO50" s="178"/>
      <c r="CP50" s="178"/>
      <c r="CQ50" s="178"/>
      <c r="CR50" s="178"/>
      <c r="CS50" s="178"/>
      <c r="CT50" s="178"/>
      <c r="CU50" s="178"/>
      <c r="CV50" s="178"/>
      <c r="CW50" s="178"/>
      <c r="CX50" s="178"/>
      <c r="CY50" s="178"/>
      <c r="CZ50" s="178"/>
      <c r="DA50" s="178"/>
      <c r="DB50" s="178"/>
      <c r="DC50" s="178"/>
      <c r="DD50" s="178"/>
      <c r="DE50" s="178"/>
      <c r="DF50" s="178"/>
      <c r="DG50" s="178"/>
      <c r="DH50" s="178"/>
      <c r="DI50" s="178"/>
      <c r="DJ50" s="178"/>
      <c r="DK50" s="178"/>
      <c r="DL50" s="178"/>
      <c r="DM50" s="178"/>
      <c r="DN50" s="178"/>
      <c r="DO50" s="178"/>
      <c r="DP50" s="178"/>
      <c r="DQ50" s="178"/>
      <c r="DR50" s="178"/>
      <c r="DS50" s="178"/>
      <c r="DT50" s="178"/>
      <c r="DU50" s="178"/>
      <c r="DV50" s="178"/>
      <c r="DW50" s="178"/>
      <c r="DX50" s="178"/>
      <c r="DY50" s="178"/>
      <c r="DZ50" s="178"/>
      <c r="EA50" s="178"/>
      <c r="EB50" s="178"/>
      <c r="EC50" s="178"/>
      <c r="ED50" s="178"/>
      <c r="EE50" s="178"/>
      <c r="EF50" s="178"/>
      <c r="EG50" s="178"/>
      <c r="EH50" s="178"/>
      <c r="EI50" s="178"/>
      <c r="EJ50" s="178"/>
      <c r="EK50" s="178"/>
      <c r="EL50" s="178"/>
      <c r="EM50" s="178"/>
      <c r="EN50" s="178"/>
      <c r="EO50" s="178"/>
      <c r="EP50" s="178"/>
      <c r="EQ50" s="178"/>
      <c r="ER50" s="178"/>
    </row>
    <row r="51" spans="1:148">
      <c r="A51" s="443"/>
      <c r="B51" s="283"/>
      <c r="C51" s="302" t="s">
        <v>224</v>
      </c>
      <c r="D51" s="80" t="s">
        <v>50</v>
      </c>
      <c r="E51" s="84">
        <f>SUM(P51,S51,AD51,AH51,AI51,AJ51)</f>
        <v>0</v>
      </c>
      <c r="F51" s="91"/>
      <c r="G51" s="85"/>
      <c r="H51" s="85"/>
      <c r="I51" s="85"/>
      <c r="J51" s="85"/>
      <c r="K51" s="85"/>
      <c r="L51" s="85"/>
      <c r="M51" s="85"/>
      <c r="N51" s="85"/>
      <c r="O51" s="85"/>
      <c r="P51" s="84">
        <f>SUM(G51:O51)</f>
        <v>0</v>
      </c>
      <c r="Q51" s="85"/>
      <c r="R51" s="85"/>
      <c r="S51" s="84">
        <f>SUM(Q51:R51)</f>
        <v>0</v>
      </c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4">
        <f>SUM(T51:AC51)</f>
        <v>0</v>
      </c>
      <c r="AE51" s="85"/>
      <c r="AF51" s="85"/>
      <c r="AG51" s="85"/>
      <c r="AH51" s="86">
        <f>SUM(AE51:AG51)</f>
        <v>0</v>
      </c>
      <c r="AI51" s="85"/>
      <c r="AJ51" s="87"/>
      <c r="AK51" s="79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  <c r="BV51" s="178"/>
      <c r="BW51" s="178"/>
      <c r="BX51" s="178"/>
      <c r="BY51" s="178"/>
      <c r="BZ51" s="178"/>
      <c r="CA51" s="178"/>
      <c r="CB51" s="178"/>
      <c r="CC51" s="178"/>
      <c r="CD51" s="178"/>
      <c r="CE51" s="178"/>
      <c r="CF51" s="178"/>
      <c r="CG51" s="178"/>
      <c r="CH51" s="178"/>
      <c r="CI51" s="178"/>
      <c r="CJ51" s="178"/>
      <c r="CK51" s="178"/>
      <c r="CL51" s="178"/>
      <c r="CM51" s="178"/>
      <c r="CN51" s="178"/>
      <c r="CO51" s="178"/>
      <c r="CP51" s="178"/>
      <c r="CQ51" s="178"/>
      <c r="CR51" s="178"/>
      <c r="CS51" s="178"/>
      <c r="CT51" s="178"/>
      <c r="CU51" s="178"/>
      <c r="CV51" s="178"/>
      <c r="CW51" s="178"/>
      <c r="CX51" s="178"/>
      <c r="CY51" s="178"/>
      <c r="CZ51" s="178"/>
      <c r="DA51" s="178"/>
      <c r="DB51" s="178"/>
      <c r="DC51" s="178"/>
      <c r="DD51" s="178"/>
      <c r="DE51" s="178"/>
      <c r="DF51" s="178"/>
      <c r="DG51" s="178"/>
      <c r="DH51" s="178"/>
      <c r="DI51" s="178"/>
      <c r="DJ51" s="178"/>
      <c r="DK51" s="178"/>
      <c r="DL51" s="178"/>
      <c r="DM51" s="178"/>
      <c r="DN51" s="178"/>
      <c r="DO51" s="178"/>
      <c r="DP51" s="178"/>
      <c r="DQ51" s="178"/>
      <c r="DR51" s="178"/>
      <c r="DS51" s="178"/>
      <c r="DT51" s="178"/>
      <c r="DU51" s="178"/>
      <c r="DV51" s="178"/>
      <c r="DW51" s="178"/>
      <c r="DX51" s="178"/>
      <c r="DY51" s="178"/>
      <c r="DZ51" s="178"/>
      <c r="EA51" s="178"/>
      <c r="EB51" s="178"/>
      <c r="EC51" s="178"/>
      <c r="ED51" s="178"/>
      <c r="EE51" s="178"/>
      <c r="EF51" s="178"/>
      <c r="EG51" s="178"/>
      <c r="EH51" s="178"/>
      <c r="EI51" s="178"/>
      <c r="EJ51" s="178"/>
      <c r="EK51" s="178"/>
      <c r="EL51" s="178"/>
      <c r="EM51" s="178"/>
      <c r="EN51" s="178"/>
      <c r="EO51" s="178"/>
      <c r="EP51" s="178"/>
      <c r="EQ51" s="178"/>
      <c r="ER51" s="178"/>
    </row>
    <row r="52" spans="1:148">
      <c r="A52" s="443"/>
      <c r="B52" s="284" t="s">
        <v>64</v>
      </c>
      <c r="C52" s="302" t="s">
        <v>228</v>
      </c>
      <c r="D52" s="80" t="s">
        <v>51</v>
      </c>
      <c r="E52" s="84">
        <f t="shared" ref="E52:AJ52" si="17">SUM(E50:E51)</f>
        <v>0</v>
      </c>
      <c r="F52" s="89">
        <f t="shared" si="17"/>
        <v>0</v>
      </c>
      <c r="G52" s="84">
        <f t="shared" si="17"/>
        <v>0</v>
      </c>
      <c r="H52" s="84">
        <f t="shared" si="17"/>
        <v>0</v>
      </c>
      <c r="I52" s="84">
        <f t="shared" si="17"/>
        <v>0</v>
      </c>
      <c r="J52" s="84">
        <f t="shared" si="17"/>
        <v>0</v>
      </c>
      <c r="K52" s="84">
        <f t="shared" si="17"/>
        <v>0</v>
      </c>
      <c r="L52" s="84">
        <f t="shared" si="17"/>
        <v>0</v>
      </c>
      <c r="M52" s="84">
        <f>SUM(M50:M51)</f>
        <v>0</v>
      </c>
      <c r="N52" s="84">
        <f>SUM(N50:N51)</f>
        <v>0</v>
      </c>
      <c r="O52" s="84">
        <f t="shared" si="17"/>
        <v>0</v>
      </c>
      <c r="P52" s="84">
        <f t="shared" si="17"/>
        <v>0</v>
      </c>
      <c r="Q52" s="84">
        <f t="shared" si="17"/>
        <v>0</v>
      </c>
      <c r="R52" s="84">
        <f t="shared" si="17"/>
        <v>0</v>
      </c>
      <c r="S52" s="84">
        <f t="shared" si="17"/>
        <v>0</v>
      </c>
      <c r="T52" s="84">
        <f t="shared" si="17"/>
        <v>0</v>
      </c>
      <c r="U52" s="84">
        <f t="shared" si="17"/>
        <v>0</v>
      </c>
      <c r="V52" s="84">
        <f t="shared" si="17"/>
        <v>0</v>
      </c>
      <c r="W52" s="84">
        <f t="shared" si="17"/>
        <v>0</v>
      </c>
      <c r="X52" s="84">
        <f t="shared" si="17"/>
        <v>0</v>
      </c>
      <c r="Y52" s="84">
        <f t="shared" si="17"/>
        <v>0</v>
      </c>
      <c r="Z52" s="84">
        <f t="shared" si="17"/>
        <v>0</v>
      </c>
      <c r="AA52" s="84">
        <f t="shared" si="17"/>
        <v>0</v>
      </c>
      <c r="AB52" s="84">
        <f t="shared" si="17"/>
        <v>0</v>
      </c>
      <c r="AC52" s="84">
        <f t="shared" si="17"/>
        <v>0</v>
      </c>
      <c r="AD52" s="84">
        <f t="shared" si="17"/>
        <v>0</v>
      </c>
      <c r="AE52" s="84">
        <f t="shared" si="17"/>
        <v>0</v>
      </c>
      <c r="AF52" s="84">
        <f t="shared" si="17"/>
        <v>0</v>
      </c>
      <c r="AG52" s="84">
        <f t="shared" si="17"/>
        <v>0</v>
      </c>
      <c r="AH52" s="86">
        <f t="shared" si="17"/>
        <v>0</v>
      </c>
      <c r="AI52" s="84">
        <f t="shared" si="17"/>
        <v>0</v>
      </c>
      <c r="AJ52" s="86">
        <f t="shared" si="17"/>
        <v>0</v>
      </c>
      <c r="AK52" s="79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8"/>
      <c r="BR52" s="178"/>
      <c r="BS52" s="178"/>
      <c r="BT52" s="178"/>
      <c r="BU52" s="178"/>
      <c r="BV52" s="178"/>
      <c r="BW52" s="178"/>
      <c r="BX52" s="178"/>
      <c r="BY52" s="178"/>
      <c r="BZ52" s="178"/>
      <c r="CA52" s="178"/>
      <c r="CB52" s="178"/>
      <c r="CC52" s="178"/>
      <c r="CD52" s="178"/>
      <c r="CE52" s="178"/>
      <c r="CF52" s="178"/>
      <c r="CG52" s="178"/>
      <c r="CH52" s="178"/>
      <c r="CI52" s="178"/>
      <c r="CJ52" s="178"/>
      <c r="CK52" s="178"/>
      <c r="CL52" s="178"/>
      <c r="CM52" s="178"/>
      <c r="CN52" s="178"/>
      <c r="CO52" s="178"/>
      <c r="CP52" s="178"/>
      <c r="CQ52" s="178"/>
      <c r="CR52" s="178"/>
      <c r="CS52" s="178"/>
      <c r="CT52" s="178"/>
      <c r="CU52" s="178"/>
      <c r="CV52" s="178"/>
      <c r="CW52" s="178"/>
      <c r="CX52" s="178"/>
      <c r="CY52" s="178"/>
      <c r="CZ52" s="178"/>
      <c r="DA52" s="178"/>
      <c r="DB52" s="178"/>
      <c r="DC52" s="178"/>
      <c r="DD52" s="178"/>
      <c r="DE52" s="178"/>
      <c r="DF52" s="178"/>
      <c r="DG52" s="178"/>
      <c r="DH52" s="178"/>
      <c r="DI52" s="178"/>
      <c r="DJ52" s="178"/>
      <c r="DK52" s="178"/>
      <c r="DL52" s="178"/>
      <c r="DM52" s="178"/>
      <c r="DN52" s="178"/>
      <c r="DO52" s="178"/>
      <c r="DP52" s="178"/>
      <c r="DQ52" s="178"/>
      <c r="DR52" s="178"/>
      <c r="DS52" s="178"/>
      <c r="DT52" s="178"/>
      <c r="DU52" s="178"/>
      <c r="DV52" s="178"/>
      <c r="DW52" s="178"/>
      <c r="DX52" s="178"/>
      <c r="DY52" s="178"/>
      <c r="DZ52" s="178"/>
      <c r="EA52" s="178"/>
      <c r="EB52" s="178"/>
      <c r="EC52" s="178"/>
      <c r="ED52" s="178"/>
      <c r="EE52" s="178"/>
      <c r="EF52" s="178"/>
      <c r="EG52" s="178"/>
      <c r="EH52" s="178"/>
      <c r="EI52" s="178"/>
      <c r="EJ52" s="178"/>
      <c r="EK52" s="178"/>
      <c r="EL52" s="178"/>
      <c r="EM52" s="178"/>
      <c r="EN52" s="178"/>
      <c r="EO52" s="178"/>
      <c r="EP52" s="178"/>
      <c r="EQ52" s="178"/>
      <c r="ER52" s="178"/>
    </row>
    <row r="53" spans="1:148">
      <c r="A53" s="443"/>
      <c r="B53" s="98" t="s">
        <v>51</v>
      </c>
      <c r="C53" s="307"/>
      <c r="D53" s="99" t="s">
        <v>49</v>
      </c>
      <c r="E53" s="84">
        <f>SUM(P53,S53,AD53,AH53,AI53,AJ53)</f>
        <v>0</v>
      </c>
      <c r="F53" s="89">
        <f>SUM(F41,F44,F47,F50)</f>
        <v>0</v>
      </c>
      <c r="G53" s="84">
        <f t="shared" ref="G53:O54" si="18">SUM(G41,G44,G47,G50)</f>
        <v>0</v>
      </c>
      <c r="H53" s="84">
        <f t="shared" si="18"/>
        <v>0</v>
      </c>
      <c r="I53" s="84">
        <f t="shared" si="18"/>
        <v>0</v>
      </c>
      <c r="J53" s="84">
        <f t="shared" si="18"/>
        <v>0</v>
      </c>
      <c r="K53" s="84">
        <f t="shared" si="18"/>
        <v>0</v>
      </c>
      <c r="L53" s="84">
        <f t="shared" si="18"/>
        <v>0</v>
      </c>
      <c r="M53" s="84">
        <f t="shared" si="18"/>
        <v>0</v>
      </c>
      <c r="N53" s="84">
        <f t="shared" si="18"/>
        <v>0</v>
      </c>
      <c r="O53" s="84">
        <f t="shared" si="18"/>
        <v>0</v>
      </c>
      <c r="P53" s="84">
        <f>SUM(G53,H53,I53,J53,K53,L53,M53,N53,O53)</f>
        <v>0</v>
      </c>
      <c r="Q53" s="84">
        <f>SUM(Q41,Q44,Q47,Q50)</f>
        <v>0</v>
      </c>
      <c r="R53" s="84">
        <f>SUM(R41,R44,R47,R50)</f>
        <v>0</v>
      </c>
      <c r="S53" s="84">
        <f>SUM(Q53:R53)</f>
        <v>0</v>
      </c>
      <c r="T53" s="84">
        <f t="shared" ref="T53:AC54" si="19">SUM(T41,T44,T47,T50)</f>
        <v>0</v>
      </c>
      <c r="U53" s="84">
        <f t="shared" si="19"/>
        <v>0</v>
      </c>
      <c r="V53" s="84">
        <f t="shared" si="19"/>
        <v>0</v>
      </c>
      <c r="W53" s="84">
        <f t="shared" si="19"/>
        <v>0</v>
      </c>
      <c r="X53" s="84">
        <f>SUM(X41,X44,X47,X50)</f>
        <v>0</v>
      </c>
      <c r="Y53" s="84">
        <f t="shared" si="19"/>
        <v>0</v>
      </c>
      <c r="Z53" s="84">
        <f t="shared" si="19"/>
        <v>0</v>
      </c>
      <c r="AA53" s="84">
        <f t="shared" si="19"/>
        <v>0</v>
      </c>
      <c r="AB53" s="84">
        <f t="shared" si="19"/>
        <v>0</v>
      </c>
      <c r="AC53" s="84">
        <f t="shared" si="19"/>
        <v>0</v>
      </c>
      <c r="AD53" s="84">
        <f>SUM(T53:AC53)</f>
        <v>0</v>
      </c>
      <c r="AE53" s="84">
        <f t="shared" ref="AE53:AG54" si="20">SUM(AE41,AE44,AE47,AE50)</f>
        <v>0</v>
      </c>
      <c r="AF53" s="84">
        <f t="shared" si="20"/>
        <v>0</v>
      </c>
      <c r="AG53" s="84">
        <f t="shared" si="20"/>
        <v>0</v>
      </c>
      <c r="AH53" s="86">
        <f>SUM(AE53:AG53)</f>
        <v>0</v>
      </c>
      <c r="AI53" s="84">
        <f>SUM(AI41,AI44,AI47,AI50)</f>
        <v>0</v>
      </c>
      <c r="AJ53" s="86">
        <f>SUM(AJ41,AJ44,AJ47,AJ50)</f>
        <v>0</v>
      </c>
      <c r="AK53" s="79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8"/>
      <c r="BR53" s="178"/>
      <c r="BS53" s="178"/>
      <c r="BT53" s="178"/>
      <c r="BU53" s="178"/>
      <c r="BV53" s="178"/>
      <c r="BW53" s="178"/>
      <c r="BX53" s="178"/>
      <c r="BY53" s="178"/>
      <c r="BZ53" s="178"/>
      <c r="CA53" s="178"/>
      <c r="CB53" s="178"/>
      <c r="CC53" s="178"/>
      <c r="CD53" s="178"/>
      <c r="CE53" s="178"/>
      <c r="CF53" s="178"/>
      <c r="CG53" s="178"/>
      <c r="CH53" s="178"/>
      <c r="CI53" s="178"/>
      <c r="CJ53" s="178"/>
      <c r="CK53" s="178"/>
      <c r="CL53" s="178"/>
      <c r="CM53" s="178"/>
      <c r="CN53" s="178"/>
      <c r="CO53" s="178"/>
      <c r="CP53" s="178"/>
      <c r="CQ53" s="178"/>
      <c r="CR53" s="178"/>
      <c r="CS53" s="178"/>
      <c r="CT53" s="178"/>
      <c r="CU53" s="178"/>
      <c r="CV53" s="178"/>
      <c r="CW53" s="178"/>
      <c r="CX53" s="178"/>
      <c r="CY53" s="178"/>
      <c r="CZ53" s="178"/>
      <c r="DA53" s="178"/>
      <c r="DB53" s="178"/>
      <c r="DC53" s="178"/>
      <c r="DD53" s="178"/>
      <c r="DE53" s="178"/>
      <c r="DF53" s="178"/>
      <c r="DG53" s="178"/>
      <c r="DH53" s="178"/>
      <c r="DI53" s="178"/>
      <c r="DJ53" s="178"/>
      <c r="DK53" s="178"/>
      <c r="DL53" s="178"/>
      <c r="DM53" s="178"/>
      <c r="DN53" s="178"/>
      <c r="DO53" s="178"/>
      <c r="DP53" s="178"/>
      <c r="DQ53" s="178"/>
      <c r="DR53" s="178"/>
      <c r="DS53" s="178"/>
      <c r="DT53" s="178"/>
      <c r="DU53" s="178"/>
      <c r="DV53" s="178"/>
      <c r="DW53" s="178"/>
      <c r="DX53" s="178"/>
      <c r="DY53" s="178"/>
      <c r="DZ53" s="178"/>
      <c r="EA53" s="178"/>
      <c r="EB53" s="178"/>
      <c r="EC53" s="178"/>
      <c r="ED53" s="178"/>
      <c r="EE53" s="178"/>
      <c r="EF53" s="178"/>
      <c r="EG53" s="178"/>
      <c r="EH53" s="178"/>
      <c r="EI53" s="178"/>
      <c r="EJ53" s="178"/>
      <c r="EK53" s="178"/>
      <c r="EL53" s="178"/>
      <c r="EM53" s="178"/>
      <c r="EN53" s="178"/>
      <c r="EO53" s="178"/>
      <c r="EP53" s="178"/>
      <c r="EQ53" s="178"/>
      <c r="ER53" s="178"/>
    </row>
    <row r="54" spans="1:148">
      <c r="A54" s="443"/>
      <c r="B54" s="100" t="s">
        <v>61</v>
      </c>
      <c r="C54" s="308" t="s">
        <v>7253</v>
      </c>
      <c r="D54" s="99" t="s">
        <v>50</v>
      </c>
      <c r="E54" s="84">
        <f>SUM(P54,S54,AD54,AH54,AI54,AJ54)</f>
        <v>0</v>
      </c>
      <c r="F54" s="89">
        <f>SUM(F42,F45,F48,F51)</f>
        <v>0</v>
      </c>
      <c r="G54" s="84">
        <f t="shared" si="18"/>
        <v>0</v>
      </c>
      <c r="H54" s="84">
        <f t="shared" si="18"/>
        <v>0</v>
      </c>
      <c r="I54" s="84">
        <f t="shared" si="18"/>
        <v>0</v>
      </c>
      <c r="J54" s="84">
        <f t="shared" si="18"/>
        <v>0</v>
      </c>
      <c r="K54" s="84">
        <f t="shared" si="18"/>
        <v>0</v>
      </c>
      <c r="L54" s="84">
        <f t="shared" si="18"/>
        <v>0</v>
      </c>
      <c r="M54" s="84">
        <f t="shared" si="18"/>
        <v>0</v>
      </c>
      <c r="N54" s="84">
        <f t="shared" si="18"/>
        <v>0</v>
      </c>
      <c r="O54" s="84">
        <f t="shared" si="18"/>
        <v>0</v>
      </c>
      <c r="P54" s="84">
        <f>SUM(G54,H54,I54,J54,K54,L54,M54,N54,O54)</f>
        <v>0</v>
      </c>
      <c r="Q54" s="84">
        <f>SUM(Q42,Q45,Q48,Q51)</f>
        <v>0</v>
      </c>
      <c r="R54" s="84">
        <f>SUM(R42,R45,R48,R51)</f>
        <v>0</v>
      </c>
      <c r="S54" s="84">
        <f>SUM(Q54:R54)</f>
        <v>0</v>
      </c>
      <c r="T54" s="84">
        <f t="shared" si="19"/>
        <v>0</v>
      </c>
      <c r="U54" s="84">
        <f t="shared" si="19"/>
        <v>0</v>
      </c>
      <c r="V54" s="84">
        <f t="shared" si="19"/>
        <v>0</v>
      </c>
      <c r="W54" s="84">
        <f t="shared" si="19"/>
        <v>0</v>
      </c>
      <c r="X54" s="84">
        <f>SUM(X42,X45,X48,X51)</f>
        <v>0</v>
      </c>
      <c r="Y54" s="84">
        <f t="shared" si="19"/>
        <v>0</v>
      </c>
      <c r="Z54" s="84">
        <f t="shared" si="19"/>
        <v>0</v>
      </c>
      <c r="AA54" s="84">
        <f t="shared" si="19"/>
        <v>0</v>
      </c>
      <c r="AB54" s="84">
        <f t="shared" si="19"/>
        <v>0</v>
      </c>
      <c r="AC54" s="84">
        <f t="shared" si="19"/>
        <v>0</v>
      </c>
      <c r="AD54" s="84">
        <f>SUM(T54:AC54)</f>
        <v>0</v>
      </c>
      <c r="AE54" s="84">
        <f t="shared" si="20"/>
        <v>0</v>
      </c>
      <c r="AF54" s="84">
        <f t="shared" si="20"/>
        <v>0</v>
      </c>
      <c r="AG54" s="84">
        <f t="shared" si="20"/>
        <v>0</v>
      </c>
      <c r="AH54" s="86">
        <f>SUM(AE54:AG54)</f>
        <v>0</v>
      </c>
      <c r="AI54" s="84">
        <f>SUM(AI42,AI45,AI48,AI51)</f>
        <v>0</v>
      </c>
      <c r="AJ54" s="86">
        <f>SUM(AJ42,AJ45,AJ48,AJ51)</f>
        <v>0</v>
      </c>
      <c r="AK54" s="79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8"/>
      <c r="BR54" s="178"/>
      <c r="BS54" s="178"/>
      <c r="BT54" s="178"/>
      <c r="BU54" s="178"/>
      <c r="BV54" s="178"/>
      <c r="BW54" s="178"/>
      <c r="BX54" s="178"/>
      <c r="BY54" s="178"/>
      <c r="BZ54" s="178"/>
      <c r="CA54" s="178"/>
      <c r="CB54" s="178"/>
      <c r="CC54" s="178"/>
      <c r="CD54" s="178"/>
      <c r="CE54" s="178"/>
      <c r="CF54" s="178"/>
      <c r="CG54" s="178"/>
      <c r="CH54" s="178"/>
      <c r="CI54" s="178"/>
      <c r="CJ54" s="178"/>
      <c r="CK54" s="178"/>
      <c r="CL54" s="178"/>
      <c r="CM54" s="178"/>
      <c r="CN54" s="178"/>
      <c r="CO54" s="178"/>
      <c r="CP54" s="178"/>
      <c r="CQ54" s="178"/>
      <c r="CR54" s="178"/>
      <c r="CS54" s="178"/>
      <c r="CT54" s="178"/>
      <c r="CU54" s="178"/>
      <c r="CV54" s="178"/>
      <c r="CW54" s="178"/>
      <c r="CX54" s="178"/>
      <c r="CY54" s="178"/>
      <c r="CZ54" s="178"/>
      <c r="DA54" s="178"/>
      <c r="DB54" s="178"/>
      <c r="DC54" s="178"/>
      <c r="DD54" s="178"/>
      <c r="DE54" s="178"/>
      <c r="DF54" s="178"/>
      <c r="DG54" s="178"/>
      <c r="DH54" s="178"/>
      <c r="DI54" s="178"/>
      <c r="DJ54" s="178"/>
      <c r="DK54" s="178"/>
      <c r="DL54" s="178"/>
      <c r="DM54" s="178"/>
      <c r="DN54" s="178"/>
      <c r="DO54" s="178"/>
      <c r="DP54" s="178"/>
      <c r="DQ54" s="178"/>
      <c r="DR54" s="178"/>
      <c r="DS54" s="178"/>
      <c r="DT54" s="178"/>
      <c r="DU54" s="178"/>
      <c r="DV54" s="178"/>
      <c r="DW54" s="178"/>
      <c r="DX54" s="178"/>
      <c r="DY54" s="178"/>
      <c r="DZ54" s="178"/>
      <c r="EA54" s="178"/>
      <c r="EB54" s="178"/>
      <c r="EC54" s="178"/>
      <c r="ED54" s="178"/>
      <c r="EE54" s="178"/>
      <c r="EF54" s="178"/>
      <c r="EG54" s="178"/>
      <c r="EH54" s="178"/>
      <c r="EI54" s="178"/>
      <c r="EJ54" s="178"/>
      <c r="EK54" s="178"/>
      <c r="EL54" s="178"/>
      <c r="EM54" s="178"/>
      <c r="EN54" s="178"/>
      <c r="EO54" s="178"/>
      <c r="EP54" s="178"/>
      <c r="EQ54" s="178"/>
      <c r="ER54" s="178"/>
    </row>
    <row r="55" spans="1:148">
      <c r="A55" s="444"/>
      <c r="B55" s="101" t="s">
        <v>64</v>
      </c>
      <c r="C55" s="309" t="s">
        <v>222</v>
      </c>
      <c r="D55" s="99" t="s">
        <v>51</v>
      </c>
      <c r="E55" s="84">
        <f t="shared" ref="E55:AI55" si="21">SUM(E53:E54)</f>
        <v>0</v>
      </c>
      <c r="F55" s="89">
        <f t="shared" si="21"/>
        <v>0</v>
      </c>
      <c r="G55" s="84">
        <f t="shared" si="21"/>
        <v>0</v>
      </c>
      <c r="H55" s="84">
        <f t="shared" si="21"/>
        <v>0</v>
      </c>
      <c r="I55" s="84">
        <f t="shared" si="21"/>
        <v>0</v>
      </c>
      <c r="J55" s="84">
        <f t="shared" si="21"/>
        <v>0</v>
      </c>
      <c r="K55" s="84">
        <f t="shared" si="21"/>
        <v>0</v>
      </c>
      <c r="L55" s="84">
        <f t="shared" si="21"/>
        <v>0</v>
      </c>
      <c r="M55" s="84">
        <f>SUM(M53:M54)</f>
        <v>0</v>
      </c>
      <c r="N55" s="84">
        <f>SUM(N53:N54)</f>
        <v>0</v>
      </c>
      <c r="O55" s="84">
        <f t="shared" si="21"/>
        <v>0</v>
      </c>
      <c r="P55" s="84">
        <f t="shared" si="21"/>
        <v>0</v>
      </c>
      <c r="Q55" s="84">
        <f t="shared" si="21"/>
        <v>0</v>
      </c>
      <c r="R55" s="84">
        <f t="shared" si="21"/>
        <v>0</v>
      </c>
      <c r="S55" s="84">
        <f t="shared" si="21"/>
        <v>0</v>
      </c>
      <c r="T55" s="84">
        <f t="shared" si="21"/>
        <v>0</v>
      </c>
      <c r="U55" s="84">
        <f t="shared" si="21"/>
        <v>0</v>
      </c>
      <c r="V55" s="84">
        <f t="shared" si="21"/>
        <v>0</v>
      </c>
      <c r="W55" s="84">
        <f t="shared" si="21"/>
        <v>0</v>
      </c>
      <c r="X55" s="84">
        <f t="shared" si="21"/>
        <v>0</v>
      </c>
      <c r="Y55" s="84">
        <f t="shared" si="21"/>
        <v>0</v>
      </c>
      <c r="Z55" s="84">
        <f t="shared" si="21"/>
        <v>0</v>
      </c>
      <c r="AA55" s="84">
        <f t="shared" si="21"/>
        <v>0</v>
      </c>
      <c r="AB55" s="84">
        <f t="shared" si="21"/>
        <v>0</v>
      </c>
      <c r="AC55" s="84">
        <f t="shared" si="21"/>
        <v>0</v>
      </c>
      <c r="AD55" s="84">
        <f t="shared" si="21"/>
        <v>0</v>
      </c>
      <c r="AE55" s="84">
        <f t="shared" si="21"/>
        <v>0</v>
      </c>
      <c r="AF55" s="84">
        <f t="shared" si="21"/>
        <v>0</v>
      </c>
      <c r="AG55" s="84">
        <f t="shared" si="21"/>
        <v>0</v>
      </c>
      <c r="AH55" s="86">
        <f t="shared" si="21"/>
        <v>0</v>
      </c>
      <c r="AI55" s="84">
        <f t="shared" si="21"/>
        <v>0</v>
      </c>
      <c r="AJ55" s="86">
        <f>SUM(AJ53:AJ54)</f>
        <v>0</v>
      </c>
      <c r="AK55" s="79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8"/>
      <c r="BQ55" s="178"/>
      <c r="BR55" s="178"/>
      <c r="BS55" s="178"/>
      <c r="BT55" s="178"/>
      <c r="BU55" s="178"/>
      <c r="BV55" s="178"/>
      <c r="BW55" s="178"/>
      <c r="BX55" s="178"/>
      <c r="BY55" s="178"/>
      <c r="BZ55" s="178"/>
      <c r="CA55" s="178"/>
      <c r="CB55" s="178"/>
      <c r="CC55" s="178"/>
      <c r="CD55" s="178"/>
      <c r="CE55" s="178"/>
      <c r="CF55" s="178"/>
      <c r="CG55" s="178"/>
      <c r="CH55" s="178"/>
      <c r="CI55" s="178"/>
      <c r="CJ55" s="178"/>
      <c r="CK55" s="178"/>
      <c r="CL55" s="178"/>
      <c r="CM55" s="178"/>
      <c r="CN55" s="178"/>
      <c r="CO55" s="178"/>
      <c r="CP55" s="178"/>
      <c r="CQ55" s="178"/>
      <c r="CR55" s="178"/>
      <c r="CS55" s="178"/>
      <c r="CT55" s="178"/>
      <c r="CU55" s="178"/>
      <c r="CV55" s="178"/>
      <c r="CW55" s="178"/>
      <c r="CX55" s="178"/>
      <c r="CY55" s="178"/>
      <c r="CZ55" s="178"/>
      <c r="DA55" s="178"/>
      <c r="DB55" s="178"/>
      <c r="DC55" s="178"/>
      <c r="DD55" s="178"/>
      <c r="DE55" s="178"/>
      <c r="DF55" s="178"/>
      <c r="DG55" s="178"/>
      <c r="DH55" s="178"/>
      <c r="DI55" s="178"/>
      <c r="DJ55" s="178"/>
      <c r="DK55" s="178"/>
      <c r="DL55" s="178"/>
      <c r="DM55" s="178"/>
      <c r="DN55" s="178"/>
      <c r="DO55" s="178"/>
      <c r="DP55" s="178"/>
      <c r="DQ55" s="178"/>
      <c r="DR55" s="178"/>
      <c r="DS55" s="178"/>
      <c r="DT55" s="178"/>
      <c r="DU55" s="178"/>
      <c r="DV55" s="178"/>
      <c r="DW55" s="178"/>
      <c r="DX55" s="178"/>
      <c r="DY55" s="178"/>
      <c r="DZ55" s="178"/>
      <c r="EA55" s="178"/>
      <c r="EB55" s="178"/>
      <c r="EC55" s="178"/>
      <c r="ED55" s="178"/>
      <c r="EE55" s="178"/>
      <c r="EF55" s="178"/>
      <c r="EG55" s="178"/>
      <c r="EH55" s="178"/>
      <c r="EI55" s="178"/>
      <c r="EJ55" s="178"/>
      <c r="EK55" s="178"/>
      <c r="EL55" s="178"/>
      <c r="EM55" s="178"/>
      <c r="EN55" s="178"/>
      <c r="EO55" s="178"/>
      <c r="EP55" s="178"/>
      <c r="EQ55" s="178"/>
      <c r="ER55" s="178"/>
    </row>
    <row r="56" spans="1:148">
      <c r="A56" s="442">
        <v>3</v>
      </c>
      <c r="B56" s="83"/>
      <c r="C56" s="308" t="s">
        <v>229</v>
      </c>
      <c r="D56" s="96" t="s">
        <v>49</v>
      </c>
      <c r="E56" s="84">
        <f>SUM(P56,S56,AD56,AH56,AI56,AJ56)</f>
        <v>0</v>
      </c>
      <c r="F56" s="91"/>
      <c r="G56" s="85"/>
      <c r="H56" s="85"/>
      <c r="I56" s="85"/>
      <c r="J56" s="85"/>
      <c r="K56" s="85"/>
      <c r="L56" s="85"/>
      <c r="M56" s="85"/>
      <c r="N56" s="85"/>
      <c r="O56" s="85"/>
      <c r="P56" s="84">
        <f>SUM(G56:O56)</f>
        <v>0</v>
      </c>
      <c r="Q56" s="85"/>
      <c r="R56" s="85"/>
      <c r="S56" s="84">
        <f>SUM(Q56:R56)</f>
        <v>0</v>
      </c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4">
        <f>SUM(T56:AC56)</f>
        <v>0</v>
      </c>
      <c r="AE56" s="85"/>
      <c r="AF56" s="85"/>
      <c r="AG56" s="85"/>
      <c r="AH56" s="86">
        <f>SUM(AE56:AG56)</f>
        <v>0</v>
      </c>
      <c r="AI56" s="85"/>
      <c r="AJ56" s="87"/>
      <c r="AK56" s="79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8"/>
      <c r="DB56" s="178"/>
      <c r="DC56" s="178"/>
      <c r="DD56" s="178"/>
      <c r="DE56" s="178"/>
      <c r="DF56" s="178"/>
      <c r="DG56" s="178"/>
      <c r="DH56" s="178"/>
      <c r="DI56" s="178"/>
      <c r="DJ56" s="178"/>
      <c r="DK56" s="178"/>
      <c r="DL56" s="178"/>
      <c r="DM56" s="178"/>
      <c r="DN56" s="178"/>
      <c r="DO56" s="178"/>
      <c r="DP56" s="178"/>
      <c r="DQ56" s="178"/>
      <c r="DR56" s="178"/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178"/>
      <c r="EL56" s="178"/>
      <c r="EM56" s="178"/>
      <c r="EN56" s="178"/>
      <c r="EO56" s="178"/>
      <c r="EP56" s="178"/>
      <c r="EQ56" s="178"/>
      <c r="ER56" s="178"/>
    </row>
    <row r="57" spans="1:148">
      <c r="A57" s="443"/>
      <c r="B57" s="88"/>
      <c r="C57" s="308" t="s">
        <v>230</v>
      </c>
      <c r="D57" s="96" t="s">
        <v>50</v>
      </c>
      <c r="E57" s="84">
        <f>SUM(P57,S57,AD57,AH57,AI57,AJ57)</f>
        <v>0</v>
      </c>
      <c r="F57" s="91"/>
      <c r="G57" s="85"/>
      <c r="H57" s="85"/>
      <c r="I57" s="85"/>
      <c r="J57" s="85"/>
      <c r="K57" s="85"/>
      <c r="L57" s="85"/>
      <c r="M57" s="85"/>
      <c r="N57" s="85"/>
      <c r="O57" s="85"/>
      <c r="P57" s="84">
        <f>SUM(G57:O57)</f>
        <v>0</v>
      </c>
      <c r="Q57" s="85"/>
      <c r="R57" s="85"/>
      <c r="S57" s="84">
        <f>SUM(Q57:R57)</f>
        <v>0</v>
      </c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4">
        <f>SUM(T57:AC57)</f>
        <v>0</v>
      </c>
      <c r="AE57" s="85"/>
      <c r="AF57" s="85"/>
      <c r="AG57" s="85"/>
      <c r="AH57" s="86">
        <f>SUM(AE57:AG57)</f>
        <v>0</v>
      </c>
      <c r="AI57" s="85"/>
      <c r="AJ57" s="87"/>
      <c r="AK57" s="79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178"/>
      <c r="CS57" s="178"/>
      <c r="CT57" s="178"/>
      <c r="CU57" s="178"/>
      <c r="CV57" s="178"/>
      <c r="CW57" s="178"/>
      <c r="CX57" s="178"/>
      <c r="CY57" s="178"/>
      <c r="CZ57" s="178"/>
      <c r="DA57" s="178"/>
      <c r="DB57" s="178"/>
      <c r="DC57" s="178"/>
      <c r="DD57" s="178"/>
      <c r="DE57" s="178"/>
      <c r="DF57" s="178"/>
      <c r="DG57" s="178"/>
      <c r="DH57" s="178"/>
      <c r="DI57" s="178"/>
      <c r="DJ57" s="178"/>
      <c r="DK57" s="178"/>
      <c r="DL57" s="178"/>
      <c r="DM57" s="178"/>
      <c r="DN57" s="178"/>
      <c r="DO57" s="178"/>
      <c r="DP57" s="178"/>
      <c r="DQ57" s="178"/>
      <c r="DR57" s="178"/>
      <c r="DS57" s="178"/>
      <c r="DT57" s="178"/>
      <c r="DU57" s="178"/>
      <c r="DV57" s="178"/>
      <c r="DW57" s="178"/>
      <c r="DX57" s="178"/>
      <c r="DY57" s="178"/>
      <c r="DZ57" s="178"/>
      <c r="EA57" s="178"/>
      <c r="EB57" s="178"/>
      <c r="EC57" s="178"/>
      <c r="ED57" s="178"/>
      <c r="EE57" s="178"/>
      <c r="EF57" s="178"/>
      <c r="EG57" s="178"/>
      <c r="EH57" s="178"/>
      <c r="EI57" s="178"/>
      <c r="EJ57" s="178"/>
      <c r="EK57" s="178"/>
      <c r="EL57" s="178"/>
      <c r="EM57" s="178"/>
      <c r="EN57" s="178"/>
      <c r="EO57" s="178"/>
      <c r="EP57" s="178"/>
      <c r="EQ57" s="178"/>
      <c r="ER57" s="178"/>
    </row>
    <row r="58" spans="1:148">
      <c r="A58" s="444"/>
      <c r="B58" s="70"/>
      <c r="C58" s="309" t="s">
        <v>231</v>
      </c>
      <c r="D58" s="96" t="s">
        <v>51</v>
      </c>
      <c r="E58" s="84">
        <f t="shared" ref="E58:AJ58" si="22">SUM(E56:E57)</f>
        <v>0</v>
      </c>
      <c r="F58" s="89">
        <f t="shared" si="22"/>
        <v>0</v>
      </c>
      <c r="G58" s="84">
        <f t="shared" si="22"/>
        <v>0</v>
      </c>
      <c r="H58" s="84">
        <f t="shared" si="22"/>
        <v>0</v>
      </c>
      <c r="I58" s="84">
        <f t="shared" si="22"/>
        <v>0</v>
      </c>
      <c r="J58" s="84">
        <f t="shared" si="22"/>
        <v>0</v>
      </c>
      <c r="K58" s="84">
        <f>SUM(K56:K57)</f>
        <v>0</v>
      </c>
      <c r="L58" s="84">
        <f>SUM(L56:L57)</f>
        <v>0</v>
      </c>
      <c r="M58" s="84">
        <f>SUM(M56:M57)</f>
        <v>0</v>
      </c>
      <c r="N58" s="84">
        <f>SUM(N56:N57)</f>
        <v>0</v>
      </c>
      <c r="O58" s="84">
        <f>SUM(O56:O57)</f>
        <v>0</v>
      </c>
      <c r="P58" s="84">
        <f t="shared" si="22"/>
        <v>0</v>
      </c>
      <c r="Q58" s="84">
        <f t="shared" si="22"/>
        <v>0</v>
      </c>
      <c r="R58" s="84">
        <f t="shared" si="22"/>
        <v>0</v>
      </c>
      <c r="S58" s="84">
        <f t="shared" si="22"/>
        <v>0</v>
      </c>
      <c r="T58" s="84">
        <f t="shared" si="22"/>
        <v>0</v>
      </c>
      <c r="U58" s="84">
        <f t="shared" si="22"/>
        <v>0</v>
      </c>
      <c r="V58" s="84">
        <f t="shared" si="22"/>
        <v>0</v>
      </c>
      <c r="W58" s="84">
        <f t="shared" si="22"/>
        <v>0</v>
      </c>
      <c r="X58" s="84">
        <f t="shared" si="22"/>
        <v>0</v>
      </c>
      <c r="Y58" s="84">
        <f t="shared" si="22"/>
        <v>0</v>
      </c>
      <c r="Z58" s="84">
        <f t="shared" si="22"/>
        <v>0</v>
      </c>
      <c r="AA58" s="84">
        <f t="shared" si="22"/>
        <v>0</v>
      </c>
      <c r="AB58" s="84">
        <f t="shared" si="22"/>
        <v>0</v>
      </c>
      <c r="AC58" s="84">
        <f t="shared" si="22"/>
        <v>0</v>
      </c>
      <c r="AD58" s="84">
        <f t="shared" si="22"/>
        <v>0</v>
      </c>
      <c r="AE58" s="84">
        <f t="shared" si="22"/>
        <v>0</v>
      </c>
      <c r="AF58" s="84">
        <f t="shared" si="22"/>
        <v>0</v>
      </c>
      <c r="AG58" s="84">
        <f t="shared" si="22"/>
        <v>0</v>
      </c>
      <c r="AH58" s="86">
        <f t="shared" si="22"/>
        <v>0</v>
      </c>
      <c r="AI58" s="84">
        <f t="shared" si="22"/>
        <v>0</v>
      </c>
      <c r="AJ58" s="86">
        <f t="shared" si="22"/>
        <v>0</v>
      </c>
      <c r="AK58" s="79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8"/>
      <c r="BQ58" s="178"/>
      <c r="BR58" s="178"/>
      <c r="BS58" s="178"/>
      <c r="BT58" s="178"/>
      <c r="BU58" s="178"/>
      <c r="BV58" s="178"/>
      <c r="BW58" s="178"/>
      <c r="BX58" s="178"/>
      <c r="BY58" s="178"/>
      <c r="BZ58" s="178"/>
      <c r="CA58" s="178"/>
      <c r="CB58" s="178"/>
      <c r="CC58" s="178"/>
      <c r="CD58" s="178"/>
      <c r="CE58" s="178"/>
      <c r="CF58" s="178"/>
      <c r="CG58" s="178"/>
      <c r="CH58" s="178"/>
      <c r="CI58" s="178"/>
      <c r="CJ58" s="178"/>
      <c r="CK58" s="178"/>
      <c r="CL58" s="178"/>
      <c r="CM58" s="178"/>
      <c r="CN58" s="178"/>
      <c r="CO58" s="178"/>
      <c r="CP58" s="178"/>
      <c r="CQ58" s="178"/>
      <c r="CR58" s="178"/>
      <c r="CS58" s="178"/>
      <c r="CT58" s="178"/>
      <c r="CU58" s="178"/>
      <c r="CV58" s="178"/>
      <c r="CW58" s="178"/>
      <c r="CX58" s="178"/>
      <c r="CY58" s="178"/>
      <c r="CZ58" s="178"/>
      <c r="DA58" s="178"/>
      <c r="DB58" s="178"/>
      <c r="DC58" s="178"/>
      <c r="DD58" s="178"/>
      <c r="DE58" s="178"/>
      <c r="DF58" s="178"/>
      <c r="DG58" s="178"/>
      <c r="DH58" s="178"/>
      <c r="DI58" s="178"/>
      <c r="DJ58" s="178"/>
      <c r="DK58" s="178"/>
      <c r="DL58" s="178"/>
      <c r="DM58" s="178"/>
      <c r="DN58" s="178"/>
      <c r="DO58" s="178"/>
      <c r="DP58" s="178"/>
      <c r="DQ58" s="178"/>
      <c r="DR58" s="178"/>
      <c r="DS58" s="178"/>
      <c r="DT58" s="178"/>
      <c r="DU58" s="178"/>
      <c r="DV58" s="178"/>
      <c r="DW58" s="178"/>
      <c r="DX58" s="178"/>
      <c r="DY58" s="178"/>
      <c r="DZ58" s="178"/>
      <c r="EA58" s="178"/>
      <c r="EB58" s="178"/>
      <c r="EC58" s="178"/>
      <c r="ED58" s="178"/>
      <c r="EE58" s="178"/>
      <c r="EF58" s="178"/>
      <c r="EG58" s="178"/>
      <c r="EH58" s="178"/>
      <c r="EI58" s="178"/>
      <c r="EJ58" s="178"/>
      <c r="EK58" s="178"/>
      <c r="EL58" s="178"/>
      <c r="EM58" s="178"/>
      <c r="EN58" s="178"/>
      <c r="EO58" s="178"/>
      <c r="EP58" s="178"/>
      <c r="EQ58" s="178"/>
      <c r="ER58" s="178"/>
    </row>
    <row r="59" spans="1:148">
      <c r="A59" s="442">
        <v>4</v>
      </c>
      <c r="B59" s="278"/>
      <c r="C59" s="305" t="s">
        <v>232</v>
      </c>
      <c r="D59" s="80" t="s">
        <v>49</v>
      </c>
      <c r="E59" s="84">
        <f>SUM(P59,S59,AD59,AH59,AI59,AJ59)</f>
        <v>0</v>
      </c>
      <c r="F59" s="91"/>
      <c r="G59" s="85"/>
      <c r="H59" s="85"/>
      <c r="I59" s="85"/>
      <c r="J59" s="85"/>
      <c r="K59" s="85"/>
      <c r="L59" s="85"/>
      <c r="M59" s="85"/>
      <c r="N59" s="85"/>
      <c r="O59" s="85"/>
      <c r="P59" s="84">
        <f>SUM(G59:O59)</f>
        <v>0</v>
      </c>
      <c r="Q59" s="85"/>
      <c r="R59" s="85"/>
      <c r="S59" s="84">
        <f>SUM(Q59:R59)</f>
        <v>0</v>
      </c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4">
        <f>SUM(T59:AC59)</f>
        <v>0</v>
      </c>
      <c r="AE59" s="85"/>
      <c r="AF59" s="85"/>
      <c r="AG59" s="85"/>
      <c r="AH59" s="86">
        <f>SUM(AE59:AG59)</f>
        <v>0</v>
      </c>
      <c r="AI59" s="85"/>
      <c r="AJ59" s="87"/>
      <c r="AK59" s="79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  <c r="BV59" s="178"/>
      <c r="BW59" s="178"/>
      <c r="BX59" s="178"/>
      <c r="BY59" s="178"/>
      <c r="BZ59" s="178"/>
      <c r="CA59" s="178"/>
      <c r="CB59" s="178"/>
      <c r="CC59" s="178"/>
      <c r="CD59" s="178"/>
      <c r="CE59" s="178"/>
      <c r="CF59" s="178"/>
      <c r="CG59" s="178"/>
      <c r="CH59" s="178"/>
      <c r="CI59" s="178"/>
      <c r="CJ59" s="178"/>
      <c r="CK59" s="178"/>
      <c r="CL59" s="178"/>
      <c r="CM59" s="178"/>
      <c r="CN59" s="178"/>
      <c r="CO59" s="178"/>
      <c r="CP59" s="178"/>
      <c r="CQ59" s="178"/>
      <c r="CR59" s="178"/>
      <c r="CS59" s="178"/>
      <c r="CT59" s="178"/>
      <c r="CU59" s="178"/>
      <c r="CV59" s="178"/>
      <c r="CW59" s="178"/>
      <c r="CX59" s="178"/>
      <c r="CY59" s="178"/>
      <c r="CZ59" s="178"/>
      <c r="DA59" s="178"/>
      <c r="DB59" s="178"/>
      <c r="DC59" s="178"/>
      <c r="DD59" s="178"/>
      <c r="DE59" s="178"/>
      <c r="DF59" s="178"/>
      <c r="DG59" s="178"/>
      <c r="DH59" s="178"/>
      <c r="DI59" s="178"/>
      <c r="DJ59" s="178"/>
      <c r="DK59" s="178"/>
      <c r="DL59" s="178"/>
      <c r="DM59" s="178"/>
      <c r="DN59" s="178"/>
      <c r="DO59" s="178"/>
      <c r="DP59" s="178"/>
      <c r="DQ59" s="178"/>
      <c r="DR59" s="178"/>
      <c r="DS59" s="178"/>
      <c r="DT59" s="178"/>
      <c r="DU59" s="178"/>
      <c r="DV59" s="178"/>
      <c r="DW59" s="178"/>
      <c r="DX59" s="178"/>
      <c r="DY59" s="178"/>
      <c r="DZ59" s="178"/>
      <c r="EA59" s="178"/>
      <c r="EB59" s="178"/>
      <c r="EC59" s="178"/>
      <c r="ED59" s="178"/>
      <c r="EE59" s="178"/>
      <c r="EF59" s="178"/>
      <c r="EG59" s="178"/>
      <c r="EH59" s="178"/>
      <c r="EI59" s="178"/>
      <c r="EJ59" s="178"/>
      <c r="EK59" s="178"/>
      <c r="EL59" s="178"/>
      <c r="EM59" s="178"/>
      <c r="EN59" s="178"/>
      <c r="EO59" s="178"/>
      <c r="EP59" s="178"/>
      <c r="EQ59" s="178"/>
      <c r="ER59" s="178"/>
    </row>
    <row r="60" spans="1:148">
      <c r="A60" s="443"/>
      <c r="B60" s="279"/>
      <c r="C60" s="295" t="s">
        <v>233</v>
      </c>
      <c r="D60" s="80" t="s">
        <v>50</v>
      </c>
      <c r="E60" s="84">
        <f>SUM(P60,S60,AD60,AH60,AI60,AJ60)</f>
        <v>0</v>
      </c>
      <c r="F60" s="91"/>
      <c r="G60" s="85"/>
      <c r="H60" s="85"/>
      <c r="I60" s="85"/>
      <c r="J60" s="85"/>
      <c r="K60" s="85"/>
      <c r="L60" s="85"/>
      <c r="M60" s="85"/>
      <c r="N60" s="85"/>
      <c r="O60" s="85"/>
      <c r="P60" s="84">
        <f>SUM(G60:O60)</f>
        <v>0</v>
      </c>
      <c r="Q60" s="85"/>
      <c r="R60" s="85"/>
      <c r="S60" s="84">
        <f>SUM(Q60:R60)</f>
        <v>0</v>
      </c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4">
        <f>SUM(T60:AC60)</f>
        <v>0</v>
      </c>
      <c r="AE60" s="85"/>
      <c r="AF60" s="85"/>
      <c r="AG60" s="85"/>
      <c r="AH60" s="86">
        <f>SUM(AE60:AG60)</f>
        <v>0</v>
      </c>
      <c r="AI60" s="85"/>
      <c r="AJ60" s="87"/>
      <c r="AK60" s="79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8"/>
      <c r="BR60" s="178"/>
      <c r="BS60" s="178"/>
      <c r="BT60" s="178"/>
      <c r="BU60" s="178"/>
      <c r="BV60" s="178"/>
      <c r="BW60" s="178"/>
      <c r="BX60" s="178"/>
      <c r="BY60" s="178"/>
      <c r="BZ60" s="178"/>
      <c r="CA60" s="178"/>
      <c r="CB60" s="178"/>
      <c r="CC60" s="178"/>
      <c r="CD60" s="178"/>
      <c r="CE60" s="178"/>
      <c r="CF60" s="178"/>
      <c r="CG60" s="178"/>
      <c r="CH60" s="178"/>
      <c r="CI60" s="178"/>
      <c r="CJ60" s="178"/>
      <c r="CK60" s="178"/>
      <c r="CL60" s="178"/>
      <c r="CM60" s="178"/>
      <c r="CN60" s="178"/>
      <c r="CO60" s="178"/>
      <c r="CP60" s="178"/>
      <c r="CQ60" s="178"/>
      <c r="CR60" s="178"/>
      <c r="CS60" s="178"/>
      <c r="CT60" s="178"/>
      <c r="CU60" s="178"/>
      <c r="CV60" s="178"/>
      <c r="CW60" s="178"/>
      <c r="CX60" s="178"/>
      <c r="CY60" s="178"/>
      <c r="CZ60" s="178"/>
      <c r="DA60" s="178"/>
      <c r="DB60" s="178"/>
      <c r="DC60" s="178"/>
      <c r="DD60" s="178"/>
      <c r="DE60" s="178"/>
      <c r="DF60" s="178"/>
      <c r="DG60" s="178"/>
      <c r="DH60" s="178"/>
      <c r="DI60" s="178"/>
      <c r="DJ60" s="178"/>
      <c r="DK60" s="178"/>
      <c r="DL60" s="178"/>
      <c r="DM60" s="178"/>
      <c r="DN60" s="178"/>
      <c r="DO60" s="178"/>
      <c r="DP60" s="178"/>
      <c r="DQ60" s="178"/>
      <c r="DR60" s="178"/>
      <c r="DS60" s="178"/>
      <c r="DT60" s="178"/>
      <c r="DU60" s="178"/>
      <c r="DV60" s="178"/>
      <c r="DW60" s="178"/>
      <c r="DX60" s="178"/>
      <c r="DY60" s="178"/>
      <c r="DZ60" s="178"/>
      <c r="EA60" s="178"/>
      <c r="EB60" s="178"/>
      <c r="EC60" s="178"/>
      <c r="ED60" s="178"/>
      <c r="EE60" s="178"/>
      <c r="EF60" s="178"/>
      <c r="EG60" s="178"/>
      <c r="EH60" s="178"/>
      <c r="EI60" s="178"/>
      <c r="EJ60" s="178"/>
      <c r="EK60" s="178"/>
      <c r="EL60" s="178"/>
      <c r="EM60" s="178"/>
      <c r="EN60" s="178"/>
      <c r="EO60" s="178"/>
      <c r="EP60" s="178"/>
      <c r="EQ60" s="178"/>
      <c r="ER60" s="178"/>
    </row>
    <row r="61" spans="1:148">
      <c r="A61" s="443"/>
      <c r="B61" s="281" t="s">
        <v>67</v>
      </c>
      <c r="C61" s="310" t="s">
        <v>234</v>
      </c>
      <c r="D61" s="80" t="s">
        <v>51</v>
      </c>
      <c r="E61" s="84">
        <f t="shared" ref="E61:AJ61" si="23">SUM(E59:E60)</f>
        <v>0</v>
      </c>
      <c r="F61" s="89">
        <f t="shared" si="23"/>
        <v>0</v>
      </c>
      <c r="G61" s="84">
        <f t="shared" si="23"/>
        <v>0</v>
      </c>
      <c r="H61" s="84">
        <f t="shared" si="23"/>
        <v>0</v>
      </c>
      <c r="I61" s="84">
        <f t="shared" si="23"/>
        <v>0</v>
      </c>
      <c r="J61" s="84">
        <f t="shared" si="23"/>
        <v>0</v>
      </c>
      <c r="K61" s="84">
        <f>SUM(K59:K60)</f>
        <v>0</v>
      </c>
      <c r="L61" s="84">
        <f>SUM(L59:L60)</f>
        <v>0</v>
      </c>
      <c r="M61" s="84">
        <f>SUM(M59:M60)</f>
        <v>0</v>
      </c>
      <c r="N61" s="84">
        <f>SUM(N59:N60)</f>
        <v>0</v>
      </c>
      <c r="O61" s="84">
        <f>SUM(O59:O60)</f>
        <v>0</v>
      </c>
      <c r="P61" s="84">
        <f t="shared" si="23"/>
        <v>0</v>
      </c>
      <c r="Q61" s="84">
        <f t="shared" si="23"/>
        <v>0</v>
      </c>
      <c r="R61" s="84">
        <f t="shared" si="23"/>
        <v>0</v>
      </c>
      <c r="S61" s="84">
        <f t="shared" si="23"/>
        <v>0</v>
      </c>
      <c r="T61" s="84">
        <f t="shared" si="23"/>
        <v>0</v>
      </c>
      <c r="U61" s="84">
        <f t="shared" si="23"/>
        <v>0</v>
      </c>
      <c r="V61" s="84">
        <f t="shared" si="23"/>
        <v>0</v>
      </c>
      <c r="W61" s="84">
        <f t="shared" si="23"/>
        <v>0</v>
      </c>
      <c r="X61" s="84">
        <f t="shared" si="23"/>
        <v>0</v>
      </c>
      <c r="Y61" s="84">
        <f t="shared" si="23"/>
        <v>0</v>
      </c>
      <c r="Z61" s="84">
        <f t="shared" si="23"/>
        <v>0</v>
      </c>
      <c r="AA61" s="84">
        <f t="shared" si="23"/>
        <v>0</v>
      </c>
      <c r="AB61" s="84">
        <f t="shared" si="23"/>
        <v>0</v>
      </c>
      <c r="AC61" s="84">
        <f t="shared" si="23"/>
        <v>0</v>
      </c>
      <c r="AD61" s="84">
        <f t="shared" si="23"/>
        <v>0</v>
      </c>
      <c r="AE61" s="84">
        <f t="shared" si="23"/>
        <v>0</v>
      </c>
      <c r="AF61" s="84">
        <f t="shared" si="23"/>
        <v>0</v>
      </c>
      <c r="AG61" s="84">
        <f t="shared" si="23"/>
        <v>0</v>
      </c>
      <c r="AH61" s="86">
        <f t="shared" si="23"/>
        <v>0</v>
      </c>
      <c r="AI61" s="84">
        <f t="shared" si="23"/>
        <v>0</v>
      </c>
      <c r="AJ61" s="86">
        <f t="shared" si="23"/>
        <v>0</v>
      </c>
      <c r="AK61" s="79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8"/>
      <c r="BN61" s="178"/>
      <c r="BO61" s="178"/>
      <c r="BP61" s="178"/>
      <c r="BQ61" s="178"/>
      <c r="BR61" s="178"/>
      <c r="BS61" s="178"/>
      <c r="BT61" s="178"/>
      <c r="BU61" s="178"/>
      <c r="BV61" s="178"/>
      <c r="BW61" s="178"/>
      <c r="BX61" s="178"/>
      <c r="BY61" s="178"/>
      <c r="BZ61" s="178"/>
      <c r="CA61" s="178"/>
      <c r="CB61" s="178"/>
      <c r="CC61" s="178"/>
      <c r="CD61" s="178"/>
      <c r="CE61" s="178"/>
      <c r="CF61" s="178"/>
      <c r="CG61" s="178"/>
      <c r="CH61" s="178"/>
      <c r="CI61" s="178"/>
      <c r="CJ61" s="178"/>
      <c r="CK61" s="178"/>
      <c r="CL61" s="178"/>
      <c r="CM61" s="178"/>
      <c r="CN61" s="178"/>
      <c r="CO61" s="178"/>
      <c r="CP61" s="178"/>
      <c r="CQ61" s="178"/>
      <c r="CR61" s="178"/>
      <c r="CS61" s="178"/>
      <c r="CT61" s="178"/>
      <c r="CU61" s="178"/>
      <c r="CV61" s="178"/>
      <c r="CW61" s="178"/>
      <c r="CX61" s="178"/>
      <c r="CY61" s="178"/>
      <c r="CZ61" s="178"/>
      <c r="DA61" s="178"/>
      <c r="DB61" s="178"/>
      <c r="DC61" s="178"/>
      <c r="DD61" s="178"/>
      <c r="DE61" s="178"/>
      <c r="DF61" s="178"/>
      <c r="DG61" s="178"/>
      <c r="DH61" s="178"/>
      <c r="DI61" s="178"/>
      <c r="DJ61" s="178"/>
      <c r="DK61" s="178"/>
      <c r="DL61" s="178"/>
      <c r="DM61" s="178"/>
      <c r="DN61" s="178"/>
      <c r="DO61" s="178"/>
      <c r="DP61" s="178"/>
      <c r="DQ61" s="178"/>
      <c r="DR61" s="178"/>
      <c r="DS61" s="178"/>
      <c r="DT61" s="178"/>
      <c r="DU61" s="178"/>
      <c r="DV61" s="178"/>
      <c r="DW61" s="178"/>
      <c r="DX61" s="178"/>
      <c r="DY61" s="178"/>
      <c r="DZ61" s="178"/>
      <c r="EA61" s="178"/>
      <c r="EB61" s="178"/>
      <c r="EC61" s="178"/>
      <c r="ED61" s="178"/>
      <c r="EE61" s="178"/>
      <c r="EF61" s="178"/>
      <c r="EG61" s="178"/>
      <c r="EH61" s="178"/>
      <c r="EI61" s="178"/>
      <c r="EJ61" s="178"/>
      <c r="EK61" s="178"/>
      <c r="EL61" s="178"/>
      <c r="EM61" s="178"/>
      <c r="EN61" s="178"/>
      <c r="EO61" s="178"/>
      <c r="EP61" s="178"/>
      <c r="EQ61" s="178"/>
      <c r="ER61" s="178"/>
    </row>
    <row r="62" spans="1:148">
      <c r="A62" s="443"/>
      <c r="B62" s="278"/>
      <c r="C62" s="311" t="s">
        <v>235</v>
      </c>
      <c r="D62" s="80" t="s">
        <v>49</v>
      </c>
      <c r="E62" s="84">
        <f>SUM(P62,S62,AD62,AH62,AI62,AJ62)</f>
        <v>0</v>
      </c>
      <c r="F62" s="91"/>
      <c r="G62" s="85"/>
      <c r="H62" s="85"/>
      <c r="I62" s="85"/>
      <c r="J62" s="85"/>
      <c r="K62" s="85"/>
      <c r="L62" s="85"/>
      <c r="M62" s="85"/>
      <c r="N62" s="85"/>
      <c r="O62" s="85"/>
      <c r="P62" s="84">
        <f>SUM(G62:O62)</f>
        <v>0</v>
      </c>
      <c r="Q62" s="85"/>
      <c r="R62" s="85"/>
      <c r="S62" s="84">
        <f>SUM(Q62:R62)</f>
        <v>0</v>
      </c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4">
        <f>SUM(T62:AC62)</f>
        <v>0</v>
      </c>
      <c r="AE62" s="85"/>
      <c r="AF62" s="85"/>
      <c r="AG62" s="85"/>
      <c r="AH62" s="86">
        <f>SUM(AE62:AG62)</f>
        <v>0</v>
      </c>
      <c r="AI62" s="85"/>
      <c r="AJ62" s="87"/>
      <c r="AK62" s="79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8"/>
      <c r="BN62" s="178"/>
      <c r="BO62" s="178"/>
      <c r="BP62" s="178"/>
      <c r="BQ62" s="178"/>
      <c r="BR62" s="178"/>
      <c r="BS62" s="178"/>
      <c r="BT62" s="178"/>
      <c r="BU62" s="178"/>
      <c r="BV62" s="178"/>
      <c r="BW62" s="178"/>
      <c r="BX62" s="178"/>
      <c r="BY62" s="178"/>
      <c r="BZ62" s="178"/>
      <c r="CA62" s="178"/>
      <c r="CB62" s="178"/>
      <c r="CC62" s="178"/>
      <c r="CD62" s="178"/>
      <c r="CE62" s="178"/>
      <c r="CF62" s="178"/>
      <c r="CG62" s="178"/>
      <c r="CH62" s="178"/>
      <c r="CI62" s="178"/>
      <c r="CJ62" s="178"/>
      <c r="CK62" s="178"/>
      <c r="CL62" s="178"/>
      <c r="CM62" s="178"/>
      <c r="CN62" s="178"/>
      <c r="CO62" s="178"/>
      <c r="CP62" s="178"/>
      <c r="CQ62" s="178"/>
      <c r="CR62" s="178"/>
      <c r="CS62" s="178"/>
      <c r="CT62" s="178"/>
      <c r="CU62" s="178"/>
      <c r="CV62" s="178"/>
      <c r="CW62" s="178"/>
      <c r="CX62" s="178"/>
      <c r="CY62" s="178"/>
      <c r="CZ62" s="178"/>
      <c r="DA62" s="178"/>
      <c r="DB62" s="178"/>
      <c r="DC62" s="178"/>
      <c r="DD62" s="178"/>
      <c r="DE62" s="178"/>
      <c r="DF62" s="178"/>
      <c r="DG62" s="178"/>
      <c r="DH62" s="178"/>
      <c r="DI62" s="178"/>
      <c r="DJ62" s="178"/>
      <c r="DK62" s="178"/>
      <c r="DL62" s="178"/>
      <c r="DM62" s="178"/>
      <c r="DN62" s="178"/>
      <c r="DO62" s="178"/>
      <c r="DP62" s="178"/>
      <c r="DQ62" s="178"/>
      <c r="DR62" s="178"/>
      <c r="DS62" s="178"/>
      <c r="DT62" s="178"/>
      <c r="DU62" s="178"/>
      <c r="DV62" s="178"/>
      <c r="DW62" s="178"/>
      <c r="DX62" s="178"/>
      <c r="DY62" s="178"/>
      <c r="DZ62" s="178"/>
      <c r="EA62" s="178"/>
      <c r="EB62" s="178"/>
      <c r="EC62" s="178"/>
      <c r="ED62" s="178"/>
      <c r="EE62" s="178"/>
      <c r="EF62" s="178"/>
      <c r="EG62" s="178"/>
      <c r="EH62" s="178"/>
      <c r="EI62" s="178"/>
      <c r="EJ62" s="178"/>
      <c r="EK62" s="178"/>
      <c r="EL62" s="178"/>
      <c r="EM62" s="178"/>
      <c r="EN62" s="178"/>
      <c r="EO62" s="178"/>
      <c r="EP62" s="178"/>
      <c r="EQ62" s="178"/>
      <c r="ER62" s="178"/>
    </row>
    <row r="63" spans="1:148">
      <c r="A63" s="443"/>
      <c r="B63" s="279"/>
      <c r="C63" s="302" t="s">
        <v>236</v>
      </c>
      <c r="D63" s="80" t="s">
        <v>50</v>
      </c>
      <c r="E63" s="84">
        <f>SUM(P63,S63,AD63,AH63,AI63,AJ63)</f>
        <v>0</v>
      </c>
      <c r="F63" s="91"/>
      <c r="G63" s="85"/>
      <c r="H63" s="85"/>
      <c r="I63" s="85"/>
      <c r="J63" s="85"/>
      <c r="K63" s="85"/>
      <c r="L63" s="85"/>
      <c r="M63" s="85"/>
      <c r="N63" s="85"/>
      <c r="O63" s="85"/>
      <c r="P63" s="84">
        <f>SUM(G63:O63)</f>
        <v>0</v>
      </c>
      <c r="Q63" s="85"/>
      <c r="R63" s="85"/>
      <c r="S63" s="84">
        <f>SUM(Q63:R63)</f>
        <v>0</v>
      </c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4">
        <f>SUM(T63:AC63)</f>
        <v>0</v>
      </c>
      <c r="AE63" s="85"/>
      <c r="AF63" s="85"/>
      <c r="AG63" s="85"/>
      <c r="AH63" s="86">
        <f>SUM(AE63:AG63)</f>
        <v>0</v>
      </c>
      <c r="AI63" s="85"/>
      <c r="AJ63" s="87"/>
      <c r="AK63" s="79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78"/>
      <c r="BO63" s="178"/>
      <c r="BP63" s="178"/>
      <c r="BQ63" s="178"/>
      <c r="BR63" s="178"/>
      <c r="BS63" s="178"/>
      <c r="BT63" s="178"/>
      <c r="BU63" s="178"/>
      <c r="BV63" s="178"/>
      <c r="BW63" s="178"/>
      <c r="BX63" s="178"/>
      <c r="BY63" s="178"/>
      <c r="BZ63" s="178"/>
      <c r="CA63" s="178"/>
      <c r="CB63" s="178"/>
      <c r="CC63" s="178"/>
      <c r="CD63" s="178"/>
      <c r="CE63" s="178"/>
      <c r="CF63" s="178"/>
      <c r="CG63" s="178"/>
      <c r="CH63" s="178"/>
      <c r="CI63" s="178"/>
      <c r="CJ63" s="178"/>
      <c r="CK63" s="178"/>
      <c r="CL63" s="178"/>
      <c r="CM63" s="178"/>
      <c r="CN63" s="178"/>
      <c r="CO63" s="178"/>
      <c r="CP63" s="178"/>
      <c r="CQ63" s="178"/>
      <c r="CR63" s="178"/>
      <c r="CS63" s="178"/>
      <c r="CT63" s="178"/>
      <c r="CU63" s="178"/>
      <c r="CV63" s="178"/>
      <c r="CW63" s="178"/>
      <c r="CX63" s="178"/>
      <c r="CY63" s="178"/>
      <c r="CZ63" s="178"/>
      <c r="DA63" s="178"/>
      <c r="DB63" s="178"/>
      <c r="DC63" s="178"/>
      <c r="DD63" s="178"/>
      <c r="DE63" s="178"/>
      <c r="DF63" s="178"/>
      <c r="DG63" s="178"/>
      <c r="DH63" s="178"/>
      <c r="DI63" s="178"/>
      <c r="DJ63" s="178"/>
      <c r="DK63" s="178"/>
      <c r="DL63" s="178"/>
      <c r="DM63" s="178"/>
      <c r="DN63" s="178"/>
      <c r="DO63" s="178"/>
      <c r="DP63" s="178"/>
      <c r="DQ63" s="178"/>
      <c r="DR63" s="178"/>
      <c r="DS63" s="178"/>
      <c r="DT63" s="178"/>
      <c r="DU63" s="178"/>
      <c r="DV63" s="178"/>
      <c r="DW63" s="178"/>
      <c r="DX63" s="178"/>
      <c r="DY63" s="178"/>
      <c r="DZ63" s="178"/>
      <c r="EA63" s="178"/>
      <c r="EB63" s="178"/>
      <c r="EC63" s="178"/>
      <c r="ED63" s="178"/>
      <c r="EE63" s="178"/>
      <c r="EF63" s="178"/>
      <c r="EG63" s="178"/>
      <c r="EH63" s="178"/>
      <c r="EI63" s="178"/>
      <c r="EJ63" s="178"/>
      <c r="EK63" s="178"/>
      <c r="EL63" s="178"/>
      <c r="EM63" s="178"/>
      <c r="EN63" s="178"/>
      <c r="EO63" s="178"/>
      <c r="EP63" s="178"/>
      <c r="EQ63" s="178"/>
      <c r="ER63" s="178"/>
    </row>
    <row r="64" spans="1:148">
      <c r="A64" s="443"/>
      <c r="B64" s="281" t="s">
        <v>68</v>
      </c>
      <c r="C64" s="304" t="s">
        <v>237</v>
      </c>
      <c r="D64" s="80" t="s">
        <v>51</v>
      </c>
      <c r="E64" s="84">
        <f t="shared" ref="E64:AJ64" si="24">SUM(E62:E63)</f>
        <v>0</v>
      </c>
      <c r="F64" s="89">
        <f t="shared" si="24"/>
        <v>0</v>
      </c>
      <c r="G64" s="84">
        <f t="shared" si="24"/>
        <v>0</v>
      </c>
      <c r="H64" s="84">
        <f t="shared" si="24"/>
        <v>0</v>
      </c>
      <c r="I64" s="84">
        <f t="shared" si="24"/>
        <v>0</v>
      </c>
      <c r="J64" s="84">
        <f t="shared" si="24"/>
        <v>0</v>
      </c>
      <c r="K64" s="84">
        <f>SUM(K62:K63)</f>
        <v>0</v>
      </c>
      <c r="L64" s="84">
        <f>SUM(L62:L63)</f>
        <v>0</v>
      </c>
      <c r="M64" s="84">
        <f>SUM(M62:M63)</f>
        <v>0</v>
      </c>
      <c r="N64" s="84">
        <f>SUM(N62:N63)</f>
        <v>0</v>
      </c>
      <c r="O64" s="84">
        <f>SUM(O62:O63)</f>
        <v>0</v>
      </c>
      <c r="P64" s="84">
        <f t="shared" si="24"/>
        <v>0</v>
      </c>
      <c r="Q64" s="84">
        <f t="shared" si="24"/>
        <v>0</v>
      </c>
      <c r="R64" s="84">
        <f t="shared" si="24"/>
        <v>0</v>
      </c>
      <c r="S64" s="84">
        <f t="shared" si="24"/>
        <v>0</v>
      </c>
      <c r="T64" s="84">
        <f t="shared" si="24"/>
        <v>0</v>
      </c>
      <c r="U64" s="84">
        <f t="shared" si="24"/>
        <v>0</v>
      </c>
      <c r="V64" s="84">
        <f t="shared" si="24"/>
        <v>0</v>
      </c>
      <c r="W64" s="84">
        <f t="shared" si="24"/>
        <v>0</v>
      </c>
      <c r="X64" s="84">
        <f t="shared" si="24"/>
        <v>0</v>
      </c>
      <c r="Y64" s="84">
        <f t="shared" si="24"/>
        <v>0</v>
      </c>
      <c r="Z64" s="84">
        <f t="shared" si="24"/>
        <v>0</v>
      </c>
      <c r="AA64" s="84">
        <f t="shared" si="24"/>
        <v>0</v>
      </c>
      <c r="AB64" s="84">
        <f t="shared" si="24"/>
        <v>0</v>
      </c>
      <c r="AC64" s="84">
        <f t="shared" si="24"/>
        <v>0</v>
      </c>
      <c r="AD64" s="84">
        <f t="shared" si="24"/>
        <v>0</v>
      </c>
      <c r="AE64" s="84">
        <f t="shared" si="24"/>
        <v>0</v>
      </c>
      <c r="AF64" s="84">
        <f t="shared" si="24"/>
        <v>0</v>
      </c>
      <c r="AG64" s="84">
        <f t="shared" si="24"/>
        <v>0</v>
      </c>
      <c r="AH64" s="86">
        <f t="shared" si="24"/>
        <v>0</v>
      </c>
      <c r="AI64" s="84">
        <f t="shared" si="24"/>
        <v>0</v>
      </c>
      <c r="AJ64" s="86">
        <f t="shared" si="24"/>
        <v>0</v>
      </c>
      <c r="AK64" s="79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8"/>
      <c r="BP64" s="178"/>
      <c r="BQ64" s="178"/>
      <c r="BR64" s="178"/>
      <c r="BS64" s="178"/>
      <c r="BT64" s="178"/>
      <c r="BU64" s="178"/>
      <c r="BV64" s="178"/>
      <c r="BW64" s="178"/>
      <c r="BX64" s="178"/>
      <c r="BY64" s="178"/>
      <c r="BZ64" s="178"/>
      <c r="CA64" s="178"/>
      <c r="CB64" s="178"/>
      <c r="CC64" s="178"/>
      <c r="CD64" s="178"/>
      <c r="CE64" s="178"/>
      <c r="CF64" s="178"/>
      <c r="CG64" s="178"/>
      <c r="CH64" s="178"/>
      <c r="CI64" s="178"/>
      <c r="CJ64" s="178"/>
      <c r="CK64" s="178"/>
      <c r="CL64" s="178"/>
      <c r="CM64" s="178"/>
      <c r="CN64" s="178"/>
      <c r="CO64" s="178"/>
      <c r="CP64" s="178"/>
      <c r="CQ64" s="178"/>
      <c r="CR64" s="178"/>
      <c r="CS64" s="178"/>
      <c r="CT64" s="178"/>
      <c r="CU64" s="178"/>
      <c r="CV64" s="178"/>
      <c r="CW64" s="178"/>
      <c r="CX64" s="178"/>
      <c r="CY64" s="178"/>
      <c r="CZ64" s="178"/>
      <c r="DA64" s="178"/>
      <c r="DB64" s="178"/>
      <c r="DC64" s="178"/>
      <c r="DD64" s="178"/>
      <c r="DE64" s="178"/>
      <c r="DF64" s="178"/>
      <c r="DG64" s="178"/>
      <c r="DH64" s="178"/>
      <c r="DI64" s="178"/>
      <c r="DJ64" s="178"/>
      <c r="DK64" s="178"/>
      <c r="DL64" s="178"/>
      <c r="DM64" s="178"/>
      <c r="DN64" s="178"/>
      <c r="DO64" s="178"/>
      <c r="DP64" s="178"/>
      <c r="DQ64" s="178"/>
      <c r="DR64" s="178"/>
      <c r="DS64" s="178"/>
      <c r="DT64" s="178"/>
      <c r="DU64" s="178"/>
      <c r="DV64" s="178"/>
      <c r="DW64" s="178"/>
      <c r="DX64" s="178"/>
      <c r="DY64" s="178"/>
      <c r="DZ64" s="178"/>
      <c r="EA64" s="178"/>
      <c r="EB64" s="178"/>
      <c r="EC64" s="178"/>
      <c r="ED64" s="178"/>
      <c r="EE64" s="178"/>
      <c r="EF64" s="178"/>
      <c r="EG64" s="178"/>
      <c r="EH64" s="178"/>
      <c r="EI64" s="178"/>
      <c r="EJ64" s="178"/>
      <c r="EK64" s="178"/>
      <c r="EL64" s="178"/>
      <c r="EM64" s="178"/>
      <c r="EN64" s="178"/>
      <c r="EO64" s="178"/>
      <c r="EP64" s="178"/>
      <c r="EQ64" s="178"/>
      <c r="ER64" s="178"/>
    </row>
    <row r="65" spans="1:148">
      <c r="A65" s="443"/>
      <c r="B65" s="279"/>
      <c r="C65" s="301" t="s">
        <v>238</v>
      </c>
      <c r="D65" s="80" t="s">
        <v>49</v>
      </c>
      <c r="E65" s="84">
        <f>SUM(P65,S65,AD65,AH65,AI65,AJ65)</f>
        <v>0</v>
      </c>
      <c r="F65" s="91"/>
      <c r="G65" s="85"/>
      <c r="H65" s="85"/>
      <c r="I65" s="85"/>
      <c r="J65" s="85"/>
      <c r="K65" s="85"/>
      <c r="L65" s="85"/>
      <c r="M65" s="85"/>
      <c r="N65" s="85"/>
      <c r="O65" s="85"/>
      <c r="P65" s="84">
        <f>SUM(G65:O65)</f>
        <v>0</v>
      </c>
      <c r="Q65" s="85"/>
      <c r="R65" s="85"/>
      <c r="S65" s="84">
        <f>SUM(Q65:R65)</f>
        <v>0</v>
      </c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4">
        <f>SUM(T65:AC65)</f>
        <v>0</v>
      </c>
      <c r="AE65" s="85"/>
      <c r="AF65" s="85"/>
      <c r="AG65" s="85"/>
      <c r="AH65" s="86">
        <f>SUM(AE65:AG65)</f>
        <v>0</v>
      </c>
      <c r="AI65" s="85"/>
      <c r="AJ65" s="87"/>
      <c r="AK65" s="79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8"/>
      <c r="BK65" s="178"/>
      <c r="BL65" s="178"/>
      <c r="BM65" s="178"/>
      <c r="BN65" s="178"/>
      <c r="BO65" s="178"/>
      <c r="BP65" s="178"/>
      <c r="BQ65" s="178"/>
      <c r="BR65" s="178"/>
      <c r="BS65" s="178"/>
      <c r="BT65" s="178"/>
      <c r="BU65" s="178"/>
      <c r="BV65" s="178"/>
      <c r="BW65" s="178"/>
      <c r="BX65" s="178"/>
      <c r="BY65" s="178"/>
      <c r="BZ65" s="178"/>
      <c r="CA65" s="178"/>
      <c r="CB65" s="178"/>
      <c r="CC65" s="178"/>
      <c r="CD65" s="178"/>
      <c r="CE65" s="178"/>
      <c r="CF65" s="178"/>
      <c r="CG65" s="178"/>
      <c r="CH65" s="178"/>
      <c r="CI65" s="178"/>
      <c r="CJ65" s="178"/>
      <c r="CK65" s="178"/>
      <c r="CL65" s="178"/>
      <c r="CM65" s="178"/>
      <c r="CN65" s="178"/>
      <c r="CO65" s="178"/>
      <c r="CP65" s="178"/>
      <c r="CQ65" s="178"/>
      <c r="CR65" s="178"/>
      <c r="CS65" s="178"/>
      <c r="CT65" s="178"/>
      <c r="CU65" s="178"/>
      <c r="CV65" s="178"/>
      <c r="CW65" s="178"/>
      <c r="CX65" s="178"/>
      <c r="CY65" s="178"/>
      <c r="CZ65" s="178"/>
      <c r="DA65" s="178"/>
      <c r="DB65" s="178"/>
      <c r="DC65" s="178"/>
      <c r="DD65" s="178"/>
      <c r="DE65" s="178"/>
      <c r="DF65" s="178"/>
      <c r="DG65" s="178"/>
      <c r="DH65" s="178"/>
      <c r="DI65" s="178"/>
      <c r="DJ65" s="178"/>
      <c r="DK65" s="178"/>
      <c r="DL65" s="178"/>
      <c r="DM65" s="178"/>
      <c r="DN65" s="178"/>
      <c r="DO65" s="178"/>
      <c r="DP65" s="178"/>
      <c r="DQ65" s="178"/>
      <c r="DR65" s="178"/>
      <c r="DS65" s="178"/>
      <c r="DT65" s="178"/>
      <c r="DU65" s="178"/>
      <c r="DV65" s="178"/>
      <c r="DW65" s="178"/>
      <c r="DX65" s="178"/>
      <c r="DY65" s="178"/>
      <c r="DZ65" s="178"/>
      <c r="EA65" s="178"/>
      <c r="EB65" s="178"/>
      <c r="EC65" s="178"/>
      <c r="ED65" s="178"/>
      <c r="EE65" s="178"/>
      <c r="EF65" s="178"/>
      <c r="EG65" s="178"/>
      <c r="EH65" s="178"/>
      <c r="EI65" s="178"/>
      <c r="EJ65" s="178"/>
      <c r="EK65" s="178"/>
      <c r="EL65" s="178"/>
      <c r="EM65" s="178"/>
      <c r="EN65" s="178"/>
      <c r="EO65" s="178"/>
      <c r="EP65" s="178"/>
      <c r="EQ65" s="178"/>
      <c r="ER65" s="178"/>
    </row>
    <row r="66" spans="1:148">
      <c r="A66" s="443"/>
      <c r="B66" s="279"/>
      <c r="C66" s="305" t="s">
        <v>7244</v>
      </c>
      <c r="D66" s="80" t="s">
        <v>50</v>
      </c>
      <c r="E66" s="84">
        <f>SUM(P66,S66,AD66,AH66,AI66,AJ66)</f>
        <v>0</v>
      </c>
      <c r="F66" s="91"/>
      <c r="G66" s="85"/>
      <c r="H66" s="85"/>
      <c r="I66" s="85"/>
      <c r="J66" s="85"/>
      <c r="K66" s="85"/>
      <c r="L66" s="85"/>
      <c r="M66" s="85"/>
      <c r="N66" s="85"/>
      <c r="O66" s="85"/>
      <c r="P66" s="84">
        <f>SUM(G66:O66)</f>
        <v>0</v>
      </c>
      <c r="Q66" s="85"/>
      <c r="R66" s="85"/>
      <c r="S66" s="84">
        <f>SUM(Q66:R66)</f>
        <v>0</v>
      </c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4">
        <f>SUM(T66:AC66)</f>
        <v>0</v>
      </c>
      <c r="AE66" s="85"/>
      <c r="AF66" s="85"/>
      <c r="AG66" s="85"/>
      <c r="AH66" s="86">
        <f>SUM(AE66:AG66)</f>
        <v>0</v>
      </c>
      <c r="AI66" s="85"/>
      <c r="AJ66" s="87"/>
      <c r="AK66" s="79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  <c r="BJ66" s="178"/>
      <c r="BK66" s="178"/>
      <c r="BL66" s="178"/>
      <c r="BM66" s="178"/>
      <c r="BN66" s="178"/>
      <c r="BO66" s="178"/>
      <c r="BP66" s="178"/>
      <c r="BQ66" s="178"/>
      <c r="BR66" s="178"/>
      <c r="BS66" s="178"/>
      <c r="BT66" s="178"/>
      <c r="BU66" s="178"/>
      <c r="BV66" s="178"/>
      <c r="BW66" s="178"/>
      <c r="BX66" s="178"/>
      <c r="BY66" s="178"/>
      <c r="BZ66" s="178"/>
      <c r="CA66" s="178"/>
      <c r="CB66" s="178"/>
      <c r="CC66" s="178"/>
      <c r="CD66" s="178"/>
      <c r="CE66" s="178"/>
      <c r="CF66" s="178"/>
      <c r="CG66" s="178"/>
      <c r="CH66" s="178"/>
      <c r="CI66" s="178"/>
      <c r="CJ66" s="178"/>
      <c r="CK66" s="178"/>
      <c r="CL66" s="178"/>
      <c r="CM66" s="178"/>
      <c r="CN66" s="178"/>
      <c r="CO66" s="178"/>
      <c r="CP66" s="178"/>
      <c r="CQ66" s="178"/>
      <c r="CR66" s="178"/>
      <c r="CS66" s="178"/>
      <c r="CT66" s="178"/>
      <c r="CU66" s="178"/>
      <c r="CV66" s="178"/>
      <c r="CW66" s="178"/>
      <c r="CX66" s="178"/>
      <c r="CY66" s="178"/>
      <c r="CZ66" s="178"/>
      <c r="DA66" s="178"/>
      <c r="DB66" s="178"/>
      <c r="DC66" s="178"/>
      <c r="DD66" s="178"/>
      <c r="DE66" s="178"/>
      <c r="DF66" s="178"/>
      <c r="DG66" s="178"/>
      <c r="DH66" s="178"/>
      <c r="DI66" s="178"/>
      <c r="DJ66" s="178"/>
      <c r="DK66" s="178"/>
      <c r="DL66" s="178"/>
      <c r="DM66" s="178"/>
      <c r="DN66" s="178"/>
      <c r="DO66" s="178"/>
      <c r="DP66" s="178"/>
      <c r="DQ66" s="178"/>
      <c r="DR66" s="178"/>
      <c r="DS66" s="178"/>
      <c r="DT66" s="178"/>
      <c r="DU66" s="178"/>
      <c r="DV66" s="178"/>
      <c r="DW66" s="178"/>
      <c r="DX66" s="178"/>
      <c r="DY66" s="178"/>
      <c r="DZ66" s="178"/>
      <c r="EA66" s="178"/>
      <c r="EB66" s="178"/>
      <c r="EC66" s="178"/>
      <c r="ED66" s="178"/>
      <c r="EE66" s="178"/>
      <c r="EF66" s="178"/>
      <c r="EG66" s="178"/>
      <c r="EH66" s="178"/>
      <c r="EI66" s="178"/>
      <c r="EJ66" s="178"/>
      <c r="EK66" s="178"/>
      <c r="EL66" s="178"/>
      <c r="EM66" s="178"/>
      <c r="EN66" s="178"/>
      <c r="EO66" s="178"/>
      <c r="EP66" s="178"/>
      <c r="EQ66" s="178"/>
      <c r="ER66" s="178"/>
    </row>
    <row r="67" spans="1:148">
      <c r="A67" s="443"/>
      <c r="B67" s="279" t="s">
        <v>70</v>
      </c>
      <c r="C67" s="306" t="s">
        <v>7243</v>
      </c>
      <c r="D67" s="102" t="s">
        <v>51</v>
      </c>
      <c r="E67" s="103">
        <f t="shared" ref="E67:AJ67" si="25">SUM(E65:E66)</f>
        <v>0</v>
      </c>
      <c r="F67" s="104">
        <f t="shared" si="25"/>
        <v>0</v>
      </c>
      <c r="G67" s="103">
        <f t="shared" si="25"/>
        <v>0</v>
      </c>
      <c r="H67" s="103">
        <f t="shared" si="25"/>
        <v>0</v>
      </c>
      <c r="I67" s="103">
        <f t="shared" si="25"/>
        <v>0</v>
      </c>
      <c r="J67" s="103">
        <f t="shared" si="25"/>
        <v>0</v>
      </c>
      <c r="K67" s="103">
        <f>SUM(K65:K66)</f>
        <v>0</v>
      </c>
      <c r="L67" s="103">
        <f>SUM(L65:L66)</f>
        <v>0</v>
      </c>
      <c r="M67" s="103">
        <f>SUM(M65:M66)</f>
        <v>0</v>
      </c>
      <c r="N67" s="103">
        <f>SUM(N65:N66)</f>
        <v>0</v>
      </c>
      <c r="O67" s="103">
        <f>SUM(O65:O66)</f>
        <v>0</v>
      </c>
      <c r="P67" s="103">
        <f t="shared" si="25"/>
        <v>0</v>
      </c>
      <c r="Q67" s="103">
        <f t="shared" si="25"/>
        <v>0</v>
      </c>
      <c r="R67" s="103">
        <f t="shared" si="25"/>
        <v>0</v>
      </c>
      <c r="S67" s="103">
        <f t="shared" si="25"/>
        <v>0</v>
      </c>
      <c r="T67" s="103">
        <f t="shared" si="25"/>
        <v>0</v>
      </c>
      <c r="U67" s="103">
        <f t="shared" si="25"/>
        <v>0</v>
      </c>
      <c r="V67" s="103">
        <f t="shared" si="25"/>
        <v>0</v>
      </c>
      <c r="W67" s="103">
        <f t="shared" si="25"/>
        <v>0</v>
      </c>
      <c r="X67" s="103">
        <f t="shared" si="25"/>
        <v>0</v>
      </c>
      <c r="Y67" s="103">
        <f t="shared" si="25"/>
        <v>0</v>
      </c>
      <c r="Z67" s="103">
        <f t="shared" si="25"/>
        <v>0</v>
      </c>
      <c r="AA67" s="103">
        <f t="shared" si="25"/>
        <v>0</v>
      </c>
      <c r="AB67" s="103">
        <f t="shared" si="25"/>
        <v>0</v>
      </c>
      <c r="AC67" s="103">
        <f t="shared" si="25"/>
        <v>0</v>
      </c>
      <c r="AD67" s="103">
        <f t="shared" si="25"/>
        <v>0</v>
      </c>
      <c r="AE67" s="103">
        <f t="shared" si="25"/>
        <v>0</v>
      </c>
      <c r="AF67" s="103">
        <f t="shared" si="25"/>
        <v>0</v>
      </c>
      <c r="AG67" s="103">
        <f t="shared" si="25"/>
        <v>0</v>
      </c>
      <c r="AH67" s="105">
        <f t="shared" si="25"/>
        <v>0</v>
      </c>
      <c r="AI67" s="103">
        <f t="shared" si="25"/>
        <v>0</v>
      </c>
      <c r="AJ67" s="105">
        <f t="shared" si="25"/>
        <v>0</v>
      </c>
      <c r="AK67" s="79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78"/>
      <c r="BN67" s="178"/>
      <c r="BO67" s="178"/>
      <c r="BP67" s="178"/>
      <c r="BQ67" s="178"/>
      <c r="BR67" s="178"/>
      <c r="BS67" s="178"/>
      <c r="BT67" s="178"/>
      <c r="BU67" s="178"/>
      <c r="BV67" s="178"/>
      <c r="BW67" s="178"/>
      <c r="BX67" s="178"/>
      <c r="BY67" s="178"/>
      <c r="BZ67" s="178"/>
      <c r="CA67" s="178"/>
      <c r="CB67" s="178"/>
      <c r="CC67" s="178"/>
      <c r="CD67" s="178"/>
      <c r="CE67" s="178"/>
      <c r="CF67" s="178"/>
      <c r="CG67" s="178"/>
      <c r="CH67" s="178"/>
      <c r="CI67" s="178"/>
      <c r="CJ67" s="178"/>
      <c r="CK67" s="178"/>
      <c r="CL67" s="178"/>
      <c r="CM67" s="178"/>
      <c r="CN67" s="178"/>
      <c r="CO67" s="178"/>
      <c r="CP67" s="178"/>
      <c r="CQ67" s="178"/>
      <c r="CR67" s="178"/>
      <c r="CS67" s="178"/>
      <c r="CT67" s="178"/>
      <c r="CU67" s="178"/>
      <c r="CV67" s="178"/>
      <c r="CW67" s="178"/>
      <c r="CX67" s="178"/>
      <c r="CY67" s="178"/>
      <c r="CZ67" s="178"/>
      <c r="DA67" s="178"/>
      <c r="DB67" s="178"/>
      <c r="DC67" s="178"/>
      <c r="DD67" s="178"/>
      <c r="DE67" s="178"/>
      <c r="DF67" s="178"/>
      <c r="DG67" s="178"/>
      <c r="DH67" s="178"/>
      <c r="DI67" s="178"/>
      <c r="DJ67" s="178"/>
      <c r="DK67" s="178"/>
      <c r="DL67" s="178"/>
      <c r="DM67" s="178"/>
      <c r="DN67" s="178"/>
      <c r="DO67" s="178"/>
      <c r="DP67" s="178"/>
      <c r="DQ67" s="178"/>
      <c r="DR67" s="178"/>
      <c r="DS67" s="178"/>
      <c r="DT67" s="178"/>
      <c r="DU67" s="178"/>
      <c r="DV67" s="178"/>
      <c r="DW67" s="178"/>
      <c r="DX67" s="178"/>
      <c r="DY67" s="178"/>
      <c r="DZ67" s="178"/>
      <c r="EA67" s="178"/>
      <c r="EB67" s="178"/>
      <c r="EC67" s="178"/>
      <c r="ED67" s="178"/>
      <c r="EE67" s="178"/>
      <c r="EF67" s="178"/>
      <c r="EG67" s="178"/>
      <c r="EH67" s="178"/>
      <c r="EI67" s="178"/>
      <c r="EJ67" s="178"/>
      <c r="EK67" s="178"/>
      <c r="EL67" s="178"/>
      <c r="EM67" s="178"/>
      <c r="EN67" s="178"/>
      <c r="EO67" s="178"/>
      <c r="EP67" s="178"/>
      <c r="EQ67" s="178"/>
      <c r="ER67" s="178"/>
    </row>
    <row r="68" spans="1:148">
      <c r="A68" s="443"/>
      <c r="B68" s="95" t="s">
        <v>51</v>
      </c>
      <c r="C68" s="312" t="s">
        <v>239</v>
      </c>
      <c r="D68" s="106" t="s">
        <v>49</v>
      </c>
      <c r="E68" s="84">
        <f>SUM(P68,S68,AD68,AH68,AI68,AJ68)</f>
        <v>0</v>
      </c>
      <c r="F68" s="107">
        <f>SUM(F59,F62,F65)</f>
        <v>0</v>
      </c>
      <c r="G68" s="84">
        <f t="shared" ref="G68:O69" si="26">SUM(G59,G62,G65)</f>
        <v>0</v>
      </c>
      <c r="H68" s="84">
        <f t="shared" si="26"/>
        <v>0</v>
      </c>
      <c r="I68" s="84">
        <f t="shared" si="26"/>
        <v>0</v>
      </c>
      <c r="J68" s="84">
        <f t="shared" si="26"/>
        <v>0</v>
      </c>
      <c r="K68" s="84">
        <f t="shared" si="26"/>
        <v>0</v>
      </c>
      <c r="L68" s="84">
        <f t="shared" si="26"/>
        <v>0</v>
      </c>
      <c r="M68" s="84">
        <f t="shared" si="26"/>
        <v>0</v>
      </c>
      <c r="N68" s="84">
        <f t="shared" si="26"/>
        <v>0</v>
      </c>
      <c r="O68" s="86">
        <f t="shared" si="26"/>
        <v>0</v>
      </c>
      <c r="P68" s="84">
        <f>SUM(G68,H68,I68,J68,K68,L68,M68,N68,O68)</f>
        <v>0</v>
      </c>
      <c r="Q68" s="108">
        <f>SUM(Q59,Q62,Q65)</f>
        <v>0</v>
      </c>
      <c r="R68" s="84">
        <f>SUM(R59,R62,R65)</f>
        <v>0</v>
      </c>
      <c r="S68" s="84">
        <f>SUM(Q68:R68)</f>
        <v>0</v>
      </c>
      <c r="T68" s="84">
        <f>SUM(T59,T62,T65)</f>
        <v>0</v>
      </c>
      <c r="U68" s="84">
        <f>SUM(U59,U62,U65)</f>
        <v>0</v>
      </c>
      <c r="V68" s="84">
        <f t="shared" ref="V68:AB69" si="27">SUM(V59,V62,V65)</f>
        <v>0</v>
      </c>
      <c r="W68" s="84">
        <f t="shared" si="27"/>
        <v>0</v>
      </c>
      <c r="X68" s="84">
        <f>SUM(X59,X62,X65)</f>
        <v>0</v>
      </c>
      <c r="Y68" s="84">
        <f t="shared" si="27"/>
        <v>0</v>
      </c>
      <c r="Z68" s="84">
        <f t="shared" si="27"/>
        <v>0</v>
      </c>
      <c r="AA68" s="84">
        <f t="shared" si="27"/>
        <v>0</v>
      </c>
      <c r="AB68" s="84">
        <f t="shared" si="27"/>
        <v>0</v>
      </c>
      <c r="AC68" s="86">
        <f>SUM(AC59,AC62,AC65)</f>
        <v>0</v>
      </c>
      <c r="AD68" s="84">
        <f>SUM(T68:AC68)</f>
        <v>0</v>
      </c>
      <c r="AE68" s="108">
        <f t="shared" ref="AE68:AG69" si="28">SUM(AE59,AE62,AE65)</f>
        <v>0</v>
      </c>
      <c r="AF68" s="84">
        <f t="shared" si="28"/>
        <v>0</v>
      </c>
      <c r="AG68" s="84">
        <f t="shared" si="28"/>
        <v>0</v>
      </c>
      <c r="AH68" s="108">
        <f>SUM(AE68:AG68)</f>
        <v>0</v>
      </c>
      <c r="AI68" s="84">
        <f>SUM(AI59,AI62,AI65)</f>
        <v>0</v>
      </c>
      <c r="AJ68" s="86">
        <f>SUM(AJ59,AJ62,AJ65)</f>
        <v>0</v>
      </c>
      <c r="AK68" s="79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78"/>
      <c r="BN68" s="178"/>
      <c r="BO68" s="178"/>
      <c r="BP68" s="178"/>
      <c r="BQ68" s="178"/>
      <c r="BR68" s="178"/>
      <c r="BS68" s="178"/>
      <c r="BT68" s="178"/>
      <c r="BU68" s="178"/>
      <c r="BV68" s="178"/>
      <c r="BW68" s="178"/>
      <c r="BX68" s="178"/>
      <c r="BY68" s="178"/>
      <c r="BZ68" s="178"/>
      <c r="CA68" s="178"/>
      <c r="CB68" s="178"/>
      <c r="CC68" s="178"/>
      <c r="CD68" s="178"/>
      <c r="CE68" s="178"/>
      <c r="CF68" s="178"/>
      <c r="CG68" s="178"/>
      <c r="CH68" s="178"/>
      <c r="CI68" s="178"/>
      <c r="CJ68" s="178"/>
      <c r="CK68" s="178"/>
      <c r="CL68" s="178"/>
      <c r="CM68" s="178"/>
      <c r="CN68" s="178"/>
      <c r="CO68" s="178"/>
      <c r="CP68" s="178"/>
      <c r="CQ68" s="178"/>
      <c r="CR68" s="178"/>
      <c r="CS68" s="178"/>
      <c r="CT68" s="178"/>
      <c r="CU68" s="178"/>
      <c r="CV68" s="178"/>
      <c r="CW68" s="178"/>
      <c r="CX68" s="178"/>
      <c r="CY68" s="178"/>
      <c r="CZ68" s="178"/>
      <c r="DA68" s="178"/>
      <c r="DB68" s="178"/>
      <c r="DC68" s="178"/>
      <c r="DD68" s="178"/>
      <c r="DE68" s="178"/>
      <c r="DF68" s="178"/>
      <c r="DG68" s="178"/>
      <c r="DH68" s="178"/>
      <c r="DI68" s="178"/>
      <c r="DJ68" s="178"/>
      <c r="DK68" s="178"/>
      <c r="DL68" s="178"/>
      <c r="DM68" s="178"/>
      <c r="DN68" s="178"/>
      <c r="DO68" s="178"/>
      <c r="DP68" s="178"/>
      <c r="DQ68" s="178"/>
      <c r="DR68" s="178"/>
      <c r="DS68" s="178"/>
      <c r="DT68" s="178"/>
      <c r="DU68" s="178"/>
      <c r="DV68" s="178"/>
      <c r="DW68" s="178"/>
      <c r="DX68" s="178"/>
      <c r="DY68" s="178"/>
      <c r="DZ68" s="178"/>
      <c r="EA68" s="178"/>
      <c r="EB68" s="178"/>
      <c r="EC68" s="178"/>
      <c r="ED68" s="178"/>
      <c r="EE68" s="178"/>
      <c r="EF68" s="178"/>
      <c r="EG68" s="178"/>
      <c r="EH68" s="178"/>
      <c r="EI68" s="178"/>
      <c r="EJ68" s="178"/>
      <c r="EK68" s="178"/>
      <c r="EL68" s="178"/>
      <c r="EM68" s="178"/>
      <c r="EN68" s="178"/>
      <c r="EO68" s="178"/>
      <c r="EP68" s="178"/>
      <c r="EQ68" s="178"/>
      <c r="ER68" s="178"/>
    </row>
    <row r="69" spans="1:148">
      <c r="A69" s="443"/>
      <c r="B69" s="94" t="s">
        <v>67</v>
      </c>
      <c r="C69" s="313" t="s">
        <v>240</v>
      </c>
      <c r="D69" s="109" t="s">
        <v>50</v>
      </c>
      <c r="E69" s="84">
        <f>SUM(P69,S69,AD69,AH69,AI69,AJ69)</f>
        <v>0</v>
      </c>
      <c r="F69" s="110">
        <f>SUM(F60,F63,F66)</f>
        <v>0</v>
      </c>
      <c r="G69" s="111">
        <f t="shared" si="26"/>
        <v>0</v>
      </c>
      <c r="H69" s="111">
        <f>SUM(H60,H63,H66)</f>
        <v>0</v>
      </c>
      <c r="I69" s="111">
        <f t="shared" si="26"/>
        <v>0</v>
      </c>
      <c r="J69" s="111">
        <f t="shared" si="26"/>
        <v>0</v>
      </c>
      <c r="K69" s="111">
        <f t="shared" si="26"/>
        <v>0</v>
      </c>
      <c r="L69" s="111">
        <f t="shared" si="26"/>
        <v>0</v>
      </c>
      <c r="M69" s="111">
        <f t="shared" si="26"/>
        <v>0</v>
      </c>
      <c r="N69" s="111">
        <f t="shared" si="26"/>
        <v>0</v>
      </c>
      <c r="O69" s="111">
        <f t="shared" si="26"/>
        <v>0</v>
      </c>
      <c r="P69" s="84">
        <f>SUM(G69,H69,I69,J69,K69,L69,M69,N69,O69)</f>
        <v>0</v>
      </c>
      <c r="Q69" s="111">
        <f>SUM(Q60,Q63,Q66)</f>
        <v>0</v>
      </c>
      <c r="R69" s="111">
        <f>SUM(R60,R63,R66)</f>
        <v>0</v>
      </c>
      <c r="S69" s="111">
        <f>SUM(Q69:R69)</f>
        <v>0</v>
      </c>
      <c r="T69" s="111">
        <f>SUM(T60,T63,T66)</f>
        <v>0</v>
      </c>
      <c r="U69" s="111">
        <f>SUM(U60,U63,U66)</f>
        <v>0</v>
      </c>
      <c r="V69" s="111">
        <f t="shared" si="27"/>
        <v>0</v>
      </c>
      <c r="W69" s="111">
        <f t="shared" si="27"/>
        <v>0</v>
      </c>
      <c r="X69" s="111">
        <f>SUM(X60,X63,X66)</f>
        <v>0</v>
      </c>
      <c r="Y69" s="111">
        <f t="shared" si="27"/>
        <v>0</v>
      </c>
      <c r="Z69" s="111">
        <f t="shared" si="27"/>
        <v>0</v>
      </c>
      <c r="AA69" s="111">
        <f t="shared" si="27"/>
        <v>0</v>
      </c>
      <c r="AB69" s="111">
        <f t="shared" si="27"/>
        <v>0</v>
      </c>
      <c r="AC69" s="111">
        <f>SUM(AC60,AC63,AC66)</f>
        <v>0</v>
      </c>
      <c r="AD69" s="111">
        <f>SUM(T69:AC69)</f>
        <v>0</v>
      </c>
      <c r="AE69" s="111">
        <f t="shared" si="28"/>
        <v>0</v>
      </c>
      <c r="AF69" s="111">
        <f t="shared" si="28"/>
        <v>0</v>
      </c>
      <c r="AG69" s="111">
        <f t="shared" si="28"/>
        <v>0</v>
      </c>
      <c r="AH69" s="112">
        <f>SUM(AE69:AG69)</f>
        <v>0</v>
      </c>
      <c r="AI69" s="111">
        <f>SUM(AI60,AI63,AI66)</f>
        <v>0</v>
      </c>
      <c r="AJ69" s="112">
        <f>SUM(AJ60,AJ63,AJ66)</f>
        <v>0</v>
      </c>
      <c r="AK69" s="79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8"/>
      <c r="BR69" s="178"/>
      <c r="BS69" s="178"/>
      <c r="BT69" s="178"/>
      <c r="BU69" s="178"/>
      <c r="BV69" s="178"/>
      <c r="BW69" s="178"/>
      <c r="BX69" s="178"/>
      <c r="BY69" s="178"/>
      <c r="BZ69" s="178"/>
      <c r="CA69" s="178"/>
      <c r="CB69" s="178"/>
      <c r="CC69" s="178"/>
      <c r="CD69" s="178"/>
      <c r="CE69" s="178"/>
      <c r="CF69" s="178"/>
      <c r="CG69" s="178"/>
      <c r="CH69" s="178"/>
      <c r="CI69" s="178"/>
      <c r="CJ69" s="178"/>
      <c r="CK69" s="178"/>
      <c r="CL69" s="178"/>
      <c r="CM69" s="178"/>
      <c r="CN69" s="178"/>
      <c r="CO69" s="178"/>
      <c r="CP69" s="178"/>
      <c r="CQ69" s="178"/>
      <c r="CR69" s="178"/>
      <c r="CS69" s="178"/>
      <c r="CT69" s="178"/>
      <c r="CU69" s="178"/>
      <c r="CV69" s="178"/>
      <c r="CW69" s="178"/>
      <c r="CX69" s="178"/>
      <c r="CY69" s="178"/>
      <c r="CZ69" s="178"/>
      <c r="DA69" s="178"/>
      <c r="DB69" s="178"/>
      <c r="DC69" s="178"/>
      <c r="DD69" s="178"/>
      <c r="DE69" s="178"/>
      <c r="DF69" s="178"/>
      <c r="DG69" s="178"/>
      <c r="DH69" s="178"/>
      <c r="DI69" s="178"/>
      <c r="DJ69" s="178"/>
      <c r="DK69" s="178"/>
      <c r="DL69" s="178"/>
      <c r="DM69" s="178"/>
      <c r="DN69" s="178"/>
      <c r="DO69" s="178"/>
      <c r="DP69" s="178"/>
      <c r="DQ69" s="178"/>
      <c r="DR69" s="178"/>
      <c r="DS69" s="178"/>
      <c r="DT69" s="178"/>
      <c r="DU69" s="178"/>
      <c r="DV69" s="178"/>
      <c r="DW69" s="178"/>
      <c r="DX69" s="178"/>
      <c r="DY69" s="178"/>
      <c r="DZ69" s="178"/>
      <c r="EA69" s="178"/>
      <c r="EB69" s="178"/>
      <c r="EC69" s="178"/>
      <c r="ED69" s="178"/>
      <c r="EE69" s="178"/>
      <c r="EF69" s="178"/>
      <c r="EG69" s="178"/>
      <c r="EH69" s="178"/>
      <c r="EI69" s="178"/>
      <c r="EJ69" s="178"/>
      <c r="EK69" s="178"/>
      <c r="EL69" s="178"/>
      <c r="EM69" s="178"/>
      <c r="EN69" s="178"/>
      <c r="EO69" s="178"/>
      <c r="EP69" s="178"/>
      <c r="EQ69" s="178"/>
      <c r="ER69" s="178"/>
    </row>
    <row r="70" spans="1:148">
      <c r="A70" s="444"/>
      <c r="B70" s="97" t="s">
        <v>70</v>
      </c>
      <c r="C70" s="314" t="s">
        <v>7245</v>
      </c>
      <c r="D70" s="99" t="s">
        <v>51</v>
      </c>
      <c r="E70" s="84">
        <f t="shared" ref="E70:AJ70" si="29">SUM(E68:E69)</f>
        <v>0</v>
      </c>
      <c r="F70" s="89">
        <f t="shared" si="29"/>
        <v>0</v>
      </c>
      <c r="G70" s="84">
        <f t="shared" si="29"/>
        <v>0</v>
      </c>
      <c r="H70" s="84">
        <f t="shared" si="29"/>
        <v>0</v>
      </c>
      <c r="I70" s="84">
        <f t="shared" si="29"/>
        <v>0</v>
      </c>
      <c r="J70" s="84">
        <f t="shared" si="29"/>
        <v>0</v>
      </c>
      <c r="K70" s="84">
        <f>SUM(K68:K69)</f>
        <v>0</v>
      </c>
      <c r="L70" s="84">
        <f>SUM(L68:L69)</f>
        <v>0</v>
      </c>
      <c r="M70" s="84">
        <f>SUM(M68:M69)</f>
        <v>0</v>
      </c>
      <c r="N70" s="84">
        <f>SUM(N68:N69)</f>
        <v>0</v>
      </c>
      <c r="O70" s="84">
        <f>SUM(O68:O69)</f>
        <v>0</v>
      </c>
      <c r="P70" s="84">
        <f t="shared" si="29"/>
        <v>0</v>
      </c>
      <c r="Q70" s="84">
        <f t="shared" si="29"/>
        <v>0</v>
      </c>
      <c r="R70" s="84">
        <f t="shared" si="29"/>
        <v>0</v>
      </c>
      <c r="S70" s="84">
        <f t="shared" si="29"/>
        <v>0</v>
      </c>
      <c r="T70" s="84">
        <f t="shared" si="29"/>
        <v>0</v>
      </c>
      <c r="U70" s="84">
        <f t="shared" si="29"/>
        <v>0</v>
      </c>
      <c r="V70" s="84">
        <f t="shared" si="29"/>
        <v>0</v>
      </c>
      <c r="W70" s="84">
        <f t="shared" si="29"/>
        <v>0</v>
      </c>
      <c r="X70" s="84">
        <f t="shared" si="29"/>
        <v>0</v>
      </c>
      <c r="Y70" s="84">
        <f t="shared" si="29"/>
        <v>0</v>
      </c>
      <c r="Z70" s="84">
        <f t="shared" si="29"/>
        <v>0</v>
      </c>
      <c r="AA70" s="84">
        <f t="shared" si="29"/>
        <v>0</v>
      </c>
      <c r="AB70" s="84">
        <f t="shared" si="29"/>
        <v>0</v>
      </c>
      <c r="AC70" s="84">
        <f t="shared" si="29"/>
        <v>0</v>
      </c>
      <c r="AD70" s="84">
        <f t="shared" si="29"/>
        <v>0</v>
      </c>
      <c r="AE70" s="84">
        <f t="shared" si="29"/>
        <v>0</v>
      </c>
      <c r="AF70" s="84">
        <f t="shared" si="29"/>
        <v>0</v>
      </c>
      <c r="AG70" s="84">
        <f t="shared" si="29"/>
        <v>0</v>
      </c>
      <c r="AH70" s="86">
        <f t="shared" si="29"/>
        <v>0</v>
      </c>
      <c r="AI70" s="84">
        <f t="shared" si="29"/>
        <v>0</v>
      </c>
      <c r="AJ70" s="86">
        <f t="shared" si="29"/>
        <v>0</v>
      </c>
      <c r="AK70" s="79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8"/>
      <c r="BR70" s="178"/>
      <c r="BS70" s="178"/>
      <c r="BT70" s="178"/>
      <c r="BU70" s="178"/>
      <c r="BV70" s="178"/>
      <c r="BW70" s="178"/>
      <c r="BX70" s="178"/>
      <c r="BY70" s="178"/>
      <c r="BZ70" s="178"/>
      <c r="CA70" s="178"/>
      <c r="CB70" s="178"/>
      <c r="CC70" s="178"/>
      <c r="CD70" s="178"/>
      <c r="CE70" s="178"/>
      <c r="CF70" s="178"/>
      <c r="CG70" s="178"/>
      <c r="CH70" s="178"/>
      <c r="CI70" s="178"/>
      <c r="CJ70" s="178"/>
      <c r="CK70" s="178"/>
      <c r="CL70" s="178"/>
      <c r="CM70" s="178"/>
      <c r="CN70" s="178"/>
      <c r="CO70" s="178"/>
      <c r="CP70" s="178"/>
      <c r="CQ70" s="178"/>
      <c r="CR70" s="178"/>
      <c r="CS70" s="178"/>
      <c r="CT70" s="178"/>
      <c r="CU70" s="178"/>
      <c r="CV70" s="178"/>
      <c r="CW70" s="178"/>
      <c r="CX70" s="178"/>
      <c r="CY70" s="178"/>
      <c r="CZ70" s="178"/>
      <c r="DA70" s="178"/>
      <c r="DB70" s="178"/>
      <c r="DC70" s="178"/>
      <c r="DD70" s="178"/>
      <c r="DE70" s="178"/>
      <c r="DF70" s="178"/>
      <c r="DG70" s="178"/>
      <c r="DH70" s="178"/>
      <c r="DI70" s="178"/>
      <c r="DJ70" s="178"/>
      <c r="DK70" s="178"/>
      <c r="DL70" s="178"/>
      <c r="DM70" s="178"/>
      <c r="DN70" s="178"/>
      <c r="DO70" s="178"/>
      <c r="DP70" s="178"/>
      <c r="DQ70" s="178"/>
      <c r="DR70" s="178"/>
      <c r="DS70" s="178"/>
      <c r="DT70" s="178"/>
      <c r="DU70" s="178"/>
      <c r="DV70" s="178"/>
      <c r="DW70" s="178"/>
      <c r="DX70" s="178"/>
      <c r="DY70" s="178"/>
      <c r="DZ70" s="178"/>
      <c r="EA70" s="178"/>
      <c r="EB70" s="178"/>
      <c r="EC70" s="178"/>
      <c r="ED70" s="178"/>
      <c r="EE70" s="178"/>
      <c r="EF70" s="178"/>
      <c r="EG70" s="178"/>
      <c r="EH70" s="178"/>
      <c r="EI70" s="178"/>
      <c r="EJ70" s="178"/>
      <c r="EK70" s="178"/>
      <c r="EL70" s="178"/>
      <c r="EM70" s="178"/>
      <c r="EN70" s="178"/>
      <c r="EO70" s="178"/>
      <c r="EP70" s="178"/>
      <c r="EQ70" s="178"/>
      <c r="ER70" s="178"/>
    </row>
    <row r="71" spans="1:148">
      <c r="A71" s="442" t="s">
        <v>178</v>
      </c>
      <c r="B71" s="282"/>
      <c r="C71" s="301" t="s">
        <v>7255</v>
      </c>
      <c r="D71" s="80" t="s">
        <v>49</v>
      </c>
      <c r="E71" s="84">
        <f>SUM(P71,S71,AD71,AH71,AI71,AJ71)</f>
        <v>0</v>
      </c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4">
        <f>SUM(G71:O71)</f>
        <v>0</v>
      </c>
      <c r="Q71" s="85"/>
      <c r="R71" s="85"/>
      <c r="S71" s="84">
        <f>SUM(Q71:R71)</f>
        <v>0</v>
      </c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4">
        <f>SUM(T71:AC71)</f>
        <v>0</v>
      </c>
      <c r="AE71" s="85"/>
      <c r="AF71" s="85"/>
      <c r="AG71" s="85"/>
      <c r="AH71" s="86">
        <f>SUM(AE71:AG71)</f>
        <v>0</v>
      </c>
      <c r="AI71" s="85"/>
      <c r="AJ71" s="87"/>
      <c r="AK71" s="79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  <c r="BJ71" s="178"/>
      <c r="BK71" s="178"/>
      <c r="BL71" s="178"/>
      <c r="BM71" s="178"/>
      <c r="BN71" s="178"/>
      <c r="BO71" s="178"/>
      <c r="BP71" s="178"/>
      <c r="BQ71" s="178"/>
      <c r="BR71" s="178"/>
      <c r="BS71" s="178"/>
      <c r="BT71" s="178"/>
      <c r="BU71" s="178"/>
      <c r="BV71" s="178"/>
      <c r="BW71" s="178"/>
      <c r="BX71" s="178"/>
      <c r="BY71" s="178"/>
      <c r="BZ71" s="178"/>
      <c r="CA71" s="178"/>
      <c r="CB71" s="178"/>
      <c r="CC71" s="178"/>
      <c r="CD71" s="178"/>
      <c r="CE71" s="178"/>
      <c r="CF71" s="178"/>
      <c r="CG71" s="178"/>
      <c r="CH71" s="178"/>
      <c r="CI71" s="178"/>
      <c r="CJ71" s="178"/>
      <c r="CK71" s="178"/>
      <c r="CL71" s="178"/>
      <c r="CM71" s="178"/>
      <c r="CN71" s="178"/>
      <c r="CO71" s="178"/>
      <c r="CP71" s="178"/>
      <c r="CQ71" s="178"/>
      <c r="CR71" s="178"/>
      <c r="CS71" s="178"/>
      <c r="CT71" s="178"/>
      <c r="CU71" s="178"/>
      <c r="CV71" s="178"/>
      <c r="CW71" s="178"/>
      <c r="CX71" s="178"/>
      <c r="CY71" s="178"/>
      <c r="CZ71" s="178"/>
      <c r="DA71" s="178"/>
      <c r="DB71" s="178"/>
      <c r="DC71" s="178"/>
      <c r="DD71" s="178"/>
      <c r="DE71" s="178"/>
      <c r="DF71" s="178"/>
      <c r="DG71" s="178"/>
      <c r="DH71" s="178"/>
      <c r="DI71" s="178"/>
      <c r="DJ71" s="178"/>
      <c r="DK71" s="178"/>
      <c r="DL71" s="178"/>
      <c r="DM71" s="178"/>
      <c r="DN71" s="178"/>
      <c r="DO71" s="178"/>
      <c r="DP71" s="178"/>
      <c r="DQ71" s="178"/>
      <c r="DR71" s="178"/>
      <c r="DS71" s="178"/>
      <c r="DT71" s="178"/>
      <c r="DU71" s="178"/>
      <c r="DV71" s="178"/>
      <c r="DW71" s="178"/>
      <c r="DX71" s="178"/>
      <c r="DY71" s="178"/>
      <c r="DZ71" s="178"/>
      <c r="EA71" s="178"/>
      <c r="EB71" s="178"/>
      <c r="EC71" s="178"/>
      <c r="ED71" s="178"/>
      <c r="EE71" s="178"/>
      <c r="EF71" s="178"/>
      <c r="EG71" s="178"/>
      <c r="EH71" s="178"/>
      <c r="EI71" s="178"/>
      <c r="EJ71" s="178"/>
      <c r="EK71" s="178"/>
      <c r="EL71" s="178"/>
      <c r="EM71" s="178"/>
      <c r="EN71" s="178"/>
      <c r="EO71" s="178"/>
      <c r="EP71" s="178"/>
      <c r="EQ71" s="178"/>
      <c r="ER71" s="178"/>
    </row>
    <row r="72" spans="1:148">
      <c r="A72" s="443"/>
      <c r="B72" s="283"/>
      <c r="C72" s="302" t="s">
        <v>7254</v>
      </c>
      <c r="D72" s="80" t="s">
        <v>50</v>
      </c>
      <c r="E72" s="84">
        <f>SUM(P72,S72,AD72,AH72,AI72,AJ72)</f>
        <v>0</v>
      </c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4">
        <f>SUM(G72:O72)</f>
        <v>0</v>
      </c>
      <c r="Q72" s="85"/>
      <c r="R72" s="85"/>
      <c r="S72" s="84">
        <f>SUM(Q72:R72)</f>
        <v>0</v>
      </c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4">
        <f>SUM(T72:AC72)</f>
        <v>0</v>
      </c>
      <c r="AE72" s="85"/>
      <c r="AF72" s="85"/>
      <c r="AG72" s="85"/>
      <c r="AH72" s="86">
        <f>SUM(AE72:AG72)</f>
        <v>0</v>
      </c>
      <c r="AI72" s="85"/>
      <c r="AJ72" s="87"/>
      <c r="AK72" s="79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  <c r="BR72" s="178"/>
      <c r="BS72" s="178"/>
      <c r="BT72" s="178"/>
      <c r="BU72" s="178"/>
      <c r="BV72" s="178"/>
      <c r="BW72" s="178"/>
      <c r="BX72" s="178"/>
      <c r="BY72" s="178"/>
      <c r="BZ72" s="178"/>
      <c r="CA72" s="178"/>
      <c r="CB72" s="178"/>
      <c r="CC72" s="178"/>
      <c r="CD72" s="178"/>
      <c r="CE72" s="178"/>
      <c r="CF72" s="178"/>
      <c r="CG72" s="178"/>
      <c r="CH72" s="178"/>
      <c r="CI72" s="178"/>
      <c r="CJ72" s="178"/>
      <c r="CK72" s="178"/>
      <c r="CL72" s="178"/>
      <c r="CM72" s="178"/>
      <c r="CN72" s="178"/>
      <c r="CO72" s="178"/>
      <c r="CP72" s="178"/>
      <c r="CQ72" s="178"/>
      <c r="CR72" s="178"/>
      <c r="CS72" s="178"/>
      <c r="CT72" s="178"/>
      <c r="CU72" s="178"/>
      <c r="CV72" s="178"/>
      <c r="CW72" s="178"/>
      <c r="CX72" s="178"/>
      <c r="CY72" s="178"/>
      <c r="CZ72" s="178"/>
      <c r="DA72" s="178"/>
      <c r="DB72" s="178"/>
      <c r="DC72" s="178"/>
      <c r="DD72" s="178"/>
      <c r="DE72" s="178"/>
      <c r="DF72" s="178"/>
      <c r="DG72" s="178"/>
      <c r="DH72" s="178"/>
      <c r="DI72" s="178"/>
      <c r="DJ72" s="178"/>
      <c r="DK72" s="178"/>
      <c r="DL72" s="178"/>
      <c r="DM72" s="178"/>
      <c r="DN72" s="178"/>
      <c r="DO72" s="178"/>
      <c r="DP72" s="178"/>
      <c r="DQ72" s="178"/>
      <c r="DR72" s="178"/>
      <c r="DS72" s="178"/>
      <c r="DT72" s="178"/>
      <c r="DU72" s="178"/>
      <c r="DV72" s="178"/>
      <c r="DW72" s="178"/>
      <c r="DX72" s="178"/>
      <c r="DY72" s="178"/>
      <c r="DZ72" s="178"/>
      <c r="EA72" s="178"/>
      <c r="EB72" s="178"/>
      <c r="EC72" s="178"/>
      <c r="ED72" s="178"/>
      <c r="EE72" s="178"/>
      <c r="EF72" s="178"/>
      <c r="EG72" s="178"/>
      <c r="EH72" s="178"/>
      <c r="EI72" s="178"/>
      <c r="EJ72" s="178"/>
      <c r="EK72" s="178"/>
      <c r="EL72" s="178"/>
      <c r="EM72" s="178"/>
      <c r="EN72" s="178"/>
      <c r="EO72" s="178"/>
      <c r="EP72" s="178"/>
      <c r="EQ72" s="178"/>
      <c r="ER72" s="178"/>
    </row>
    <row r="73" spans="1:148">
      <c r="A73" s="443"/>
      <c r="B73" s="284" t="s">
        <v>73</v>
      </c>
      <c r="C73" s="302" t="s">
        <v>225</v>
      </c>
      <c r="D73" s="80" t="s">
        <v>51</v>
      </c>
      <c r="E73" s="84">
        <f t="shared" ref="E73:P73" si="30">SUM(E71,E72)</f>
        <v>0</v>
      </c>
      <c r="F73" s="89">
        <f t="shared" si="30"/>
        <v>0</v>
      </c>
      <c r="G73" s="84">
        <f t="shared" si="30"/>
        <v>0</v>
      </c>
      <c r="H73" s="84">
        <f t="shared" si="30"/>
        <v>0</v>
      </c>
      <c r="I73" s="84">
        <f t="shared" si="30"/>
        <v>0</v>
      </c>
      <c r="J73" s="84">
        <f t="shared" si="30"/>
        <v>0</v>
      </c>
      <c r="K73" s="84">
        <f t="shared" si="30"/>
        <v>0</v>
      </c>
      <c r="L73" s="84">
        <f t="shared" si="30"/>
        <v>0</v>
      </c>
      <c r="M73" s="84">
        <f>SUM(M71,M72)</f>
        <v>0</v>
      </c>
      <c r="N73" s="84">
        <f>SUM(N71,N72)</f>
        <v>0</v>
      </c>
      <c r="O73" s="84">
        <f t="shared" si="30"/>
        <v>0</v>
      </c>
      <c r="P73" s="84">
        <f t="shared" si="30"/>
        <v>0</v>
      </c>
      <c r="Q73" s="84">
        <f t="shared" ref="Q73:AJ73" si="31">SUM(Q71:Q72)</f>
        <v>0</v>
      </c>
      <c r="R73" s="84">
        <f t="shared" si="31"/>
        <v>0</v>
      </c>
      <c r="S73" s="84">
        <f t="shared" si="31"/>
        <v>0</v>
      </c>
      <c r="T73" s="84">
        <f t="shared" si="31"/>
        <v>0</v>
      </c>
      <c r="U73" s="84">
        <f t="shared" si="31"/>
        <v>0</v>
      </c>
      <c r="V73" s="84">
        <f t="shared" si="31"/>
        <v>0</v>
      </c>
      <c r="W73" s="84">
        <f t="shared" si="31"/>
        <v>0</v>
      </c>
      <c r="X73" s="84">
        <f t="shared" si="31"/>
        <v>0</v>
      </c>
      <c r="Y73" s="84">
        <f t="shared" si="31"/>
        <v>0</v>
      </c>
      <c r="Z73" s="84">
        <f t="shared" si="31"/>
        <v>0</v>
      </c>
      <c r="AA73" s="84">
        <f t="shared" si="31"/>
        <v>0</v>
      </c>
      <c r="AB73" s="84">
        <f t="shared" si="31"/>
        <v>0</v>
      </c>
      <c r="AC73" s="84">
        <f t="shared" si="31"/>
        <v>0</v>
      </c>
      <c r="AD73" s="84">
        <f t="shared" si="31"/>
        <v>0</v>
      </c>
      <c r="AE73" s="84">
        <f t="shared" si="31"/>
        <v>0</v>
      </c>
      <c r="AF73" s="84">
        <f t="shared" si="31"/>
        <v>0</v>
      </c>
      <c r="AG73" s="84">
        <f t="shared" si="31"/>
        <v>0</v>
      </c>
      <c r="AH73" s="86">
        <f t="shared" si="31"/>
        <v>0</v>
      </c>
      <c r="AI73" s="84">
        <f t="shared" si="31"/>
        <v>0</v>
      </c>
      <c r="AJ73" s="86">
        <f t="shared" si="31"/>
        <v>0</v>
      </c>
      <c r="AK73" s="79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  <c r="BM73" s="178"/>
      <c r="BN73" s="178"/>
      <c r="BO73" s="178"/>
      <c r="BP73" s="178"/>
      <c r="BQ73" s="178"/>
      <c r="BR73" s="178"/>
      <c r="BS73" s="178"/>
      <c r="BT73" s="178"/>
      <c r="BU73" s="178"/>
      <c r="BV73" s="178"/>
      <c r="BW73" s="178"/>
      <c r="BX73" s="178"/>
      <c r="BY73" s="178"/>
      <c r="BZ73" s="178"/>
      <c r="CA73" s="178"/>
      <c r="CB73" s="178"/>
      <c r="CC73" s="178"/>
      <c r="CD73" s="178"/>
      <c r="CE73" s="178"/>
      <c r="CF73" s="178"/>
      <c r="CG73" s="178"/>
      <c r="CH73" s="178"/>
      <c r="CI73" s="178"/>
      <c r="CJ73" s="178"/>
      <c r="CK73" s="178"/>
      <c r="CL73" s="178"/>
      <c r="CM73" s="178"/>
      <c r="CN73" s="178"/>
      <c r="CO73" s="178"/>
      <c r="CP73" s="178"/>
      <c r="CQ73" s="178"/>
      <c r="CR73" s="178"/>
      <c r="CS73" s="178"/>
      <c r="CT73" s="178"/>
      <c r="CU73" s="178"/>
      <c r="CV73" s="178"/>
      <c r="CW73" s="178"/>
      <c r="CX73" s="178"/>
      <c r="CY73" s="178"/>
      <c r="CZ73" s="178"/>
      <c r="DA73" s="178"/>
      <c r="DB73" s="178"/>
      <c r="DC73" s="178"/>
      <c r="DD73" s="178"/>
      <c r="DE73" s="178"/>
      <c r="DF73" s="178"/>
      <c r="DG73" s="178"/>
      <c r="DH73" s="178"/>
      <c r="DI73" s="178"/>
      <c r="DJ73" s="178"/>
      <c r="DK73" s="178"/>
      <c r="DL73" s="178"/>
      <c r="DM73" s="178"/>
      <c r="DN73" s="178"/>
      <c r="DO73" s="178"/>
      <c r="DP73" s="178"/>
      <c r="DQ73" s="178"/>
      <c r="DR73" s="178"/>
      <c r="DS73" s="178"/>
      <c r="DT73" s="178"/>
      <c r="DU73" s="178"/>
      <c r="DV73" s="178"/>
      <c r="DW73" s="178"/>
      <c r="DX73" s="178"/>
      <c r="DY73" s="178"/>
      <c r="DZ73" s="178"/>
      <c r="EA73" s="178"/>
      <c r="EB73" s="178"/>
      <c r="EC73" s="178"/>
      <c r="ED73" s="178"/>
      <c r="EE73" s="178"/>
      <c r="EF73" s="178"/>
      <c r="EG73" s="178"/>
      <c r="EH73" s="178"/>
      <c r="EI73" s="178"/>
      <c r="EJ73" s="178"/>
      <c r="EK73" s="178"/>
      <c r="EL73" s="178"/>
      <c r="EM73" s="178"/>
      <c r="EN73" s="178"/>
      <c r="EO73" s="178"/>
      <c r="EP73" s="178"/>
      <c r="EQ73" s="178"/>
      <c r="ER73" s="178"/>
    </row>
    <row r="74" spans="1:148">
      <c r="A74" s="443"/>
      <c r="B74" s="285"/>
      <c r="C74" s="301" t="s">
        <v>7255</v>
      </c>
      <c r="D74" s="90" t="s">
        <v>49</v>
      </c>
      <c r="E74" s="84">
        <f>SUM(P74,S74,AD74,AH74,AI74,AJ74)</f>
        <v>0</v>
      </c>
      <c r="F74" s="91"/>
      <c r="G74" s="85"/>
      <c r="H74" s="85"/>
      <c r="I74" s="85"/>
      <c r="J74" s="85"/>
      <c r="K74" s="85"/>
      <c r="L74" s="85"/>
      <c r="M74" s="85"/>
      <c r="N74" s="85"/>
      <c r="O74" s="85"/>
      <c r="P74" s="84">
        <f>SUM(G74:O74)</f>
        <v>0</v>
      </c>
      <c r="Q74" s="85"/>
      <c r="R74" s="85"/>
      <c r="S74" s="84">
        <f>SUM(Q74:R74)</f>
        <v>0</v>
      </c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4">
        <f>SUM(T74:AC74)</f>
        <v>0</v>
      </c>
      <c r="AE74" s="85"/>
      <c r="AF74" s="85"/>
      <c r="AG74" s="85"/>
      <c r="AH74" s="86">
        <f>SUM(AE74:AG74)</f>
        <v>0</v>
      </c>
      <c r="AI74" s="85"/>
      <c r="AJ74" s="87"/>
      <c r="AK74" s="79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178"/>
      <c r="BN74" s="178"/>
      <c r="BO74" s="178"/>
      <c r="BP74" s="178"/>
      <c r="BQ74" s="178"/>
      <c r="BR74" s="178"/>
      <c r="BS74" s="178"/>
      <c r="BT74" s="178"/>
      <c r="BU74" s="178"/>
      <c r="BV74" s="178"/>
      <c r="BW74" s="178"/>
      <c r="BX74" s="178"/>
      <c r="BY74" s="178"/>
      <c r="BZ74" s="178"/>
      <c r="CA74" s="178"/>
      <c r="CB74" s="178"/>
      <c r="CC74" s="178"/>
      <c r="CD74" s="178"/>
      <c r="CE74" s="178"/>
      <c r="CF74" s="178"/>
      <c r="CG74" s="178"/>
      <c r="CH74" s="178"/>
      <c r="CI74" s="178"/>
      <c r="CJ74" s="178"/>
      <c r="CK74" s="178"/>
      <c r="CL74" s="178"/>
      <c r="CM74" s="178"/>
      <c r="CN74" s="178"/>
      <c r="CO74" s="178"/>
      <c r="CP74" s="178"/>
      <c r="CQ74" s="178"/>
      <c r="CR74" s="178"/>
      <c r="CS74" s="178"/>
      <c r="CT74" s="178"/>
      <c r="CU74" s="178"/>
      <c r="CV74" s="178"/>
      <c r="CW74" s="178"/>
      <c r="CX74" s="178"/>
      <c r="CY74" s="178"/>
      <c r="CZ74" s="178"/>
      <c r="DA74" s="178"/>
      <c r="DB74" s="178"/>
      <c r="DC74" s="178"/>
      <c r="DD74" s="178"/>
      <c r="DE74" s="178"/>
      <c r="DF74" s="178"/>
      <c r="DG74" s="178"/>
      <c r="DH74" s="178"/>
      <c r="DI74" s="178"/>
      <c r="DJ74" s="178"/>
      <c r="DK74" s="178"/>
      <c r="DL74" s="178"/>
      <c r="DM74" s="178"/>
      <c r="DN74" s="178"/>
      <c r="DO74" s="178"/>
      <c r="DP74" s="178"/>
      <c r="DQ74" s="178"/>
      <c r="DR74" s="178"/>
      <c r="DS74" s="178"/>
      <c r="DT74" s="178"/>
      <c r="DU74" s="178"/>
      <c r="DV74" s="178"/>
      <c r="DW74" s="178"/>
      <c r="DX74" s="178"/>
      <c r="DY74" s="178"/>
      <c r="DZ74" s="178"/>
      <c r="EA74" s="178"/>
      <c r="EB74" s="178"/>
      <c r="EC74" s="178"/>
      <c r="ED74" s="178"/>
      <c r="EE74" s="178"/>
      <c r="EF74" s="178"/>
      <c r="EG74" s="178"/>
      <c r="EH74" s="178"/>
      <c r="EI74" s="178"/>
      <c r="EJ74" s="178"/>
      <c r="EK74" s="178"/>
      <c r="EL74" s="178"/>
      <c r="EM74" s="178"/>
      <c r="EN74" s="178"/>
      <c r="EO74" s="178"/>
      <c r="EP74" s="178"/>
      <c r="EQ74" s="178"/>
      <c r="ER74" s="178"/>
    </row>
    <row r="75" spans="1:148">
      <c r="A75" s="443"/>
      <c r="B75" s="286"/>
      <c r="C75" s="302" t="s">
        <v>7254</v>
      </c>
      <c r="D75" s="90" t="s">
        <v>50</v>
      </c>
      <c r="E75" s="84">
        <f>SUM(P75,S75,AD75,AH75,AI75,AJ75)</f>
        <v>0</v>
      </c>
      <c r="F75" s="91"/>
      <c r="G75" s="85"/>
      <c r="H75" s="85"/>
      <c r="I75" s="85"/>
      <c r="J75" s="85"/>
      <c r="K75" s="85"/>
      <c r="L75" s="85"/>
      <c r="M75" s="85"/>
      <c r="N75" s="85"/>
      <c r="O75" s="85"/>
      <c r="P75" s="84">
        <f>SUM(G75:O75)</f>
        <v>0</v>
      </c>
      <c r="Q75" s="85"/>
      <c r="R75" s="85"/>
      <c r="S75" s="84">
        <f>SUM(Q75:R75)</f>
        <v>0</v>
      </c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4">
        <f>SUM(T75:AC75)</f>
        <v>0</v>
      </c>
      <c r="AE75" s="85"/>
      <c r="AF75" s="85"/>
      <c r="AG75" s="85"/>
      <c r="AH75" s="86">
        <f>SUM(AE75:AG75)</f>
        <v>0</v>
      </c>
      <c r="AI75" s="85"/>
      <c r="AJ75" s="87"/>
      <c r="AK75" s="79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178"/>
      <c r="BJ75" s="178"/>
      <c r="BK75" s="178"/>
      <c r="BL75" s="178"/>
      <c r="BM75" s="178"/>
      <c r="BN75" s="178"/>
      <c r="BO75" s="178"/>
      <c r="BP75" s="178"/>
      <c r="BQ75" s="178"/>
      <c r="BR75" s="178"/>
      <c r="BS75" s="178"/>
      <c r="BT75" s="178"/>
      <c r="BU75" s="178"/>
      <c r="BV75" s="178"/>
      <c r="BW75" s="178"/>
      <c r="BX75" s="178"/>
      <c r="BY75" s="178"/>
      <c r="BZ75" s="178"/>
      <c r="CA75" s="178"/>
      <c r="CB75" s="178"/>
      <c r="CC75" s="178"/>
      <c r="CD75" s="178"/>
      <c r="CE75" s="178"/>
      <c r="CF75" s="178"/>
      <c r="CG75" s="178"/>
      <c r="CH75" s="178"/>
      <c r="CI75" s="178"/>
      <c r="CJ75" s="178"/>
      <c r="CK75" s="178"/>
      <c r="CL75" s="178"/>
      <c r="CM75" s="178"/>
      <c r="CN75" s="178"/>
      <c r="CO75" s="178"/>
      <c r="CP75" s="178"/>
      <c r="CQ75" s="178"/>
      <c r="CR75" s="178"/>
      <c r="CS75" s="178"/>
      <c r="CT75" s="178"/>
      <c r="CU75" s="178"/>
      <c r="CV75" s="178"/>
      <c r="CW75" s="178"/>
      <c r="CX75" s="178"/>
      <c r="CY75" s="178"/>
      <c r="CZ75" s="178"/>
      <c r="DA75" s="178"/>
      <c r="DB75" s="178"/>
      <c r="DC75" s="178"/>
      <c r="DD75" s="178"/>
      <c r="DE75" s="178"/>
      <c r="DF75" s="178"/>
      <c r="DG75" s="178"/>
      <c r="DH75" s="178"/>
      <c r="DI75" s="178"/>
      <c r="DJ75" s="178"/>
      <c r="DK75" s="178"/>
      <c r="DL75" s="178"/>
      <c r="DM75" s="178"/>
      <c r="DN75" s="178"/>
      <c r="DO75" s="178"/>
      <c r="DP75" s="178"/>
      <c r="DQ75" s="178"/>
      <c r="DR75" s="178"/>
      <c r="DS75" s="178"/>
      <c r="DT75" s="178"/>
      <c r="DU75" s="178"/>
      <c r="DV75" s="178"/>
      <c r="DW75" s="178"/>
      <c r="DX75" s="178"/>
      <c r="DY75" s="178"/>
      <c r="DZ75" s="178"/>
      <c r="EA75" s="178"/>
      <c r="EB75" s="178"/>
      <c r="EC75" s="178"/>
      <c r="ED75" s="178"/>
      <c r="EE75" s="178"/>
      <c r="EF75" s="178"/>
      <c r="EG75" s="178"/>
      <c r="EH75" s="178"/>
      <c r="EI75" s="178"/>
      <c r="EJ75" s="178"/>
      <c r="EK75" s="178"/>
      <c r="EL75" s="178"/>
      <c r="EM75" s="178"/>
      <c r="EN75" s="178"/>
      <c r="EO75" s="178"/>
      <c r="EP75" s="178"/>
      <c r="EQ75" s="178"/>
      <c r="ER75" s="178"/>
    </row>
    <row r="76" spans="1:148">
      <c r="A76" s="443"/>
      <c r="B76" s="287" t="s">
        <v>74</v>
      </c>
      <c r="C76" s="303" t="s">
        <v>241</v>
      </c>
      <c r="D76" s="92" t="s">
        <v>51</v>
      </c>
      <c r="E76" s="84">
        <f t="shared" ref="E76:AJ76" si="32">SUM(E74:E75)</f>
        <v>0</v>
      </c>
      <c r="F76" s="89">
        <f t="shared" si="32"/>
        <v>0</v>
      </c>
      <c r="G76" s="84">
        <f t="shared" si="32"/>
        <v>0</v>
      </c>
      <c r="H76" s="84">
        <f t="shared" si="32"/>
        <v>0</v>
      </c>
      <c r="I76" s="84">
        <f t="shared" si="32"/>
        <v>0</v>
      </c>
      <c r="J76" s="84">
        <f t="shared" si="32"/>
        <v>0</v>
      </c>
      <c r="K76" s="84">
        <f t="shared" si="32"/>
        <v>0</v>
      </c>
      <c r="L76" s="84">
        <f t="shared" si="32"/>
        <v>0</v>
      </c>
      <c r="M76" s="84">
        <f>SUM(M74:M75)</f>
        <v>0</v>
      </c>
      <c r="N76" s="84">
        <f>SUM(N74:N75)</f>
        <v>0</v>
      </c>
      <c r="O76" s="84">
        <f t="shared" si="32"/>
        <v>0</v>
      </c>
      <c r="P76" s="84">
        <f t="shared" si="32"/>
        <v>0</v>
      </c>
      <c r="Q76" s="84">
        <f t="shared" si="32"/>
        <v>0</v>
      </c>
      <c r="R76" s="84">
        <f t="shared" si="32"/>
        <v>0</v>
      </c>
      <c r="S76" s="84">
        <f t="shared" si="32"/>
        <v>0</v>
      </c>
      <c r="T76" s="84">
        <f t="shared" si="32"/>
        <v>0</v>
      </c>
      <c r="U76" s="84">
        <f t="shared" si="32"/>
        <v>0</v>
      </c>
      <c r="V76" s="84">
        <f t="shared" si="32"/>
        <v>0</v>
      </c>
      <c r="W76" s="84">
        <f t="shared" si="32"/>
        <v>0</v>
      </c>
      <c r="X76" s="84">
        <f t="shared" si="32"/>
        <v>0</v>
      </c>
      <c r="Y76" s="84">
        <f t="shared" si="32"/>
        <v>0</v>
      </c>
      <c r="Z76" s="84">
        <f t="shared" si="32"/>
        <v>0</v>
      </c>
      <c r="AA76" s="84">
        <f t="shared" si="32"/>
        <v>0</v>
      </c>
      <c r="AB76" s="84">
        <f t="shared" si="32"/>
        <v>0</v>
      </c>
      <c r="AC76" s="84">
        <f t="shared" si="32"/>
        <v>0</v>
      </c>
      <c r="AD76" s="84">
        <f t="shared" si="32"/>
        <v>0</v>
      </c>
      <c r="AE76" s="84">
        <f t="shared" si="32"/>
        <v>0</v>
      </c>
      <c r="AF76" s="84">
        <f t="shared" si="32"/>
        <v>0</v>
      </c>
      <c r="AG76" s="84">
        <f t="shared" si="32"/>
        <v>0</v>
      </c>
      <c r="AH76" s="86">
        <f t="shared" si="32"/>
        <v>0</v>
      </c>
      <c r="AI76" s="84">
        <f t="shared" si="32"/>
        <v>0</v>
      </c>
      <c r="AJ76" s="86">
        <f t="shared" si="32"/>
        <v>0</v>
      </c>
      <c r="AK76" s="79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8"/>
      <c r="BN76" s="178"/>
      <c r="BO76" s="178"/>
      <c r="BP76" s="178"/>
      <c r="BQ76" s="178"/>
      <c r="BR76" s="178"/>
      <c r="BS76" s="178"/>
      <c r="BT76" s="178"/>
      <c r="BU76" s="178"/>
      <c r="BV76" s="178"/>
      <c r="BW76" s="178"/>
      <c r="BX76" s="178"/>
      <c r="BY76" s="178"/>
      <c r="BZ76" s="178"/>
      <c r="CA76" s="178"/>
      <c r="CB76" s="178"/>
      <c r="CC76" s="178"/>
      <c r="CD76" s="178"/>
      <c r="CE76" s="178"/>
      <c r="CF76" s="178"/>
      <c r="CG76" s="178"/>
      <c r="CH76" s="178"/>
      <c r="CI76" s="178"/>
      <c r="CJ76" s="178"/>
      <c r="CK76" s="178"/>
      <c r="CL76" s="178"/>
      <c r="CM76" s="178"/>
      <c r="CN76" s="178"/>
      <c r="CO76" s="178"/>
      <c r="CP76" s="178"/>
      <c r="CQ76" s="178"/>
      <c r="CR76" s="178"/>
      <c r="CS76" s="178"/>
      <c r="CT76" s="178"/>
      <c r="CU76" s="178"/>
      <c r="CV76" s="178"/>
      <c r="CW76" s="178"/>
      <c r="CX76" s="178"/>
      <c r="CY76" s="178"/>
      <c r="CZ76" s="178"/>
      <c r="DA76" s="178"/>
      <c r="DB76" s="178"/>
      <c r="DC76" s="178"/>
      <c r="DD76" s="178"/>
      <c r="DE76" s="178"/>
      <c r="DF76" s="178"/>
      <c r="DG76" s="178"/>
      <c r="DH76" s="178"/>
      <c r="DI76" s="178"/>
      <c r="DJ76" s="178"/>
      <c r="DK76" s="178"/>
      <c r="DL76" s="178"/>
      <c r="DM76" s="178"/>
      <c r="DN76" s="178"/>
      <c r="DO76" s="178"/>
      <c r="DP76" s="178"/>
      <c r="DQ76" s="178"/>
      <c r="DR76" s="178"/>
      <c r="DS76" s="178"/>
      <c r="DT76" s="178"/>
      <c r="DU76" s="178"/>
      <c r="DV76" s="178"/>
      <c r="DW76" s="178"/>
      <c r="DX76" s="178"/>
      <c r="DY76" s="178"/>
      <c r="DZ76" s="178"/>
      <c r="EA76" s="178"/>
      <c r="EB76" s="178"/>
      <c r="EC76" s="178"/>
      <c r="ED76" s="178"/>
      <c r="EE76" s="178"/>
      <c r="EF76" s="178"/>
      <c r="EG76" s="178"/>
      <c r="EH76" s="178"/>
      <c r="EI76" s="178"/>
      <c r="EJ76" s="178"/>
      <c r="EK76" s="178"/>
      <c r="EL76" s="178"/>
      <c r="EM76" s="178"/>
      <c r="EN76" s="178"/>
      <c r="EO76" s="178"/>
      <c r="EP76" s="178"/>
      <c r="EQ76" s="178"/>
      <c r="ER76" s="178"/>
    </row>
    <row r="77" spans="1:148">
      <c r="A77" s="443"/>
      <c r="B77" s="282"/>
      <c r="C77" s="301" t="s">
        <v>7255</v>
      </c>
      <c r="D77" s="93" t="s">
        <v>49</v>
      </c>
      <c r="E77" s="84">
        <f>SUM(P77,S77,AD77,AH77,AI77,AJ77)</f>
        <v>0</v>
      </c>
      <c r="F77" s="91"/>
      <c r="G77" s="85"/>
      <c r="H77" s="85"/>
      <c r="I77" s="85"/>
      <c r="J77" s="85"/>
      <c r="K77" s="85"/>
      <c r="L77" s="85"/>
      <c r="M77" s="85"/>
      <c r="N77" s="85"/>
      <c r="O77" s="85"/>
      <c r="P77" s="84">
        <f>SUM(G77:O77)</f>
        <v>0</v>
      </c>
      <c r="Q77" s="85"/>
      <c r="R77" s="85"/>
      <c r="S77" s="84">
        <f>SUM(Q77:R77)</f>
        <v>0</v>
      </c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4">
        <f>SUM(T77:AC77)</f>
        <v>0</v>
      </c>
      <c r="AE77" s="85"/>
      <c r="AF77" s="85"/>
      <c r="AG77" s="85"/>
      <c r="AH77" s="86">
        <f>SUM(AE77:AG77)</f>
        <v>0</v>
      </c>
      <c r="AI77" s="85"/>
      <c r="AJ77" s="87"/>
      <c r="AK77" s="79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  <c r="BJ77" s="178"/>
      <c r="BK77" s="178"/>
      <c r="BL77" s="178"/>
      <c r="BM77" s="178"/>
      <c r="BN77" s="178"/>
      <c r="BO77" s="178"/>
      <c r="BP77" s="178"/>
      <c r="BQ77" s="178"/>
      <c r="BR77" s="178"/>
      <c r="BS77" s="178"/>
      <c r="BT77" s="178"/>
      <c r="BU77" s="178"/>
      <c r="BV77" s="178"/>
      <c r="BW77" s="178"/>
      <c r="BX77" s="178"/>
      <c r="BY77" s="178"/>
      <c r="BZ77" s="178"/>
      <c r="CA77" s="178"/>
      <c r="CB77" s="178"/>
      <c r="CC77" s="178"/>
      <c r="CD77" s="178"/>
      <c r="CE77" s="178"/>
      <c r="CF77" s="178"/>
      <c r="CG77" s="178"/>
      <c r="CH77" s="178"/>
      <c r="CI77" s="178"/>
      <c r="CJ77" s="178"/>
      <c r="CK77" s="178"/>
      <c r="CL77" s="178"/>
      <c r="CM77" s="178"/>
      <c r="CN77" s="178"/>
      <c r="CO77" s="178"/>
      <c r="CP77" s="178"/>
      <c r="CQ77" s="178"/>
      <c r="CR77" s="178"/>
      <c r="CS77" s="178"/>
      <c r="CT77" s="178"/>
      <c r="CU77" s="178"/>
      <c r="CV77" s="178"/>
      <c r="CW77" s="178"/>
      <c r="CX77" s="178"/>
      <c r="CY77" s="178"/>
      <c r="CZ77" s="178"/>
      <c r="DA77" s="178"/>
      <c r="DB77" s="178"/>
      <c r="DC77" s="178"/>
      <c r="DD77" s="178"/>
      <c r="DE77" s="178"/>
      <c r="DF77" s="178"/>
      <c r="DG77" s="178"/>
      <c r="DH77" s="178"/>
      <c r="DI77" s="178"/>
      <c r="DJ77" s="178"/>
      <c r="DK77" s="178"/>
      <c r="DL77" s="178"/>
      <c r="DM77" s="178"/>
      <c r="DN77" s="178"/>
      <c r="DO77" s="178"/>
      <c r="DP77" s="178"/>
      <c r="DQ77" s="178"/>
      <c r="DR77" s="178"/>
      <c r="DS77" s="178"/>
      <c r="DT77" s="178"/>
      <c r="DU77" s="178"/>
      <c r="DV77" s="178"/>
      <c r="DW77" s="178"/>
      <c r="DX77" s="178"/>
      <c r="DY77" s="178"/>
      <c r="DZ77" s="178"/>
      <c r="EA77" s="178"/>
      <c r="EB77" s="178"/>
      <c r="EC77" s="178"/>
      <c r="ED77" s="178"/>
      <c r="EE77" s="178"/>
      <c r="EF77" s="178"/>
      <c r="EG77" s="178"/>
      <c r="EH77" s="178"/>
      <c r="EI77" s="178"/>
      <c r="EJ77" s="178"/>
      <c r="EK77" s="178"/>
      <c r="EL77" s="178"/>
      <c r="EM77" s="178"/>
      <c r="EN77" s="178"/>
      <c r="EO77" s="178"/>
      <c r="EP77" s="178"/>
      <c r="EQ77" s="178"/>
      <c r="ER77" s="178"/>
    </row>
    <row r="78" spans="1:148">
      <c r="A78" s="443"/>
      <c r="B78" s="283"/>
      <c r="C78" s="302" t="s">
        <v>7254</v>
      </c>
      <c r="D78" s="80" t="s">
        <v>50</v>
      </c>
      <c r="E78" s="84">
        <f>SUM(P78,S78,AD78,AH78,AI78,AJ78)</f>
        <v>0</v>
      </c>
      <c r="F78" s="91"/>
      <c r="G78" s="85"/>
      <c r="H78" s="85"/>
      <c r="I78" s="85"/>
      <c r="J78" s="85"/>
      <c r="K78" s="85"/>
      <c r="L78" s="85"/>
      <c r="M78" s="85"/>
      <c r="N78" s="85"/>
      <c r="O78" s="85"/>
      <c r="P78" s="84">
        <f>SUM(G78:O78)</f>
        <v>0</v>
      </c>
      <c r="Q78" s="85"/>
      <c r="R78" s="85"/>
      <c r="S78" s="84">
        <f>SUM(Q78:R78)</f>
        <v>0</v>
      </c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4">
        <f>SUM(T78:AC78)</f>
        <v>0</v>
      </c>
      <c r="AE78" s="85"/>
      <c r="AF78" s="85"/>
      <c r="AG78" s="85"/>
      <c r="AH78" s="86">
        <f>SUM(AE78:AG78)</f>
        <v>0</v>
      </c>
      <c r="AI78" s="85"/>
      <c r="AJ78" s="87"/>
      <c r="AK78" s="79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178"/>
      <c r="BC78" s="178"/>
      <c r="BD78" s="178"/>
      <c r="BE78" s="178"/>
      <c r="BF78" s="178"/>
      <c r="BG78" s="178"/>
      <c r="BH78" s="178"/>
      <c r="BI78" s="178"/>
      <c r="BJ78" s="178"/>
      <c r="BK78" s="178"/>
      <c r="BL78" s="178"/>
      <c r="BM78" s="178"/>
      <c r="BN78" s="178"/>
      <c r="BO78" s="178"/>
      <c r="BP78" s="178"/>
      <c r="BQ78" s="178"/>
      <c r="BR78" s="178"/>
      <c r="BS78" s="178"/>
      <c r="BT78" s="178"/>
      <c r="BU78" s="178"/>
      <c r="BV78" s="178"/>
      <c r="BW78" s="178"/>
      <c r="BX78" s="178"/>
      <c r="BY78" s="178"/>
      <c r="BZ78" s="178"/>
      <c r="CA78" s="178"/>
      <c r="CB78" s="178"/>
      <c r="CC78" s="178"/>
      <c r="CD78" s="178"/>
      <c r="CE78" s="178"/>
      <c r="CF78" s="178"/>
      <c r="CG78" s="178"/>
      <c r="CH78" s="178"/>
      <c r="CI78" s="178"/>
      <c r="CJ78" s="178"/>
      <c r="CK78" s="178"/>
      <c r="CL78" s="178"/>
      <c r="CM78" s="178"/>
      <c r="CN78" s="178"/>
      <c r="CO78" s="178"/>
      <c r="CP78" s="178"/>
      <c r="CQ78" s="178"/>
      <c r="CR78" s="178"/>
      <c r="CS78" s="178"/>
      <c r="CT78" s="178"/>
      <c r="CU78" s="178"/>
      <c r="CV78" s="178"/>
      <c r="CW78" s="178"/>
      <c r="CX78" s="178"/>
      <c r="CY78" s="178"/>
      <c r="CZ78" s="178"/>
      <c r="DA78" s="178"/>
      <c r="DB78" s="178"/>
      <c r="DC78" s="178"/>
      <c r="DD78" s="178"/>
      <c r="DE78" s="178"/>
      <c r="DF78" s="178"/>
      <c r="DG78" s="178"/>
      <c r="DH78" s="178"/>
      <c r="DI78" s="178"/>
      <c r="DJ78" s="178"/>
      <c r="DK78" s="178"/>
      <c r="DL78" s="178"/>
      <c r="DM78" s="178"/>
      <c r="DN78" s="178"/>
      <c r="DO78" s="178"/>
      <c r="DP78" s="178"/>
      <c r="DQ78" s="178"/>
      <c r="DR78" s="178"/>
      <c r="DS78" s="178"/>
      <c r="DT78" s="178"/>
      <c r="DU78" s="178"/>
      <c r="DV78" s="178"/>
      <c r="DW78" s="178"/>
      <c r="DX78" s="178"/>
      <c r="DY78" s="178"/>
      <c r="DZ78" s="178"/>
      <c r="EA78" s="178"/>
      <c r="EB78" s="178"/>
      <c r="EC78" s="178"/>
      <c r="ED78" s="178"/>
      <c r="EE78" s="178"/>
      <c r="EF78" s="178"/>
      <c r="EG78" s="178"/>
      <c r="EH78" s="178"/>
      <c r="EI78" s="178"/>
      <c r="EJ78" s="178"/>
      <c r="EK78" s="178"/>
      <c r="EL78" s="178"/>
      <c r="EM78" s="178"/>
      <c r="EN78" s="178"/>
      <c r="EO78" s="178"/>
      <c r="EP78" s="178"/>
      <c r="EQ78" s="178"/>
      <c r="ER78" s="178"/>
    </row>
    <row r="79" spans="1:148">
      <c r="A79" s="443"/>
      <c r="B79" s="284" t="s">
        <v>75</v>
      </c>
      <c r="C79" s="304" t="s">
        <v>227</v>
      </c>
      <c r="D79" s="80" t="s">
        <v>51</v>
      </c>
      <c r="E79" s="84">
        <f t="shared" ref="E79:AJ79" si="33">SUM(E77:E78)</f>
        <v>0</v>
      </c>
      <c r="F79" s="89">
        <f t="shared" si="33"/>
        <v>0</v>
      </c>
      <c r="G79" s="84">
        <f t="shared" si="33"/>
        <v>0</v>
      </c>
      <c r="H79" s="84">
        <f t="shared" si="33"/>
        <v>0</v>
      </c>
      <c r="I79" s="84">
        <f t="shared" si="33"/>
        <v>0</v>
      </c>
      <c r="J79" s="84">
        <f t="shared" si="33"/>
        <v>0</v>
      </c>
      <c r="K79" s="84">
        <f t="shared" si="33"/>
        <v>0</v>
      </c>
      <c r="L79" s="84">
        <f t="shared" si="33"/>
        <v>0</v>
      </c>
      <c r="M79" s="84">
        <f>SUM(M77:M78)</f>
        <v>0</v>
      </c>
      <c r="N79" s="84">
        <f>SUM(N77:N78)</f>
        <v>0</v>
      </c>
      <c r="O79" s="84">
        <f t="shared" si="33"/>
        <v>0</v>
      </c>
      <c r="P79" s="84">
        <f>SUM(P77:P78)</f>
        <v>0</v>
      </c>
      <c r="Q79" s="84">
        <f t="shared" si="33"/>
        <v>0</v>
      </c>
      <c r="R79" s="84">
        <f t="shared" si="33"/>
        <v>0</v>
      </c>
      <c r="S79" s="84">
        <f t="shared" si="33"/>
        <v>0</v>
      </c>
      <c r="T79" s="84">
        <f t="shared" si="33"/>
        <v>0</v>
      </c>
      <c r="U79" s="84">
        <f t="shared" si="33"/>
        <v>0</v>
      </c>
      <c r="V79" s="84">
        <f t="shared" si="33"/>
        <v>0</v>
      </c>
      <c r="W79" s="84">
        <f t="shared" si="33"/>
        <v>0</v>
      </c>
      <c r="X79" s="84">
        <f t="shared" si="33"/>
        <v>0</v>
      </c>
      <c r="Y79" s="84">
        <f t="shared" si="33"/>
        <v>0</v>
      </c>
      <c r="Z79" s="84">
        <f t="shared" si="33"/>
        <v>0</v>
      </c>
      <c r="AA79" s="84">
        <f t="shared" si="33"/>
        <v>0</v>
      </c>
      <c r="AB79" s="84">
        <f t="shared" si="33"/>
        <v>0</v>
      </c>
      <c r="AC79" s="84">
        <f t="shared" si="33"/>
        <v>0</v>
      </c>
      <c r="AD79" s="84">
        <f t="shared" si="33"/>
        <v>0</v>
      </c>
      <c r="AE79" s="84">
        <f t="shared" si="33"/>
        <v>0</v>
      </c>
      <c r="AF79" s="84">
        <f t="shared" si="33"/>
        <v>0</v>
      </c>
      <c r="AG79" s="84">
        <f t="shared" si="33"/>
        <v>0</v>
      </c>
      <c r="AH79" s="86">
        <f t="shared" si="33"/>
        <v>0</v>
      </c>
      <c r="AI79" s="84">
        <f t="shared" si="33"/>
        <v>0</v>
      </c>
      <c r="AJ79" s="86">
        <f t="shared" si="33"/>
        <v>0</v>
      </c>
      <c r="AK79" s="79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178"/>
      <c r="BC79" s="178"/>
      <c r="BD79" s="178"/>
      <c r="BE79" s="178"/>
      <c r="BF79" s="178"/>
      <c r="BG79" s="178"/>
      <c r="BH79" s="178"/>
      <c r="BI79" s="178"/>
      <c r="BJ79" s="178"/>
      <c r="BK79" s="178"/>
      <c r="BL79" s="178"/>
      <c r="BM79" s="178"/>
      <c r="BN79" s="178"/>
      <c r="BO79" s="178"/>
      <c r="BP79" s="178"/>
      <c r="BQ79" s="178"/>
      <c r="BR79" s="178"/>
      <c r="BS79" s="178"/>
      <c r="BT79" s="178"/>
      <c r="BU79" s="178"/>
      <c r="BV79" s="178"/>
      <c r="BW79" s="178"/>
      <c r="BX79" s="178"/>
      <c r="BY79" s="178"/>
      <c r="BZ79" s="178"/>
      <c r="CA79" s="178"/>
      <c r="CB79" s="178"/>
      <c r="CC79" s="178"/>
      <c r="CD79" s="178"/>
      <c r="CE79" s="178"/>
      <c r="CF79" s="178"/>
      <c r="CG79" s="178"/>
      <c r="CH79" s="178"/>
      <c r="CI79" s="178"/>
      <c r="CJ79" s="178"/>
      <c r="CK79" s="178"/>
      <c r="CL79" s="178"/>
      <c r="CM79" s="178"/>
      <c r="CN79" s="178"/>
      <c r="CO79" s="178"/>
      <c r="CP79" s="178"/>
      <c r="CQ79" s="178"/>
      <c r="CR79" s="178"/>
      <c r="CS79" s="178"/>
      <c r="CT79" s="178"/>
      <c r="CU79" s="178"/>
      <c r="CV79" s="178"/>
      <c r="CW79" s="178"/>
      <c r="CX79" s="178"/>
      <c r="CY79" s="178"/>
      <c r="CZ79" s="178"/>
      <c r="DA79" s="178"/>
      <c r="DB79" s="178"/>
      <c r="DC79" s="178"/>
      <c r="DD79" s="178"/>
      <c r="DE79" s="178"/>
      <c r="DF79" s="178"/>
      <c r="DG79" s="178"/>
      <c r="DH79" s="178"/>
      <c r="DI79" s="178"/>
      <c r="DJ79" s="178"/>
      <c r="DK79" s="178"/>
      <c r="DL79" s="178"/>
      <c r="DM79" s="178"/>
      <c r="DN79" s="178"/>
      <c r="DO79" s="178"/>
      <c r="DP79" s="178"/>
      <c r="DQ79" s="178"/>
      <c r="DR79" s="178"/>
      <c r="DS79" s="178"/>
      <c r="DT79" s="178"/>
      <c r="DU79" s="178"/>
      <c r="DV79" s="178"/>
      <c r="DW79" s="178"/>
      <c r="DX79" s="178"/>
      <c r="DY79" s="178"/>
      <c r="DZ79" s="178"/>
      <c r="EA79" s="178"/>
      <c r="EB79" s="178"/>
      <c r="EC79" s="178"/>
      <c r="ED79" s="178"/>
      <c r="EE79" s="178"/>
      <c r="EF79" s="178"/>
      <c r="EG79" s="178"/>
      <c r="EH79" s="178"/>
      <c r="EI79" s="178"/>
      <c r="EJ79" s="178"/>
      <c r="EK79" s="178"/>
      <c r="EL79" s="178"/>
      <c r="EM79" s="178"/>
      <c r="EN79" s="178"/>
      <c r="EO79" s="178"/>
      <c r="EP79" s="178"/>
      <c r="EQ79" s="178"/>
      <c r="ER79" s="178"/>
    </row>
    <row r="80" spans="1:148">
      <c r="A80" s="443"/>
      <c r="B80" s="282"/>
      <c r="C80" s="301" t="s">
        <v>7255</v>
      </c>
      <c r="D80" s="80" t="s">
        <v>49</v>
      </c>
      <c r="E80" s="84">
        <f>SUM(P80,S80,AD80,AH80,AI80,AJ80)</f>
        <v>0</v>
      </c>
      <c r="F80" s="91"/>
      <c r="G80" s="85"/>
      <c r="H80" s="85"/>
      <c r="I80" s="85"/>
      <c r="J80" s="85"/>
      <c r="K80" s="85"/>
      <c r="L80" s="85"/>
      <c r="M80" s="85"/>
      <c r="N80" s="85"/>
      <c r="O80" s="85"/>
      <c r="P80" s="84">
        <f>SUM(G80:O80)</f>
        <v>0</v>
      </c>
      <c r="Q80" s="85"/>
      <c r="R80" s="85"/>
      <c r="S80" s="84">
        <f>SUM(Q80:R80)</f>
        <v>0</v>
      </c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4">
        <f>SUM(T80:AC80)</f>
        <v>0</v>
      </c>
      <c r="AE80" s="85"/>
      <c r="AF80" s="85"/>
      <c r="AG80" s="85"/>
      <c r="AH80" s="86">
        <f>SUM(AE80:AG80)</f>
        <v>0</v>
      </c>
      <c r="AI80" s="85"/>
      <c r="AJ80" s="87"/>
      <c r="AK80" s="79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8"/>
      <c r="BK80" s="178"/>
      <c r="BL80" s="178"/>
      <c r="BM80" s="178"/>
      <c r="BN80" s="178"/>
      <c r="BO80" s="178"/>
      <c r="BP80" s="178"/>
      <c r="BQ80" s="178"/>
      <c r="BR80" s="178"/>
      <c r="BS80" s="178"/>
      <c r="BT80" s="178"/>
      <c r="BU80" s="178"/>
      <c r="BV80" s="178"/>
      <c r="BW80" s="178"/>
      <c r="BX80" s="178"/>
      <c r="BY80" s="178"/>
      <c r="BZ80" s="178"/>
      <c r="CA80" s="178"/>
      <c r="CB80" s="178"/>
      <c r="CC80" s="178"/>
      <c r="CD80" s="178"/>
      <c r="CE80" s="178"/>
      <c r="CF80" s="178"/>
      <c r="CG80" s="178"/>
      <c r="CH80" s="178"/>
      <c r="CI80" s="178"/>
      <c r="CJ80" s="178"/>
      <c r="CK80" s="178"/>
      <c r="CL80" s="178"/>
      <c r="CM80" s="178"/>
      <c r="CN80" s="178"/>
      <c r="CO80" s="178"/>
      <c r="CP80" s="178"/>
      <c r="CQ80" s="178"/>
      <c r="CR80" s="178"/>
      <c r="CS80" s="178"/>
      <c r="CT80" s="178"/>
      <c r="CU80" s="178"/>
      <c r="CV80" s="178"/>
      <c r="CW80" s="178"/>
      <c r="CX80" s="178"/>
      <c r="CY80" s="178"/>
      <c r="CZ80" s="178"/>
      <c r="DA80" s="178"/>
      <c r="DB80" s="178"/>
      <c r="DC80" s="178"/>
      <c r="DD80" s="178"/>
      <c r="DE80" s="178"/>
      <c r="DF80" s="178"/>
      <c r="DG80" s="178"/>
      <c r="DH80" s="178"/>
      <c r="DI80" s="178"/>
      <c r="DJ80" s="178"/>
      <c r="DK80" s="178"/>
      <c r="DL80" s="178"/>
      <c r="DM80" s="178"/>
      <c r="DN80" s="178"/>
      <c r="DO80" s="178"/>
      <c r="DP80" s="178"/>
      <c r="DQ80" s="178"/>
      <c r="DR80" s="178"/>
      <c r="DS80" s="178"/>
      <c r="DT80" s="178"/>
      <c r="DU80" s="178"/>
      <c r="DV80" s="178"/>
      <c r="DW80" s="178"/>
      <c r="DX80" s="178"/>
      <c r="DY80" s="178"/>
      <c r="DZ80" s="178"/>
      <c r="EA80" s="178"/>
      <c r="EB80" s="178"/>
      <c r="EC80" s="178"/>
      <c r="ED80" s="178"/>
      <c r="EE80" s="178"/>
      <c r="EF80" s="178"/>
      <c r="EG80" s="178"/>
      <c r="EH80" s="178"/>
      <c r="EI80" s="178"/>
      <c r="EJ80" s="178"/>
      <c r="EK80" s="178"/>
      <c r="EL80" s="178"/>
      <c r="EM80" s="178"/>
      <c r="EN80" s="178"/>
      <c r="EO80" s="178"/>
      <c r="EP80" s="178"/>
      <c r="EQ80" s="178"/>
      <c r="ER80" s="178"/>
    </row>
    <row r="81" spans="1:148">
      <c r="A81" s="443"/>
      <c r="B81" s="283"/>
      <c r="C81" s="302" t="s">
        <v>7254</v>
      </c>
      <c r="D81" s="80" t="s">
        <v>50</v>
      </c>
      <c r="E81" s="84">
        <f>SUM(P81,S81,AD81,AH81,AI81,AJ81)</f>
        <v>0</v>
      </c>
      <c r="F81" s="91"/>
      <c r="G81" s="85"/>
      <c r="H81" s="85"/>
      <c r="I81" s="85"/>
      <c r="J81" s="85"/>
      <c r="K81" s="85"/>
      <c r="L81" s="85"/>
      <c r="M81" s="85"/>
      <c r="N81" s="85"/>
      <c r="O81" s="85"/>
      <c r="P81" s="84">
        <f>SUM(G81:O81)</f>
        <v>0</v>
      </c>
      <c r="Q81" s="85"/>
      <c r="R81" s="85"/>
      <c r="S81" s="84">
        <f>SUM(Q81:R81)</f>
        <v>0</v>
      </c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4">
        <f>SUM(T81:AC81)</f>
        <v>0</v>
      </c>
      <c r="AE81" s="85"/>
      <c r="AF81" s="85"/>
      <c r="AG81" s="85"/>
      <c r="AH81" s="86">
        <f>SUM(AE81:AG81)</f>
        <v>0</v>
      </c>
      <c r="AI81" s="85"/>
      <c r="AJ81" s="87"/>
      <c r="AK81" s="79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8"/>
      <c r="BC81" s="178"/>
      <c r="BD81" s="178"/>
      <c r="BE81" s="178"/>
      <c r="BF81" s="178"/>
      <c r="BG81" s="178"/>
      <c r="BH81" s="178"/>
      <c r="BI81" s="178"/>
      <c r="BJ81" s="178"/>
      <c r="BK81" s="178"/>
      <c r="BL81" s="178"/>
      <c r="BM81" s="178"/>
      <c r="BN81" s="178"/>
      <c r="BO81" s="178"/>
      <c r="BP81" s="178"/>
      <c r="BQ81" s="178"/>
      <c r="BR81" s="178"/>
      <c r="BS81" s="178"/>
      <c r="BT81" s="178"/>
      <c r="BU81" s="178"/>
      <c r="BV81" s="178"/>
      <c r="BW81" s="178"/>
      <c r="BX81" s="178"/>
      <c r="BY81" s="178"/>
      <c r="BZ81" s="178"/>
      <c r="CA81" s="178"/>
      <c r="CB81" s="178"/>
      <c r="CC81" s="178"/>
      <c r="CD81" s="178"/>
      <c r="CE81" s="178"/>
      <c r="CF81" s="178"/>
      <c r="CG81" s="178"/>
      <c r="CH81" s="178"/>
      <c r="CI81" s="178"/>
      <c r="CJ81" s="178"/>
      <c r="CK81" s="178"/>
      <c r="CL81" s="178"/>
      <c r="CM81" s="178"/>
      <c r="CN81" s="178"/>
      <c r="CO81" s="178"/>
      <c r="CP81" s="178"/>
      <c r="CQ81" s="178"/>
      <c r="CR81" s="178"/>
      <c r="CS81" s="178"/>
      <c r="CT81" s="178"/>
      <c r="CU81" s="178"/>
      <c r="CV81" s="178"/>
      <c r="CW81" s="178"/>
      <c r="CX81" s="178"/>
      <c r="CY81" s="178"/>
      <c r="CZ81" s="178"/>
      <c r="DA81" s="178"/>
      <c r="DB81" s="178"/>
      <c r="DC81" s="178"/>
      <c r="DD81" s="178"/>
      <c r="DE81" s="178"/>
      <c r="DF81" s="178"/>
      <c r="DG81" s="178"/>
      <c r="DH81" s="178"/>
      <c r="DI81" s="178"/>
      <c r="DJ81" s="178"/>
      <c r="DK81" s="178"/>
      <c r="DL81" s="178"/>
      <c r="DM81" s="178"/>
      <c r="DN81" s="178"/>
      <c r="DO81" s="178"/>
      <c r="DP81" s="178"/>
      <c r="DQ81" s="178"/>
      <c r="DR81" s="178"/>
      <c r="DS81" s="178"/>
      <c r="DT81" s="178"/>
      <c r="DU81" s="178"/>
      <c r="DV81" s="178"/>
      <c r="DW81" s="178"/>
      <c r="DX81" s="178"/>
      <c r="DY81" s="178"/>
      <c r="DZ81" s="178"/>
      <c r="EA81" s="178"/>
      <c r="EB81" s="178"/>
      <c r="EC81" s="178"/>
      <c r="ED81" s="178"/>
      <c r="EE81" s="178"/>
      <c r="EF81" s="178"/>
      <c r="EG81" s="178"/>
      <c r="EH81" s="178"/>
      <c r="EI81" s="178"/>
      <c r="EJ81" s="178"/>
      <c r="EK81" s="178"/>
      <c r="EL81" s="178"/>
      <c r="EM81" s="178"/>
      <c r="EN81" s="178"/>
      <c r="EO81" s="178"/>
      <c r="EP81" s="178"/>
      <c r="EQ81" s="178"/>
      <c r="ER81" s="178"/>
    </row>
    <row r="82" spans="1:148">
      <c r="A82" s="443"/>
      <c r="B82" s="284" t="s">
        <v>76</v>
      </c>
      <c r="C82" s="302" t="s">
        <v>228</v>
      </c>
      <c r="D82" s="80" t="s">
        <v>51</v>
      </c>
      <c r="E82" s="84">
        <f t="shared" ref="E82:AJ82" si="34">SUM(E80:E81)</f>
        <v>0</v>
      </c>
      <c r="F82" s="104">
        <f t="shared" si="34"/>
        <v>0</v>
      </c>
      <c r="G82" s="103">
        <f t="shared" si="34"/>
        <v>0</v>
      </c>
      <c r="H82" s="103">
        <f t="shared" si="34"/>
        <v>0</v>
      </c>
      <c r="I82" s="103">
        <f t="shared" si="34"/>
        <v>0</v>
      </c>
      <c r="J82" s="103">
        <f t="shared" si="34"/>
        <v>0</v>
      </c>
      <c r="K82" s="103">
        <f t="shared" si="34"/>
        <v>0</v>
      </c>
      <c r="L82" s="103">
        <f t="shared" si="34"/>
        <v>0</v>
      </c>
      <c r="M82" s="103">
        <f>SUM(M80:M81)</f>
        <v>0</v>
      </c>
      <c r="N82" s="103">
        <f>SUM(N80:N81)</f>
        <v>0</v>
      </c>
      <c r="O82" s="103">
        <f t="shared" si="34"/>
        <v>0</v>
      </c>
      <c r="P82" s="103">
        <f t="shared" si="34"/>
        <v>0</v>
      </c>
      <c r="Q82" s="103">
        <f t="shared" si="34"/>
        <v>0</v>
      </c>
      <c r="R82" s="103">
        <f t="shared" si="34"/>
        <v>0</v>
      </c>
      <c r="S82" s="103">
        <f t="shared" si="34"/>
        <v>0</v>
      </c>
      <c r="T82" s="103">
        <f t="shared" si="34"/>
        <v>0</v>
      </c>
      <c r="U82" s="103">
        <f t="shared" si="34"/>
        <v>0</v>
      </c>
      <c r="V82" s="103">
        <f t="shared" si="34"/>
        <v>0</v>
      </c>
      <c r="W82" s="103">
        <f t="shared" si="34"/>
        <v>0</v>
      </c>
      <c r="X82" s="103">
        <f t="shared" si="34"/>
        <v>0</v>
      </c>
      <c r="Y82" s="103">
        <f t="shared" si="34"/>
        <v>0</v>
      </c>
      <c r="Z82" s="103">
        <f t="shared" si="34"/>
        <v>0</v>
      </c>
      <c r="AA82" s="103">
        <f t="shared" si="34"/>
        <v>0</v>
      </c>
      <c r="AB82" s="103">
        <f t="shared" si="34"/>
        <v>0</v>
      </c>
      <c r="AC82" s="103">
        <f t="shared" si="34"/>
        <v>0</v>
      </c>
      <c r="AD82" s="103">
        <f t="shared" si="34"/>
        <v>0</v>
      </c>
      <c r="AE82" s="103">
        <f t="shared" si="34"/>
        <v>0</v>
      </c>
      <c r="AF82" s="103">
        <f t="shared" si="34"/>
        <v>0</v>
      </c>
      <c r="AG82" s="103">
        <f t="shared" si="34"/>
        <v>0</v>
      </c>
      <c r="AH82" s="105">
        <f t="shared" si="34"/>
        <v>0</v>
      </c>
      <c r="AI82" s="103">
        <f t="shared" si="34"/>
        <v>0</v>
      </c>
      <c r="AJ82" s="105">
        <f t="shared" si="34"/>
        <v>0</v>
      </c>
      <c r="AK82" s="79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178"/>
      <c r="BJ82" s="178"/>
      <c r="BK82" s="178"/>
      <c r="BL82" s="178"/>
      <c r="BM82" s="178"/>
      <c r="BN82" s="178"/>
      <c r="BO82" s="178"/>
      <c r="BP82" s="178"/>
      <c r="BQ82" s="178"/>
      <c r="BR82" s="178"/>
      <c r="BS82" s="178"/>
      <c r="BT82" s="178"/>
      <c r="BU82" s="178"/>
      <c r="BV82" s="178"/>
      <c r="BW82" s="178"/>
      <c r="BX82" s="178"/>
      <c r="BY82" s="178"/>
      <c r="BZ82" s="178"/>
      <c r="CA82" s="178"/>
      <c r="CB82" s="178"/>
      <c r="CC82" s="178"/>
      <c r="CD82" s="178"/>
      <c r="CE82" s="178"/>
      <c r="CF82" s="178"/>
      <c r="CG82" s="178"/>
      <c r="CH82" s="178"/>
      <c r="CI82" s="178"/>
      <c r="CJ82" s="178"/>
      <c r="CK82" s="178"/>
      <c r="CL82" s="178"/>
      <c r="CM82" s="178"/>
      <c r="CN82" s="178"/>
      <c r="CO82" s="178"/>
      <c r="CP82" s="178"/>
      <c r="CQ82" s="178"/>
      <c r="CR82" s="178"/>
      <c r="CS82" s="178"/>
      <c r="CT82" s="178"/>
      <c r="CU82" s="178"/>
      <c r="CV82" s="178"/>
      <c r="CW82" s="178"/>
      <c r="CX82" s="178"/>
      <c r="CY82" s="178"/>
      <c r="CZ82" s="178"/>
      <c r="DA82" s="178"/>
      <c r="DB82" s="178"/>
      <c r="DC82" s="178"/>
      <c r="DD82" s="178"/>
      <c r="DE82" s="178"/>
      <c r="DF82" s="178"/>
      <c r="DG82" s="178"/>
      <c r="DH82" s="178"/>
      <c r="DI82" s="178"/>
      <c r="DJ82" s="178"/>
      <c r="DK82" s="178"/>
      <c r="DL82" s="178"/>
      <c r="DM82" s="178"/>
      <c r="DN82" s="178"/>
      <c r="DO82" s="178"/>
      <c r="DP82" s="178"/>
      <c r="DQ82" s="178"/>
      <c r="DR82" s="178"/>
      <c r="DS82" s="178"/>
      <c r="DT82" s="178"/>
      <c r="DU82" s="178"/>
      <c r="DV82" s="178"/>
      <c r="DW82" s="178"/>
      <c r="DX82" s="178"/>
      <c r="DY82" s="178"/>
      <c r="DZ82" s="178"/>
      <c r="EA82" s="178"/>
      <c r="EB82" s="178"/>
      <c r="EC82" s="178"/>
      <c r="ED82" s="178"/>
      <c r="EE82" s="178"/>
      <c r="EF82" s="178"/>
      <c r="EG82" s="178"/>
      <c r="EH82" s="178"/>
      <c r="EI82" s="178"/>
      <c r="EJ82" s="178"/>
      <c r="EK82" s="178"/>
      <c r="EL82" s="178"/>
      <c r="EM82" s="178"/>
      <c r="EN82" s="178"/>
      <c r="EO82" s="178"/>
      <c r="EP82" s="178"/>
      <c r="EQ82" s="178"/>
      <c r="ER82" s="178"/>
    </row>
    <row r="83" spans="1:148">
      <c r="A83" s="443"/>
      <c r="B83" s="98" t="s">
        <v>51</v>
      </c>
      <c r="C83" s="307" t="s">
        <v>242</v>
      </c>
      <c r="D83" s="96" t="s">
        <v>49</v>
      </c>
      <c r="E83" s="84">
        <f>SUM(P83,S83,AD83,AH83,AI83,AJ83)</f>
        <v>0</v>
      </c>
      <c r="F83" s="107">
        <f t="shared" ref="F83:O84" si="35">SUM(F71,F74,F77,F80)</f>
        <v>0</v>
      </c>
      <c r="G83" s="84">
        <f t="shared" si="35"/>
        <v>0</v>
      </c>
      <c r="H83" s="84">
        <f t="shared" si="35"/>
        <v>0</v>
      </c>
      <c r="I83" s="84">
        <f t="shared" si="35"/>
        <v>0</v>
      </c>
      <c r="J83" s="84">
        <f t="shared" si="35"/>
        <v>0</v>
      </c>
      <c r="K83" s="84">
        <f t="shared" si="35"/>
        <v>0</v>
      </c>
      <c r="L83" s="84">
        <f t="shared" si="35"/>
        <v>0</v>
      </c>
      <c r="M83" s="84">
        <f t="shared" si="35"/>
        <v>0</v>
      </c>
      <c r="N83" s="84">
        <f t="shared" si="35"/>
        <v>0</v>
      </c>
      <c r="O83" s="86">
        <f t="shared" si="35"/>
        <v>0</v>
      </c>
      <c r="P83" s="84">
        <f>SUM(G83,H83,I83,J83,K83,L83,M83,N83,O83)</f>
        <v>0</v>
      </c>
      <c r="Q83" s="108">
        <f>SUM(Q71,Q74,Q77,Q80)</f>
        <v>0</v>
      </c>
      <c r="R83" s="84">
        <f>SUM(R71,R74,R77,R80)</f>
        <v>0</v>
      </c>
      <c r="S83" s="84">
        <f>SUM(Q83:R83)</f>
        <v>0</v>
      </c>
      <c r="T83" s="84">
        <f t="shared" ref="T83:AC84" si="36">SUM(T71,T74,T77,T80)</f>
        <v>0</v>
      </c>
      <c r="U83" s="84">
        <f t="shared" si="36"/>
        <v>0</v>
      </c>
      <c r="V83" s="84">
        <f t="shared" si="36"/>
        <v>0</v>
      </c>
      <c r="W83" s="84">
        <f t="shared" si="36"/>
        <v>0</v>
      </c>
      <c r="X83" s="84">
        <f>SUM(X71,X74,X77,X80)</f>
        <v>0</v>
      </c>
      <c r="Y83" s="84">
        <f t="shared" si="36"/>
        <v>0</v>
      </c>
      <c r="Z83" s="84">
        <f t="shared" si="36"/>
        <v>0</v>
      </c>
      <c r="AA83" s="84">
        <f t="shared" si="36"/>
        <v>0</v>
      </c>
      <c r="AB83" s="84">
        <f t="shared" si="36"/>
        <v>0</v>
      </c>
      <c r="AC83" s="86">
        <f t="shared" si="36"/>
        <v>0</v>
      </c>
      <c r="AD83" s="84">
        <f>SUM(T83:AC83)</f>
        <v>0</v>
      </c>
      <c r="AE83" s="108">
        <f t="shared" ref="AE83:AG84" si="37">SUM(AE71,AE74,AE77,AE80)</f>
        <v>0</v>
      </c>
      <c r="AF83" s="84">
        <f t="shared" si="37"/>
        <v>0</v>
      </c>
      <c r="AG83" s="84">
        <f t="shared" si="37"/>
        <v>0</v>
      </c>
      <c r="AH83" s="108">
        <f>SUM(AE83:AG83)</f>
        <v>0</v>
      </c>
      <c r="AI83" s="84">
        <f>SUM(AI71,AI74,AI77,AI80)</f>
        <v>0</v>
      </c>
      <c r="AJ83" s="86">
        <f>SUM(AJ71,AJ74,AJ77,AJ80)</f>
        <v>0</v>
      </c>
      <c r="AK83" s="79"/>
      <c r="AL83" s="178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  <c r="BA83" s="178"/>
      <c r="BB83" s="178"/>
      <c r="BC83" s="178"/>
      <c r="BD83" s="178"/>
      <c r="BE83" s="178"/>
      <c r="BF83" s="178"/>
      <c r="BG83" s="178"/>
      <c r="BH83" s="178"/>
      <c r="BI83" s="178"/>
      <c r="BJ83" s="178"/>
      <c r="BK83" s="178"/>
      <c r="BL83" s="178"/>
      <c r="BM83" s="178"/>
      <c r="BN83" s="178"/>
      <c r="BO83" s="178"/>
      <c r="BP83" s="178"/>
      <c r="BQ83" s="178"/>
      <c r="BR83" s="178"/>
      <c r="BS83" s="178"/>
      <c r="BT83" s="178"/>
      <c r="BU83" s="178"/>
      <c r="BV83" s="178"/>
      <c r="BW83" s="178"/>
      <c r="BX83" s="178"/>
      <c r="BY83" s="178"/>
      <c r="BZ83" s="178"/>
      <c r="CA83" s="178"/>
      <c r="CB83" s="178"/>
      <c r="CC83" s="178"/>
      <c r="CD83" s="178"/>
      <c r="CE83" s="178"/>
      <c r="CF83" s="178"/>
      <c r="CG83" s="178"/>
      <c r="CH83" s="178"/>
      <c r="CI83" s="178"/>
      <c r="CJ83" s="178"/>
      <c r="CK83" s="178"/>
      <c r="CL83" s="178"/>
      <c r="CM83" s="178"/>
      <c r="CN83" s="178"/>
      <c r="CO83" s="178"/>
      <c r="CP83" s="178"/>
      <c r="CQ83" s="178"/>
      <c r="CR83" s="178"/>
      <c r="CS83" s="178"/>
      <c r="CT83" s="178"/>
      <c r="CU83" s="178"/>
      <c r="CV83" s="178"/>
      <c r="CW83" s="178"/>
      <c r="CX83" s="178"/>
      <c r="CY83" s="178"/>
      <c r="CZ83" s="178"/>
      <c r="DA83" s="178"/>
      <c r="DB83" s="178"/>
      <c r="DC83" s="178"/>
      <c r="DD83" s="178"/>
      <c r="DE83" s="178"/>
      <c r="DF83" s="178"/>
      <c r="DG83" s="178"/>
      <c r="DH83" s="178"/>
      <c r="DI83" s="178"/>
      <c r="DJ83" s="178"/>
      <c r="DK83" s="178"/>
      <c r="DL83" s="178"/>
      <c r="DM83" s="178"/>
      <c r="DN83" s="178"/>
      <c r="DO83" s="178"/>
      <c r="DP83" s="178"/>
      <c r="DQ83" s="178"/>
      <c r="DR83" s="178"/>
      <c r="DS83" s="178"/>
      <c r="DT83" s="178"/>
      <c r="DU83" s="178"/>
      <c r="DV83" s="178"/>
      <c r="DW83" s="178"/>
      <c r="DX83" s="178"/>
      <c r="DY83" s="178"/>
      <c r="DZ83" s="178"/>
      <c r="EA83" s="178"/>
      <c r="EB83" s="178"/>
      <c r="EC83" s="178"/>
      <c r="ED83" s="178"/>
      <c r="EE83" s="178"/>
      <c r="EF83" s="178"/>
      <c r="EG83" s="178"/>
      <c r="EH83" s="178"/>
      <c r="EI83" s="178"/>
      <c r="EJ83" s="178"/>
      <c r="EK83" s="178"/>
      <c r="EL83" s="178"/>
      <c r="EM83" s="178"/>
      <c r="EN83" s="178"/>
      <c r="EO83" s="178"/>
      <c r="EP83" s="178"/>
      <c r="EQ83" s="178"/>
      <c r="ER83" s="178"/>
    </row>
    <row r="84" spans="1:148">
      <c r="A84" s="443"/>
      <c r="B84" s="100" t="s">
        <v>73</v>
      </c>
      <c r="C84" s="308" t="s">
        <v>7251</v>
      </c>
      <c r="D84" s="96" t="s">
        <v>50</v>
      </c>
      <c r="E84" s="84">
        <f>SUM(P84,S84,AD84,AH84,AI84,AJ84)</f>
        <v>0</v>
      </c>
      <c r="F84" s="110">
        <f t="shared" si="35"/>
        <v>0</v>
      </c>
      <c r="G84" s="111">
        <f t="shared" si="35"/>
        <v>0</v>
      </c>
      <c r="H84" s="111">
        <f t="shared" si="35"/>
        <v>0</v>
      </c>
      <c r="I84" s="111">
        <f t="shared" si="35"/>
        <v>0</v>
      </c>
      <c r="J84" s="111">
        <f t="shared" si="35"/>
        <v>0</v>
      </c>
      <c r="K84" s="111">
        <f t="shared" si="35"/>
        <v>0</v>
      </c>
      <c r="L84" s="111">
        <f t="shared" si="35"/>
        <v>0</v>
      </c>
      <c r="M84" s="111">
        <f t="shared" si="35"/>
        <v>0</v>
      </c>
      <c r="N84" s="111">
        <f t="shared" si="35"/>
        <v>0</v>
      </c>
      <c r="O84" s="111">
        <f t="shared" si="35"/>
        <v>0</v>
      </c>
      <c r="P84" s="84">
        <f>SUM(G84,H84,I84,J84,K84,L84,M84,N84,O84)</f>
        <v>0</v>
      </c>
      <c r="Q84" s="111">
        <f>SUM(Q72,Q75,Q78,Q81)</f>
        <v>0</v>
      </c>
      <c r="R84" s="111">
        <f>SUM(R72,R75,R78,R81)</f>
        <v>0</v>
      </c>
      <c r="S84" s="111">
        <f>SUM(Q84:R84)</f>
        <v>0</v>
      </c>
      <c r="T84" s="111">
        <f t="shared" si="36"/>
        <v>0</v>
      </c>
      <c r="U84" s="111">
        <f t="shared" si="36"/>
        <v>0</v>
      </c>
      <c r="V84" s="111">
        <f t="shared" si="36"/>
        <v>0</v>
      </c>
      <c r="W84" s="111">
        <f t="shared" si="36"/>
        <v>0</v>
      </c>
      <c r="X84" s="111">
        <f>SUM(X72,X75,X78,X81)</f>
        <v>0</v>
      </c>
      <c r="Y84" s="111">
        <f t="shared" si="36"/>
        <v>0</v>
      </c>
      <c r="Z84" s="111">
        <f t="shared" si="36"/>
        <v>0</v>
      </c>
      <c r="AA84" s="111">
        <f t="shared" si="36"/>
        <v>0</v>
      </c>
      <c r="AB84" s="111">
        <f t="shared" si="36"/>
        <v>0</v>
      </c>
      <c r="AC84" s="111">
        <f t="shared" si="36"/>
        <v>0</v>
      </c>
      <c r="AD84" s="111">
        <f>SUM(T84:AC84)</f>
        <v>0</v>
      </c>
      <c r="AE84" s="111">
        <f t="shared" si="37"/>
        <v>0</v>
      </c>
      <c r="AF84" s="111">
        <f t="shared" si="37"/>
        <v>0</v>
      </c>
      <c r="AG84" s="111">
        <f t="shared" si="37"/>
        <v>0</v>
      </c>
      <c r="AH84" s="112">
        <f>SUM(AE84:AG84)</f>
        <v>0</v>
      </c>
      <c r="AI84" s="111">
        <f>SUM(AI72,AI75,AI78,AI81)</f>
        <v>0</v>
      </c>
      <c r="AJ84" s="112">
        <f>SUM(AJ72,AJ75,AJ78,AJ81)</f>
        <v>0</v>
      </c>
      <c r="AK84" s="79"/>
      <c r="AL84" s="178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8"/>
      <c r="BN84" s="178"/>
      <c r="BO84" s="178"/>
      <c r="BP84" s="178"/>
      <c r="BQ84" s="178"/>
      <c r="BR84" s="178"/>
      <c r="BS84" s="178"/>
      <c r="BT84" s="178"/>
      <c r="BU84" s="178"/>
      <c r="BV84" s="178"/>
      <c r="BW84" s="178"/>
      <c r="BX84" s="178"/>
      <c r="BY84" s="178"/>
      <c r="BZ84" s="178"/>
      <c r="CA84" s="178"/>
      <c r="CB84" s="178"/>
      <c r="CC84" s="178"/>
      <c r="CD84" s="178"/>
      <c r="CE84" s="178"/>
      <c r="CF84" s="178"/>
      <c r="CG84" s="178"/>
      <c r="CH84" s="178"/>
      <c r="CI84" s="178"/>
      <c r="CJ84" s="178"/>
      <c r="CK84" s="178"/>
      <c r="CL84" s="178"/>
      <c r="CM84" s="178"/>
      <c r="CN84" s="178"/>
      <c r="CO84" s="178"/>
      <c r="CP84" s="178"/>
      <c r="CQ84" s="178"/>
      <c r="CR84" s="178"/>
      <c r="CS84" s="178"/>
      <c r="CT84" s="178"/>
      <c r="CU84" s="178"/>
      <c r="CV84" s="178"/>
      <c r="CW84" s="178"/>
      <c r="CX84" s="178"/>
      <c r="CY84" s="178"/>
      <c r="CZ84" s="178"/>
      <c r="DA84" s="178"/>
      <c r="DB84" s="178"/>
      <c r="DC84" s="178"/>
      <c r="DD84" s="178"/>
      <c r="DE84" s="178"/>
      <c r="DF84" s="178"/>
      <c r="DG84" s="178"/>
      <c r="DH84" s="178"/>
      <c r="DI84" s="178"/>
      <c r="DJ84" s="178"/>
      <c r="DK84" s="178"/>
      <c r="DL84" s="178"/>
      <c r="DM84" s="178"/>
      <c r="DN84" s="178"/>
      <c r="DO84" s="178"/>
      <c r="DP84" s="178"/>
      <c r="DQ84" s="178"/>
      <c r="DR84" s="178"/>
      <c r="DS84" s="178"/>
      <c r="DT84" s="178"/>
      <c r="DU84" s="178"/>
      <c r="DV84" s="178"/>
      <c r="DW84" s="178"/>
      <c r="DX84" s="178"/>
      <c r="DY84" s="178"/>
      <c r="DZ84" s="178"/>
      <c r="EA84" s="178"/>
      <c r="EB84" s="178"/>
      <c r="EC84" s="178"/>
      <c r="ED84" s="178"/>
      <c r="EE84" s="178"/>
      <c r="EF84" s="178"/>
      <c r="EG84" s="178"/>
      <c r="EH84" s="178"/>
      <c r="EI84" s="178"/>
      <c r="EJ84" s="178"/>
      <c r="EK84" s="178"/>
      <c r="EL84" s="178"/>
      <c r="EM84" s="178"/>
      <c r="EN84" s="178"/>
      <c r="EO84" s="178"/>
      <c r="EP84" s="178"/>
      <c r="EQ84" s="178"/>
      <c r="ER84" s="178"/>
    </row>
    <row r="85" spans="1:148">
      <c r="A85" s="444"/>
      <c r="B85" s="101" t="s">
        <v>76</v>
      </c>
      <c r="C85" s="309" t="s">
        <v>7252</v>
      </c>
      <c r="D85" s="96" t="s">
        <v>51</v>
      </c>
      <c r="E85" s="84">
        <f t="shared" ref="E85:AJ85" si="38">SUM(E83:E84)</f>
        <v>0</v>
      </c>
      <c r="F85" s="89">
        <f t="shared" si="38"/>
        <v>0</v>
      </c>
      <c r="G85" s="84">
        <f t="shared" si="38"/>
        <v>0</v>
      </c>
      <c r="H85" s="84">
        <f t="shared" si="38"/>
        <v>0</v>
      </c>
      <c r="I85" s="84">
        <f t="shared" si="38"/>
        <v>0</v>
      </c>
      <c r="J85" s="84">
        <f t="shared" si="38"/>
        <v>0</v>
      </c>
      <c r="K85" s="84">
        <f t="shared" si="38"/>
        <v>0</v>
      </c>
      <c r="L85" s="84">
        <f t="shared" si="38"/>
        <v>0</v>
      </c>
      <c r="M85" s="84">
        <f>SUM(M83:M84)</f>
        <v>0</v>
      </c>
      <c r="N85" s="84">
        <f>SUM(N83:N84)</f>
        <v>0</v>
      </c>
      <c r="O85" s="84">
        <f t="shared" si="38"/>
        <v>0</v>
      </c>
      <c r="P85" s="84">
        <f t="shared" si="38"/>
        <v>0</v>
      </c>
      <c r="Q85" s="84">
        <f t="shared" si="38"/>
        <v>0</v>
      </c>
      <c r="R85" s="84">
        <f t="shared" si="38"/>
        <v>0</v>
      </c>
      <c r="S85" s="84">
        <f t="shared" si="38"/>
        <v>0</v>
      </c>
      <c r="T85" s="84">
        <f t="shared" si="38"/>
        <v>0</v>
      </c>
      <c r="U85" s="84">
        <f t="shared" si="38"/>
        <v>0</v>
      </c>
      <c r="V85" s="84">
        <f t="shared" si="38"/>
        <v>0</v>
      </c>
      <c r="W85" s="84">
        <f t="shared" si="38"/>
        <v>0</v>
      </c>
      <c r="X85" s="84">
        <f t="shared" si="38"/>
        <v>0</v>
      </c>
      <c r="Y85" s="84">
        <f t="shared" si="38"/>
        <v>0</v>
      </c>
      <c r="Z85" s="84">
        <f t="shared" si="38"/>
        <v>0</v>
      </c>
      <c r="AA85" s="84">
        <f t="shared" si="38"/>
        <v>0</v>
      </c>
      <c r="AB85" s="84">
        <f t="shared" si="38"/>
        <v>0</v>
      </c>
      <c r="AC85" s="84">
        <f t="shared" si="38"/>
        <v>0</v>
      </c>
      <c r="AD85" s="84">
        <f t="shared" si="38"/>
        <v>0</v>
      </c>
      <c r="AE85" s="84">
        <f t="shared" si="38"/>
        <v>0</v>
      </c>
      <c r="AF85" s="84">
        <f t="shared" si="38"/>
        <v>0</v>
      </c>
      <c r="AG85" s="84">
        <f t="shared" si="38"/>
        <v>0</v>
      </c>
      <c r="AH85" s="86">
        <f t="shared" si="38"/>
        <v>0</v>
      </c>
      <c r="AI85" s="84">
        <f t="shared" si="38"/>
        <v>0</v>
      </c>
      <c r="AJ85" s="86">
        <f t="shared" si="38"/>
        <v>0</v>
      </c>
      <c r="AK85" s="79"/>
      <c r="AL85" s="178"/>
      <c r="AM85" s="178"/>
      <c r="AN85" s="178"/>
      <c r="AO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BE85" s="178"/>
      <c r="BF85" s="178"/>
      <c r="BG85" s="178"/>
      <c r="BH85" s="178"/>
      <c r="BI85" s="178"/>
      <c r="BJ85" s="178"/>
      <c r="BK85" s="178"/>
      <c r="BL85" s="178"/>
      <c r="BM85" s="178"/>
      <c r="BN85" s="178"/>
      <c r="BO85" s="178"/>
      <c r="BP85" s="178"/>
      <c r="BQ85" s="178"/>
      <c r="BR85" s="178"/>
      <c r="BS85" s="178"/>
      <c r="BT85" s="178"/>
      <c r="BU85" s="178"/>
      <c r="BV85" s="178"/>
      <c r="BW85" s="178"/>
      <c r="BX85" s="178"/>
      <c r="BY85" s="178"/>
      <c r="BZ85" s="178"/>
      <c r="CA85" s="178"/>
      <c r="CB85" s="178"/>
      <c r="CC85" s="178"/>
      <c r="CD85" s="178"/>
      <c r="CE85" s="178"/>
      <c r="CF85" s="178"/>
      <c r="CG85" s="178"/>
      <c r="CH85" s="178"/>
      <c r="CI85" s="178"/>
      <c r="CJ85" s="178"/>
      <c r="CK85" s="178"/>
      <c r="CL85" s="178"/>
      <c r="CM85" s="178"/>
      <c r="CN85" s="178"/>
      <c r="CO85" s="178"/>
      <c r="CP85" s="178"/>
      <c r="CQ85" s="178"/>
      <c r="CR85" s="178"/>
      <c r="CS85" s="178"/>
      <c r="CT85" s="178"/>
      <c r="CU85" s="178"/>
      <c r="CV85" s="178"/>
      <c r="CW85" s="178"/>
      <c r="CX85" s="178"/>
      <c r="CY85" s="178"/>
      <c r="CZ85" s="178"/>
      <c r="DA85" s="178"/>
      <c r="DB85" s="178"/>
      <c r="DC85" s="178"/>
      <c r="DD85" s="178"/>
      <c r="DE85" s="178"/>
      <c r="DF85" s="178"/>
      <c r="DG85" s="178"/>
      <c r="DH85" s="178"/>
      <c r="DI85" s="178"/>
      <c r="DJ85" s="178"/>
      <c r="DK85" s="178"/>
      <c r="DL85" s="178"/>
      <c r="DM85" s="178"/>
      <c r="DN85" s="178"/>
      <c r="DO85" s="178"/>
      <c r="DP85" s="178"/>
      <c r="DQ85" s="178"/>
      <c r="DR85" s="178"/>
      <c r="DS85" s="178"/>
      <c r="DT85" s="178"/>
      <c r="DU85" s="178"/>
      <c r="DV85" s="178"/>
      <c r="DW85" s="178"/>
      <c r="DX85" s="178"/>
      <c r="DY85" s="178"/>
      <c r="DZ85" s="178"/>
      <c r="EA85" s="178"/>
      <c r="EB85" s="178"/>
      <c r="EC85" s="178"/>
      <c r="ED85" s="178"/>
      <c r="EE85" s="178"/>
      <c r="EF85" s="178"/>
      <c r="EG85" s="178"/>
      <c r="EH85" s="178"/>
      <c r="EI85" s="178"/>
      <c r="EJ85" s="178"/>
      <c r="EK85" s="178"/>
      <c r="EL85" s="178"/>
      <c r="EM85" s="178"/>
      <c r="EN85" s="178"/>
      <c r="EO85" s="178"/>
      <c r="EP85" s="178"/>
      <c r="EQ85" s="178"/>
      <c r="ER85" s="178"/>
    </row>
    <row r="86" spans="1:148">
      <c r="A86" s="442" t="s">
        <v>179</v>
      </c>
      <c r="B86" s="278"/>
      <c r="C86" s="305" t="s">
        <v>243</v>
      </c>
      <c r="D86" s="80" t="s">
        <v>49</v>
      </c>
      <c r="E86" s="84">
        <f>SUM(P86,S86,AD86,AH86,AI86,AJ86)</f>
        <v>0</v>
      </c>
      <c r="F86" s="91"/>
      <c r="G86" s="85"/>
      <c r="H86" s="85"/>
      <c r="I86" s="85"/>
      <c r="J86" s="85"/>
      <c r="K86" s="85"/>
      <c r="L86" s="85"/>
      <c r="M86" s="85"/>
      <c r="N86" s="85"/>
      <c r="O86" s="85"/>
      <c r="P86" s="84">
        <f>SUM(G86:O86)</f>
        <v>0</v>
      </c>
      <c r="Q86" s="85"/>
      <c r="R86" s="85"/>
      <c r="S86" s="84">
        <f>SUM(Q86:R86)</f>
        <v>0</v>
      </c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4">
        <f>SUM(T86:AC86)</f>
        <v>0</v>
      </c>
      <c r="AE86" s="85"/>
      <c r="AF86" s="85"/>
      <c r="AG86" s="85"/>
      <c r="AH86" s="86">
        <f>SUM(AE86:AG86)</f>
        <v>0</v>
      </c>
      <c r="AI86" s="85"/>
      <c r="AJ86" s="87"/>
      <c r="AK86" s="79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178"/>
      <c r="BF86" s="178"/>
      <c r="BG86" s="178"/>
      <c r="BH86" s="178"/>
      <c r="BI86" s="178"/>
      <c r="BJ86" s="178"/>
      <c r="BK86" s="178"/>
      <c r="BL86" s="178"/>
      <c r="BM86" s="178"/>
      <c r="BN86" s="178"/>
      <c r="BO86" s="178"/>
      <c r="BP86" s="178"/>
      <c r="BQ86" s="178"/>
      <c r="BR86" s="178"/>
      <c r="BS86" s="178"/>
      <c r="BT86" s="178"/>
      <c r="BU86" s="178"/>
      <c r="BV86" s="178"/>
      <c r="BW86" s="178"/>
      <c r="BX86" s="178"/>
      <c r="BY86" s="178"/>
      <c r="BZ86" s="178"/>
      <c r="CA86" s="178"/>
      <c r="CB86" s="178"/>
      <c r="CC86" s="178"/>
      <c r="CD86" s="178"/>
      <c r="CE86" s="178"/>
      <c r="CF86" s="178"/>
      <c r="CG86" s="178"/>
      <c r="CH86" s="178"/>
      <c r="CI86" s="178"/>
      <c r="CJ86" s="178"/>
      <c r="CK86" s="178"/>
      <c r="CL86" s="178"/>
      <c r="CM86" s="178"/>
      <c r="CN86" s="178"/>
      <c r="CO86" s="178"/>
      <c r="CP86" s="178"/>
      <c r="CQ86" s="178"/>
      <c r="CR86" s="178"/>
      <c r="CS86" s="178"/>
      <c r="CT86" s="178"/>
      <c r="CU86" s="178"/>
      <c r="CV86" s="178"/>
      <c r="CW86" s="178"/>
      <c r="CX86" s="178"/>
      <c r="CY86" s="178"/>
      <c r="CZ86" s="178"/>
      <c r="DA86" s="178"/>
      <c r="DB86" s="178"/>
      <c r="DC86" s="178"/>
      <c r="DD86" s="178"/>
      <c r="DE86" s="178"/>
      <c r="DF86" s="178"/>
      <c r="DG86" s="178"/>
      <c r="DH86" s="178"/>
      <c r="DI86" s="178"/>
      <c r="DJ86" s="178"/>
      <c r="DK86" s="178"/>
      <c r="DL86" s="178"/>
      <c r="DM86" s="178"/>
      <c r="DN86" s="178"/>
      <c r="DO86" s="178"/>
      <c r="DP86" s="178"/>
      <c r="DQ86" s="178"/>
      <c r="DR86" s="178"/>
      <c r="DS86" s="178"/>
      <c r="DT86" s="178"/>
      <c r="DU86" s="178"/>
      <c r="DV86" s="178"/>
      <c r="DW86" s="178"/>
      <c r="DX86" s="178"/>
      <c r="DY86" s="178"/>
      <c r="DZ86" s="178"/>
      <c r="EA86" s="178"/>
      <c r="EB86" s="178"/>
      <c r="EC86" s="178"/>
      <c r="ED86" s="178"/>
      <c r="EE86" s="178"/>
      <c r="EF86" s="178"/>
      <c r="EG86" s="178"/>
      <c r="EH86" s="178"/>
      <c r="EI86" s="178"/>
      <c r="EJ86" s="178"/>
      <c r="EK86" s="178"/>
      <c r="EL86" s="178"/>
      <c r="EM86" s="178"/>
      <c r="EN86" s="178"/>
      <c r="EO86" s="178"/>
      <c r="EP86" s="178"/>
      <c r="EQ86" s="178"/>
      <c r="ER86" s="178"/>
    </row>
    <row r="87" spans="1:148">
      <c r="A87" s="443"/>
      <c r="B87" s="279"/>
      <c r="C87" s="295" t="s">
        <v>244</v>
      </c>
      <c r="D87" s="80" t="s">
        <v>50</v>
      </c>
      <c r="E87" s="84">
        <f>SUM(P87,S87,AD87,AH87,AI87,AJ87)</f>
        <v>0</v>
      </c>
      <c r="F87" s="91"/>
      <c r="G87" s="85"/>
      <c r="H87" s="85"/>
      <c r="I87" s="85"/>
      <c r="J87" s="85"/>
      <c r="K87" s="85"/>
      <c r="L87" s="85"/>
      <c r="M87" s="85"/>
      <c r="N87" s="85"/>
      <c r="O87" s="85"/>
      <c r="P87" s="84">
        <f>SUM(G87:O87)</f>
        <v>0</v>
      </c>
      <c r="Q87" s="85"/>
      <c r="R87" s="85"/>
      <c r="S87" s="84">
        <f>SUM(Q87:R87)</f>
        <v>0</v>
      </c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4">
        <f>SUM(T87:AC87)</f>
        <v>0</v>
      </c>
      <c r="AE87" s="85"/>
      <c r="AF87" s="85"/>
      <c r="AG87" s="85"/>
      <c r="AH87" s="86">
        <f>SUM(AE87:AG87)</f>
        <v>0</v>
      </c>
      <c r="AI87" s="85"/>
      <c r="AJ87" s="87"/>
      <c r="AK87" s="79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178"/>
      <c r="BJ87" s="178"/>
      <c r="BK87" s="178"/>
      <c r="BL87" s="178"/>
      <c r="BM87" s="178"/>
      <c r="BN87" s="178"/>
      <c r="BO87" s="178"/>
      <c r="BP87" s="178"/>
      <c r="BQ87" s="178"/>
      <c r="BR87" s="178"/>
      <c r="BS87" s="178"/>
      <c r="BT87" s="178"/>
      <c r="BU87" s="178"/>
      <c r="BV87" s="178"/>
      <c r="BW87" s="178"/>
      <c r="BX87" s="178"/>
      <c r="BY87" s="178"/>
      <c r="BZ87" s="178"/>
      <c r="CA87" s="178"/>
      <c r="CB87" s="178"/>
      <c r="CC87" s="178"/>
      <c r="CD87" s="178"/>
      <c r="CE87" s="178"/>
      <c r="CF87" s="178"/>
      <c r="CG87" s="178"/>
      <c r="CH87" s="178"/>
      <c r="CI87" s="178"/>
      <c r="CJ87" s="178"/>
      <c r="CK87" s="178"/>
      <c r="CL87" s="178"/>
      <c r="CM87" s="178"/>
      <c r="CN87" s="178"/>
      <c r="CO87" s="178"/>
      <c r="CP87" s="178"/>
      <c r="CQ87" s="178"/>
      <c r="CR87" s="178"/>
      <c r="CS87" s="178"/>
      <c r="CT87" s="178"/>
      <c r="CU87" s="178"/>
      <c r="CV87" s="178"/>
      <c r="CW87" s="178"/>
      <c r="CX87" s="178"/>
      <c r="CY87" s="178"/>
      <c r="CZ87" s="178"/>
      <c r="DA87" s="178"/>
      <c r="DB87" s="178"/>
      <c r="DC87" s="178"/>
      <c r="DD87" s="178"/>
      <c r="DE87" s="178"/>
      <c r="DF87" s="178"/>
      <c r="DG87" s="178"/>
      <c r="DH87" s="178"/>
      <c r="DI87" s="178"/>
      <c r="DJ87" s="178"/>
      <c r="DK87" s="178"/>
      <c r="DL87" s="178"/>
      <c r="DM87" s="178"/>
      <c r="DN87" s="178"/>
      <c r="DO87" s="178"/>
      <c r="DP87" s="178"/>
      <c r="DQ87" s="178"/>
      <c r="DR87" s="178"/>
      <c r="DS87" s="178"/>
      <c r="DT87" s="178"/>
      <c r="DU87" s="178"/>
      <c r="DV87" s="178"/>
      <c r="DW87" s="178"/>
      <c r="DX87" s="178"/>
      <c r="DY87" s="178"/>
      <c r="DZ87" s="178"/>
      <c r="EA87" s="178"/>
      <c r="EB87" s="178"/>
      <c r="EC87" s="178"/>
      <c r="ED87" s="178"/>
      <c r="EE87" s="178"/>
      <c r="EF87" s="178"/>
      <c r="EG87" s="178"/>
      <c r="EH87" s="178"/>
      <c r="EI87" s="178"/>
      <c r="EJ87" s="178"/>
      <c r="EK87" s="178"/>
      <c r="EL87" s="178"/>
      <c r="EM87" s="178"/>
      <c r="EN87" s="178"/>
      <c r="EO87" s="178"/>
      <c r="EP87" s="178"/>
      <c r="EQ87" s="178"/>
      <c r="ER87" s="178"/>
    </row>
    <row r="88" spans="1:148">
      <c r="A88" s="443"/>
      <c r="B88" s="281" t="s">
        <v>79</v>
      </c>
      <c r="C88" s="310" t="s">
        <v>245</v>
      </c>
      <c r="D88" s="80" t="s">
        <v>51</v>
      </c>
      <c r="E88" s="84">
        <f t="shared" ref="E88:AJ88" si="39">SUM(E86:E87)</f>
        <v>0</v>
      </c>
      <c r="F88" s="89">
        <f t="shared" si="39"/>
        <v>0</v>
      </c>
      <c r="G88" s="84">
        <f t="shared" si="39"/>
        <v>0</v>
      </c>
      <c r="H88" s="84">
        <f t="shared" si="39"/>
        <v>0</v>
      </c>
      <c r="I88" s="84">
        <f t="shared" si="39"/>
        <v>0</v>
      </c>
      <c r="J88" s="84">
        <f t="shared" si="39"/>
        <v>0</v>
      </c>
      <c r="K88" s="84">
        <f t="shared" si="39"/>
        <v>0</v>
      </c>
      <c r="L88" s="84">
        <f t="shared" si="39"/>
        <v>0</v>
      </c>
      <c r="M88" s="84">
        <f>SUM(M86:M87)</f>
        <v>0</v>
      </c>
      <c r="N88" s="84">
        <f>SUM(N86:N87)</f>
        <v>0</v>
      </c>
      <c r="O88" s="84">
        <f t="shared" si="39"/>
        <v>0</v>
      </c>
      <c r="P88" s="84">
        <f t="shared" si="39"/>
        <v>0</v>
      </c>
      <c r="Q88" s="84">
        <f t="shared" si="39"/>
        <v>0</v>
      </c>
      <c r="R88" s="84">
        <f t="shared" si="39"/>
        <v>0</v>
      </c>
      <c r="S88" s="84">
        <f t="shared" si="39"/>
        <v>0</v>
      </c>
      <c r="T88" s="84">
        <f t="shared" si="39"/>
        <v>0</v>
      </c>
      <c r="U88" s="84">
        <f t="shared" si="39"/>
        <v>0</v>
      </c>
      <c r="V88" s="84">
        <f t="shared" si="39"/>
        <v>0</v>
      </c>
      <c r="W88" s="84">
        <f t="shared" si="39"/>
        <v>0</v>
      </c>
      <c r="X88" s="84">
        <f t="shared" si="39"/>
        <v>0</v>
      </c>
      <c r="Y88" s="84">
        <f t="shared" si="39"/>
        <v>0</v>
      </c>
      <c r="Z88" s="84">
        <f t="shared" si="39"/>
        <v>0</v>
      </c>
      <c r="AA88" s="84">
        <f t="shared" si="39"/>
        <v>0</v>
      </c>
      <c r="AB88" s="84">
        <f t="shared" si="39"/>
        <v>0</v>
      </c>
      <c r="AC88" s="84">
        <f t="shared" si="39"/>
        <v>0</v>
      </c>
      <c r="AD88" s="84">
        <f t="shared" si="39"/>
        <v>0</v>
      </c>
      <c r="AE88" s="84">
        <f t="shared" si="39"/>
        <v>0</v>
      </c>
      <c r="AF88" s="84">
        <f t="shared" si="39"/>
        <v>0</v>
      </c>
      <c r="AG88" s="84">
        <f t="shared" si="39"/>
        <v>0</v>
      </c>
      <c r="AH88" s="86">
        <f t="shared" si="39"/>
        <v>0</v>
      </c>
      <c r="AI88" s="84">
        <f t="shared" si="39"/>
        <v>0</v>
      </c>
      <c r="AJ88" s="86">
        <f t="shared" si="39"/>
        <v>0</v>
      </c>
      <c r="AK88" s="79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8"/>
      <c r="BD88" s="178"/>
      <c r="BE88" s="178"/>
      <c r="BF88" s="178"/>
      <c r="BG88" s="178"/>
      <c r="BH88" s="178"/>
      <c r="BI88" s="178"/>
      <c r="BJ88" s="178"/>
      <c r="BK88" s="178"/>
      <c r="BL88" s="178"/>
      <c r="BM88" s="178"/>
      <c r="BN88" s="178"/>
      <c r="BO88" s="178"/>
      <c r="BP88" s="178"/>
      <c r="BQ88" s="178"/>
      <c r="BR88" s="178"/>
      <c r="BS88" s="178"/>
      <c r="BT88" s="178"/>
      <c r="BU88" s="178"/>
      <c r="BV88" s="178"/>
      <c r="BW88" s="178"/>
      <c r="BX88" s="178"/>
      <c r="BY88" s="178"/>
      <c r="BZ88" s="178"/>
      <c r="CA88" s="178"/>
      <c r="CB88" s="178"/>
      <c r="CC88" s="178"/>
      <c r="CD88" s="178"/>
      <c r="CE88" s="178"/>
      <c r="CF88" s="178"/>
      <c r="CG88" s="178"/>
      <c r="CH88" s="178"/>
      <c r="CI88" s="178"/>
      <c r="CJ88" s="178"/>
      <c r="CK88" s="178"/>
      <c r="CL88" s="178"/>
      <c r="CM88" s="178"/>
      <c r="CN88" s="178"/>
      <c r="CO88" s="178"/>
      <c r="CP88" s="178"/>
      <c r="CQ88" s="178"/>
      <c r="CR88" s="178"/>
      <c r="CS88" s="178"/>
      <c r="CT88" s="178"/>
      <c r="CU88" s="178"/>
      <c r="CV88" s="178"/>
      <c r="CW88" s="178"/>
      <c r="CX88" s="178"/>
      <c r="CY88" s="178"/>
      <c r="CZ88" s="178"/>
      <c r="DA88" s="178"/>
      <c r="DB88" s="178"/>
      <c r="DC88" s="178"/>
      <c r="DD88" s="178"/>
      <c r="DE88" s="178"/>
      <c r="DF88" s="178"/>
      <c r="DG88" s="178"/>
      <c r="DH88" s="178"/>
      <c r="DI88" s="178"/>
      <c r="DJ88" s="178"/>
      <c r="DK88" s="178"/>
      <c r="DL88" s="178"/>
      <c r="DM88" s="178"/>
      <c r="DN88" s="178"/>
      <c r="DO88" s="178"/>
      <c r="DP88" s="178"/>
      <c r="DQ88" s="178"/>
      <c r="DR88" s="178"/>
      <c r="DS88" s="178"/>
      <c r="DT88" s="178"/>
      <c r="DU88" s="178"/>
      <c r="DV88" s="178"/>
      <c r="DW88" s="178"/>
      <c r="DX88" s="178"/>
      <c r="DY88" s="178"/>
      <c r="DZ88" s="178"/>
      <c r="EA88" s="178"/>
      <c r="EB88" s="178"/>
      <c r="EC88" s="178"/>
      <c r="ED88" s="178"/>
      <c r="EE88" s="178"/>
      <c r="EF88" s="178"/>
      <c r="EG88" s="178"/>
      <c r="EH88" s="178"/>
      <c r="EI88" s="178"/>
      <c r="EJ88" s="178"/>
      <c r="EK88" s="178"/>
      <c r="EL88" s="178"/>
      <c r="EM88" s="178"/>
      <c r="EN88" s="178"/>
      <c r="EO88" s="178"/>
      <c r="EP88" s="178"/>
      <c r="EQ88" s="178"/>
      <c r="ER88" s="178"/>
    </row>
    <row r="89" spans="1:148">
      <c r="A89" s="443"/>
      <c r="B89" s="278"/>
      <c r="C89" s="305" t="s">
        <v>246</v>
      </c>
      <c r="D89" s="80" t="s">
        <v>49</v>
      </c>
      <c r="E89" s="84">
        <f>SUM(P89,S89,AD89,AH89,AI89,AJ89)</f>
        <v>0</v>
      </c>
      <c r="F89" s="91"/>
      <c r="G89" s="85"/>
      <c r="H89" s="85"/>
      <c r="I89" s="85"/>
      <c r="J89" s="85"/>
      <c r="K89" s="85"/>
      <c r="L89" s="85"/>
      <c r="M89" s="85"/>
      <c r="N89" s="85"/>
      <c r="O89" s="85"/>
      <c r="P89" s="84">
        <f>SUM(G89:O89)</f>
        <v>0</v>
      </c>
      <c r="Q89" s="85"/>
      <c r="R89" s="85"/>
      <c r="S89" s="84">
        <f>SUM(Q89:R89)</f>
        <v>0</v>
      </c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4">
        <f>SUM(T89:AC89)</f>
        <v>0</v>
      </c>
      <c r="AE89" s="85"/>
      <c r="AF89" s="85"/>
      <c r="AG89" s="85"/>
      <c r="AH89" s="86">
        <f>SUM(AE89:AG89)</f>
        <v>0</v>
      </c>
      <c r="AI89" s="85"/>
      <c r="AJ89" s="87"/>
      <c r="AK89" s="79"/>
      <c r="AL89" s="178"/>
      <c r="AM89" s="178"/>
      <c r="AN89" s="178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8"/>
      <c r="BD89" s="178"/>
      <c r="BE89" s="178"/>
      <c r="BF89" s="178"/>
      <c r="BG89" s="178"/>
      <c r="BH89" s="178"/>
      <c r="BI89" s="178"/>
      <c r="BJ89" s="178"/>
      <c r="BK89" s="178"/>
      <c r="BL89" s="178"/>
      <c r="BM89" s="178"/>
      <c r="BN89" s="178"/>
      <c r="BO89" s="178"/>
      <c r="BP89" s="178"/>
      <c r="BQ89" s="178"/>
      <c r="BR89" s="178"/>
      <c r="BS89" s="178"/>
      <c r="BT89" s="178"/>
      <c r="BU89" s="178"/>
      <c r="BV89" s="178"/>
      <c r="BW89" s="178"/>
      <c r="BX89" s="178"/>
      <c r="BY89" s="178"/>
      <c r="BZ89" s="178"/>
      <c r="CA89" s="178"/>
      <c r="CB89" s="178"/>
      <c r="CC89" s="178"/>
      <c r="CD89" s="178"/>
      <c r="CE89" s="178"/>
      <c r="CF89" s="178"/>
      <c r="CG89" s="178"/>
      <c r="CH89" s="178"/>
      <c r="CI89" s="178"/>
      <c r="CJ89" s="178"/>
      <c r="CK89" s="178"/>
      <c r="CL89" s="178"/>
      <c r="CM89" s="178"/>
      <c r="CN89" s="178"/>
      <c r="CO89" s="178"/>
      <c r="CP89" s="178"/>
      <c r="CQ89" s="178"/>
      <c r="CR89" s="178"/>
      <c r="CS89" s="178"/>
      <c r="CT89" s="178"/>
      <c r="CU89" s="178"/>
      <c r="CV89" s="178"/>
      <c r="CW89" s="178"/>
      <c r="CX89" s="178"/>
      <c r="CY89" s="178"/>
      <c r="CZ89" s="178"/>
      <c r="DA89" s="178"/>
      <c r="DB89" s="178"/>
      <c r="DC89" s="178"/>
      <c r="DD89" s="178"/>
      <c r="DE89" s="178"/>
      <c r="DF89" s="178"/>
      <c r="DG89" s="178"/>
      <c r="DH89" s="178"/>
      <c r="DI89" s="178"/>
      <c r="DJ89" s="178"/>
      <c r="DK89" s="178"/>
      <c r="DL89" s="178"/>
      <c r="DM89" s="178"/>
      <c r="DN89" s="178"/>
      <c r="DO89" s="178"/>
      <c r="DP89" s="178"/>
      <c r="DQ89" s="178"/>
      <c r="DR89" s="178"/>
      <c r="DS89" s="178"/>
      <c r="DT89" s="178"/>
      <c r="DU89" s="178"/>
      <c r="DV89" s="178"/>
      <c r="DW89" s="178"/>
      <c r="DX89" s="178"/>
      <c r="DY89" s="178"/>
      <c r="DZ89" s="178"/>
      <c r="EA89" s="178"/>
      <c r="EB89" s="178"/>
      <c r="EC89" s="178"/>
      <c r="ED89" s="178"/>
      <c r="EE89" s="178"/>
      <c r="EF89" s="178"/>
      <c r="EG89" s="178"/>
      <c r="EH89" s="178"/>
      <c r="EI89" s="178"/>
      <c r="EJ89" s="178"/>
      <c r="EK89" s="178"/>
      <c r="EL89" s="178"/>
      <c r="EM89" s="178"/>
      <c r="EN89" s="178"/>
      <c r="EO89" s="178"/>
      <c r="EP89" s="178"/>
      <c r="EQ89" s="178"/>
      <c r="ER89" s="178"/>
    </row>
    <row r="90" spans="1:148">
      <c r="A90" s="443"/>
      <c r="B90" s="279"/>
      <c r="C90" s="295" t="s">
        <v>244</v>
      </c>
      <c r="D90" s="80" t="s">
        <v>50</v>
      </c>
      <c r="E90" s="84">
        <f>SUM(P90,S90,AD90,AH90,AI90,AJ90)</f>
        <v>0</v>
      </c>
      <c r="F90" s="91"/>
      <c r="G90" s="85"/>
      <c r="H90" s="85"/>
      <c r="I90" s="85"/>
      <c r="J90" s="85"/>
      <c r="K90" s="85"/>
      <c r="L90" s="85"/>
      <c r="M90" s="85"/>
      <c r="N90" s="85"/>
      <c r="O90" s="85"/>
      <c r="P90" s="84">
        <f>SUM(G90:O90)</f>
        <v>0</v>
      </c>
      <c r="Q90" s="85"/>
      <c r="R90" s="85"/>
      <c r="S90" s="84">
        <f>SUM(Q90:R90)</f>
        <v>0</v>
      </c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4">
        <f>SUM(T90:AC90)</f>
        <v>0</v>
      </c>
      <c r="AE90" s="85"/>
      <c r="AF90" s="85"/>
      <c r="AG90" s="85"/>
      <c r="AH90" s="86">
        <f>SUM(AE90:AG90)</f>
        <v>0</v>
      </c>
      <c r="AI90" s="85"/>
      <c r="AJ90" s="87"/>
      <c r="AK90" s="79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8"/>
      <c r="BR90" s="178"/>
      <c r="BS90" s="178"/>
      <c r="BT90" s="178"/>
      <c r="BU90" s="178"/>
      <c r="BV90" s="178"/>
      <c r="BW90" s="178"/>
      <c r="BX90" s="178"/>
      <c r="BY90" s="178"/>
      <c r="BZ90" s="178"/>
      <c r="CA90" s="178"/>
      <c r="CB90" s="178"/>
      <c r="CC90" s="178"/>
      <c r="CD90" s="178"/>
      <c r="CE90" s="178"/>
      <c r="CF90" s="178"/>
      <c r="CG90" s="178"/>
      <c r="CH90" s="178"/>
      <c r="CI90" s="178"/>
      <c r="CJ90" s="178"/>
      <c r="CK90" s="178"/>
      <c r="CL90" s="178"/>
      <c r="CM90" s="178"/>
      <c r="CN90" s="178"/>
      <c r="CO90" s="178"/>
      <c r="CP90" s="178"/>
      <c r="CQ90" s="178"/>
      <c r="CR90" s="178"/>
      <c r="CS90" s="178"/>
      <c r="CT90" s="178"/>
      <c r="CU90" s="178"/>
      <c r="CV90" s="178"/>
      <c r="CW90" s="178"/>
      <c r="CX90" s="178"/>
      <c r="CY90" s="178"/>
      <c r="CZ90" s="178"/>
      <c r="DA90" s="178"/>
      <c r="DB90" s="178"/>
      <c r="DC90" s="178"/>
      <c r="DD90" s="178"/>
      <c r="DE90" s="178"/>
      <c r="DF90" s="178"/>
      <c r="DG90" s="178"/>
      <c r="DH90" s="178"/>
      <c r="DI90" s="178"/>
      <c r="DJ90" s="178"/>
      <c r="DK90" s="178"/>
      <c r="DL90" s="178"/>
      <c r="DM90" s="178"/>
      <c r="DN90" s="178"/>
      <c r="DO90" s="178"/>
      <c r="DP90" s="178"/>
      <c r="DQ90" s="178"/>
      <c r="DR90" s="178"/>
      <c r="DS90" s="178"/>
      <c r="DT90" s="178"/>
      <c r="DU90" s="178"/>
      <c r="DV90" s="178"/>
      <c r="DW90" s="178"/>
      <c r="DX90" s="178"/>
      <c r="DY90" s="178"/>
      <c r="DZ90" s="178"/>
      <c r="EA90" s="178"/>
      <c r="EB90" s="178"/>
      <c r="EC90" s="178"/>
      <c r="ED90" s="178"/>
      <c r="EE90" s="178"/>
      <c r="EF90" s="178"/>
      <c r="EG90" s="178"/>
      <c r="EH90" s="178"/>
      <c r="EI90" s="178"/>
      <c r="EJ90" s="178"/>
      <c r="EK90" s="178"/>
      <c r="EL90" s="178"/>
      <c r="EM90" s="178"/>
      <c r="EN90" s="178"/>
      <c r="EO90" s="178"/>
      <c r="EP90" s="178"/>
      <c r="EQ90" s="178"/>
      <c r="ER90" s="178"/>
    </row>
    <row r="91" spans="1:148">
      <c r="A91" s="443"/>
      <c r="B91" s="281" t="s">
        <v>81</v>
      </c>
      <c r="C91" s="310" t="s">
        <v>245</v>
      </c>
      <c r="D91" s="80" t="s">
        <v>51</v>
      </c>
      <c r="E91" s="84">
        <f t="shared" ref="E91:AJ91" si="40">SUM(E89:E90)</f>
        <v>0</v>
      </c>
      <c r="F91" s="89">
        <f>SUM(F89:F90)</f>
        <v>0</v>
      </c>
      <c r="G91" s="84">
        <f t="shared" si="40"/>
        <v>0</v>
      </c>
      <c r="H91" s="84">
        <f t="shared" si="40"/>
        <v>0</v>
      </c>
      <c r="I91" s="84">
        <f t="shared" si="40"/>
        <v>0</v>
      </c>
      <c r="J91" s="84">
        <f t="shared" si="40"/>
        <v>0</v>
      </c>
      <c r="K91" s="84">
        <f t="shared" si="40"/>
        <v>0</v>
      </c>
      <c r="L91" s="84">
        <f t="shared" si="40"/>
        <v>0</v>
      </c>
      <c r="M91" s="84">
        <f>SUM(M89:M90)</f>
        <v>0</v>
      </c>
      <c r="N91" s="84">
        <f>SUM(N89:N90)</f>
        <v>0</v>
      </c>
      <c r="O91" s="84">
        <f t="shared" si="40"/>
        <v>0</v>
      </c>
      <c r="P91" s="84">
        <f t="shared" si="40"/>
        <v>0</v>
      </c>
      <c r="Q91" s="84">
        <f t="shared" si="40"/>
        <v>0</v>
      </c>
      <c r="R91" s="84">
        <f t="shared" si="40"/>
        <v>0</v>
      </c>
      <c r="S91" s="84">
        <f t="shared" si="40"/>
        <v>0</v>
      </c>
      <c r="T91" s="84">
        <f t="shared" si="40"/>
        <v>0</v>
      </c>
      <c r="U91" s="84">
        <f t="shared" si="40"/>
        <v>0</v>
      </c>
      <c r="V91" s="84">
        <f t="shared" si="40"/>
        <v>0</v>
      </c>
      <c r="W91" s="84">
        <f t="shared" si="40"/>
        <v>0</v>
      </c>
      <c r="X91" s="84">
        <f t="shared" si="40"/>
        <v>0</v>
      </c>
      <c r="Y91" s="84">
        <f t="shared" si="40"/>
        <v>0</v>
      </c>
      <c r="Z91" s="84">
        <f t="shared" si="40"/>
        <v>0</v>
      </c>
      <c r="AA91" s="84">
        <f t="shared" si="40"/>
        <v>0</v>
      </c>
      <c r="AB91" s="84">
        <f t="shared" si="40"/>
        <v>0</v>
      </c>
      <c r="AC91" s="84">
        <f t="shared" si="40"/>
        <v>0</v>
      </c>
      <c r="AD91" s="84">
        <f t="shared" si="40"/>
        <v>0</v>
      </c>
      <c r="AE91" s="84">
        <f t="shared" si="40"/>
        <v>0</v>
      </c>
      <c r="AF91" s="84">
        <f t="shared" si="40"/>
        <v>0</v>
      </c>
      <c r="AG91" s="84">
        <f t="shared" si="40"/>
        <v>0</v>
      </c>
      <c r="AH91" s="86">
        <f t="shared" si="40"/>
        <v>0</v>
      </c>
      <c r="AI91" s="84">
        <f t="shared" si="40"/>
        <v>0</v>
      </c>
      <c r="AJ91" s="86">
        <f t="shared" si="40"/>
        <v>0</v>
      </c>
      <c r="AK91" s="79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78"/>
      <c r="BA91" s="178"/>
      <c r="BB91" s="178"/>
      <c r="BC91" s="178"/>
      <c r="BD91" s="178"/>
      <c r="BE91" s="178"/>
      <c r="BF91" s="178"/>
      <c r="BG91" s="178"/>
      <c r="BH91" s="178"/>
      <c r="BI91" s="178"/>
      <c r="BJ91" s="178"/>
      <c r="BK91" s="178"/>
      <c r="BL91" s="178"/>
      <c r="BM91" s="178"/>
      <c r="BN91" s="178"/>
      <c r="BO91" s="178"/>
      <c r="BP91" s="178"/>
      <c r="BQ91" s="178"/>
      <c r="BR91" s="178"/>
      <c r="BS91" s="178"/>
      <c r="BT91" s="178"/>
      <c r="BU91" s="178"/>
      <c r="BV91" s="178"/>
      <c r="BW91" s="178"/>
      <c r="BX91" s="178"/>
      <c r="BY91" s="178"/>
      <c r="BZ91" s="178"/>
      <c r="CA91" s="178"/>
      <c r="CB91" s="178"/>
      <c r="CC91" s="178"/>
      <c r="CD91" s="178"/>
      <c r="CE91" s="178"/>
      <c r="CF91" s="178"/>
      <c r="CG91" s="178"/>
      <c r="CH91" s="178"/>
      <c r="CI91" s="178"/>
      <c r="CJ91" s="178"/>
      <c r="CK91" s="178"/>
      <c r="CL91" s="178"/>
      <c r="CM91" s="178"/>
      <c r="CN91" s="178"/>
      <c r="CO91" s="178"/>
      <c r="CP91" s="178"/>
      <c r="CQ91" s="178"/>
      <c r="CR91" s="178"/>
      <c r="CS91" s="178"/>
      <c r="CT91" s="178"/>
      <c r="CU91" s="178"/>
      <c r="CV91" s="178"/>
      <c r="CW91" s="178"/>
      <c r="CX91" s="178"/>
      <c r="CY91" s="178"/>
      <c r="CZ91" s="178"/>
      <c r="DA91" s="178"/>
      <c r="DB91" s="178"/>
      <c r="DC91" s="178"/>
      <c r="DD91" s="178"/>
      <c r="DE91" s="178"/>
      <c r="DF91" s="178"/>
      <c r="DG91" s="178"/>
      <c r="DH91" s="178"/>
      <c r="DI91" s="178"/>
      <c r="DJ91" s="178"/>
      <c r="DK91" s="178"/>
      <c r="DL91" s="178"/>
      <c r="DM91" s="178"/>
      <c r="DN91" s="178"/>
      <c r="DO91" s="178"/>
      <c r="DP91" s="178"/>
      <c r="DQ91" s="178"/>
      <c r="DR91" s="178"/>
      <c r="DS91" s="178"/>
      <c r="DT91" s="178"/>
      <c r="DU91" s="178"/>
      <c r="DV91" s="178"/>
      <c r="DW91" s="178"/>
      <c r="DX91" s="178"/>
      <c r="DY91" s="178"/>
      <c r="DZ91" s="178"/>
      <c r="EA91" s="178"/>
      <c r="EB91" s="178"/>
      <c r="EC91" s="178"/>
      <c r="ED91" s="178"/>
      <c r="EE91" s="178"/>
      <c r="EF91" s="178"/>
      <c r="EG91" s="178"/>
      <c r="EH91" s="178"/>
      <c r="EI91" s="178"/>
      <c r="EJ91" s="178"/>
      <c r="EK91" s="178"/>
      <c r="EL91" s="178"/>
      <c r="EM91" s="178"/>
      <c r="EN91" s="178"/>
      <c r="EO91" s="178"/>
      <c r="EP91" s="178"/>
      <c r="EQ91" s="178"/>
      <c r="ER91" s="178"/>
    </row>
    <row r="92" spans="1:148">
      <c r="A92" s="443"/>
      <c r="B92" s="279"/>
      <c r="C92" s="305" t="s">
        <v>247</v>
      </c>
      <c r="D92" s="80" t="s">
        <v>49</v>
      </c>
      <c r="E92" s="84">
        <f>SUM(P92,S92,AD92,AH92,AI92,AJ92)</f>
        <v>0</v>
      </c>
      <c r="F92" s="91"/>
      <c r="G92" s="85"/>
      <c r="H92" s="85"/>
      <c r="I92" s="85"/>
      <c r="J92" s="85"/>
      <c r="K92" s="85"/>
      <c r="L92" s="85"/>
      <c r="M92" s="85"/>
      <c r="N92" s="85"/>
      <c r="O92" s="85"/>
      <c r="P92" s="84">
        <f>SUM(G92:O92)</f>
        <v>0</v>
      </c>
      <c r="Q92" s="85"/>
      <c r="R92" s="85"/>
      <c r="S92" s="84">
        <f>SUM(Q92:R92)</f>
        <v>0</v>
      </c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4">
        <f>SUM(T92:AC92)</f>
        <v>0</v>
      </c>
      <c r="AE92" s="85"/>
      <c r="AF92" s="85"/>
      <c r="AG92" s="85"/>
      <c r="AH92" s="86">
        <f>SUM(AE92:AG92)</f>
        <v>0</v>
      </c>
      <c r="AI92" s="85"/>
      <c r="AJ92" s="87"/>
      <c r="AK92" s="79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  <c r="BJ92" s="178"/>
      <c r="BK92" s="178"/>
      <c r="BL92" s="178"/>
      <c r="BM92" s="178"/>
      <c r="BN92" s="178"/>
      <c r="BO92" s="178"/>
      <c r="BP92" s="178"/>
      <c r="BQ92" s="178"/>
      <c r="BR92" s="178"/>
      <c r="BS92" s="178"/>
      <c r="BT92" s="178"/>
      <c r="BU92" s="178"/>
      <c r="BV92" s="178"/>
      <c r="BW92" s="178"/>
      <c r="BX92" s="178"/>
      <c r="BY92" s="178"/>
      <c r="BZ92" s="178"/>
      <c r="CA92" s="178"/>
      <c r="CB92" s="178"/>
      <c r="CC92" s="178"/>
      <c r="CD92" s="178"/>
      <c r="CE92" s="178"/>
      <c r="CF92" s="178"/>
      <c r="CG92" s="178"/>
      <c r="CH92" s="178"/>
      <c r="CI92" s="178"/>
      <c r="CJ92" s="178"/>
      <c r="CK92" s="178"/>
      <c r="CL92" s="178"/>
      <c r="CM92" s="178"/>
      <c r="CN92" s="178"/>
      <c r="CO92" s="178"/>
      <c r="CP92" s="178"/>
      <c r="CQ92" s="178"/>
      <c r="CR92" s="178"/>
      <c r="CS92" s="178"/>
      <c r="CT92" s="178"/>
      <c r="CU92" s="178"/>
      <c r="CV92" s="178"/>
      <c r="CW92" s="178"/>
      <c r="CX92" s="178"/>
      <c r="CY92" s="178"/>
      <c r="CZ92" s="178"/>
      <c r="DA92" s="178"/>
      <c r="DB92" s="178"/>
      <c r="DC92" s="178"/>
      <c r="DD92" s="178"/>
      <c r="DE92" s="178"/>
      <c r="DF92" s="178"/>
      <c r="DG92" s="178"/>
      <c r="DH92" s="178"/>
      <c r="DI92" s="178"/>
      <c r="DJ92" s="178"/>
      <c r="DK92" s="178"/>
      <c r="DL92" s="178"/>
      <c r="DM92" s="178"/>
      <c r="DN92" s="178"/>
      <c r="DO92" s="178"/>
      <c r="DP92" s="178"/>
      <c r="DQ92" s="178"/>
      <c r="DR92" s="178"/>
      <c r="DS92" s="178"/>
      <c r="DT92" s="178"/>
      <c r="DU92" s="178"/>
      <c r="DV92" s="178"/>
      <c r="DW92" s="178"/>
      <c r="DX92" s="178"/>
      <c r="DY92" s="178"/>
      <c r="DZ92" s="178"/>
      <c r="EA92" s="178"/>
      <c r="EB92" s="178"/>
      <c r="EC92" s="178"/>
      <c r="ED92" s="178"/>
      <c r="EE92" s="178"/>
      <c r="EF92" s="178"/>
      <c r="EG92" s="178"/>
      <c r="EH92" s="178"/>
      <c r="EI92" s="178"/>
      <c r="EJ92" s="178"/>
      <c r="EK92" s="178"/>
      <c r="EL92" s="178"/>
      <c r="EM92" s="178"/>
      <c r="EN92" s="178"/>
      <c r="EO92" s="178"/>
      <c r="EP92" s="178"/>
      <c r="EQ92" s="178"/>
      <c r="ER92" s="178"/>
    </row>
    <row r="93" spans="1:148">
      <c r="A93" s="443"/>
      <c r="B93" s="279"/>
      <c r="C93" s="295" t="s">
        <v>244</v>
      </c>
      <c r="D93" s="80" t="s">
        <v>50</v>
      </c>
      <c r="E93" s="84">
        <f>SUM(P93,S93,AD93,AH93,AI93,AJ93)</f>
        <v>0</v>
      </c>
      <c r="F93" s="91"/>
      <c r="G93" s="85"/>
      <c r="H93" s="85"/>
      <c r="I93" s="85"/>
      <c r="J93" s="85"/>
      <c r="K93" s="85"/>
      <c r="L93" s="85"/>
      <c r="M93" s="85"/>
      <c r="N93" s="85"/>
      <c r="O93" s="85"/>
      <c r="P93" s="84">
        <f>SUM(G93:O93)</f>
        <v>0</v>
      </c>
      <c r="Q93" s="85"/>
      <c r="R93" s="85"/>
      <c r="S93" s="84">
        <f>SUM(Q93:R93)</f>
        <v>0</v>
      </c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4">
        <f>SUM(T93:AC93)</f>
        <v>0</v>
      </c>
      <c r="AE93" s="85"/>
      <c r="AF93" s="85"/>
      <c r="AG93" s="85"/>
      <c r="AH93" s="86">
        <f>SUM(AE93:AG93)</f>
        <v>0</v>
      </c>
      <c r="AI93" s="85"/>
      <c r="AJ93" s="87"/>
      <c r="AK93" s="79"/>
      <c r="AL93" s="178"/>
      <c r="AM93" s="178"/>
      <c r="AN93" s="178"/>
      <c r="AO93" s="178"/>
      <c r="AP93" s="178"/>
      <c r="AQ93" s="178"/>
      <c r="AR93" s="178"/>
      <c r="AS93" s="178"/>
      <c r="AT93" s="178"/>
      <c r="AU93" s="178"/>
      <c r="AV93" s="178"/>
      <c r="AW93" s="178"/>
      <c r="AX93" s="178"/>
      <c r="AY93" s="178"/>
      <c r="AZ93" s="178"/>
      <c r="BA93" s="178"/>
      <c r="BB93" s="178"/>
      <c r="BC93" s="178"/>
      <c r="BD93" s="178"/>
      <c r="BE93" s="178"/>
      <c r="BF93" s="178"/>
      <c r="BG93" s="178"/>
      <c r="BH93" s="178"/>
      <c r="BI93" s="178"/>
      <c r="BJ93" s="178"/>
      <c r="BK93" s="178"/>
      <c r="BL93" s="178"/>
      <c r="BM93" s="178"/>
      <c r="BN93" s="178"/>
      <c r="BO93" s="178"/>
      <c r="BP93" s="178"/>
      <c r="BQ93" s="178"/>
      <c r="BR93" s="178"/>
      <c r="BS93" s="178"/>
      <c r="BT93" s="178"/>
      <c r="BU93" s="178"/>
      <c r="BV93" s="178"/>
      <c r="BW93" s="178"/>
      <c r="BX93" s="178"/>
      <c r="BY93" s="178"/>
      <c r="BZ93" s="178"/>
      <c r="CA93" s="178"/>
      <c r="CB93" s="178"/>
      <c r="CC93" s="178"/>
      <c r="CD93" s="178"/>
      <c r="CE93" s="178"/>
      <c r="CF93" s="178"/>
      <c r="CG93" s="178"/>
      <c r="CH93" s="178"/>
      <c r="CI93" s="178"/>
      <c r="CJ93" s="178"/>
      <c r="CK93" s="178"/>
      <c r="CL93" s="178"/>
      <c r="CM93" s="178"/>
      <c r="CN93" s="178"/>
      <c r="CO93" s="178"/>
      <c r="CP93" s="178"/>
      <c r="CQ93" s="178"/>
      <c r="CR93" s="178"/>
      <c r="CS93" s="178"/>
      <c r="CT93" s="178"/>
      <c r="CU93" s="178"/>
      <c r="CV93" s="178"/>
      <c r="CW93" s="178"/>
      <c r="CX93" s="178"/>
      <c r="CY93" s="178"/>
      <c r="CZ93" s="178"/>
      <c r="DA93" s="178"/>
      <c r="DB93" s="178"/>
      <c r="DC93" s="178"/>
      <c r="DD93" s="178"/>
      <c r="DE93" s="178"/>
      <c r="DF93" s="178"/>
      <c r="DG93" s="178"/>
      <c r="DH93" s="178"/>
      <c r="DI93" s="178"/>
      <c r="DJ93" s="178"/>
      <c r="DK93" s="178"/>
      <c r="DL93" s="178"/>
      <c r="DM93" s="178"/>
      <c r="DN93" s="178"/>
      <c r="DO93" s="178"/>
      <c r="DP93" s="178"/>
      <c r="DQ93" s="178"/>
      <c r="DR93" s="178"/>
      <c r="DS93" s="178"/>
      <c r="DT93" s="178"/>
      <c r="DU93" s="178"/>
      <c r="DV93" s="178"/>
      <c r="DW93" s="178"/>
      <c r="DX93" s="178"/>
      <c r="DY93" s="178"/>
      <c r="DZ93" s="178"/>
      <c r="EA93" s="178"/>
      <c r="EB93" s="178"/>
      <c r="EC93" s="178"/>
      <c r="ED93" s="178"/>
      <c r="EE93" s="178"/>
      <c r="EF93" s="178"/>
      <c r="EG93" s="178"/>
      <c r="EH93" s="178"/>
      <c r="EI93" s="178"/>
      <c r="EJ93" s="178"/>
      <c r="EK93" s="178"/>
      <c r="EL93" s="178"/>
      <c r="EM93" s="178"/>
      <c r="EN93" s="178"/>
      <c r="EO93" s="178"/>
      <c r="EP93" s="178"/>
      <c r="EQ93" s="178"/>
      <c r="ER93" s="178"/>
    </row>
    <row r="94" spans="1:148">
      <c r="A94" s="443"/>
      <c r="B94" s="279" t="s">
        <v>83</v>
      </c>
      <c r="C94" s="310" t="s">
        <v>245</v>
      </c>
      <c r="D94" s="102" t="s">
        <v>51</v>
      </c>
      <c r="E94" s="103">
        <f t="shared" ref="E94:AJ94" si="41">SUM(E92:E93)</f>
        <v>0</v>
      </c>
      <c r="F94" s="104">
        <f t="shared" si="41"/>
        <v>0</v>
      </c>
      <c r="G94" s="103">
        <f t="shared" si="41"/>
        <v>0</v>
      </c>
      <c r="H94" s="103">
        <f t="shared" si="41"/>
        <v>0</v>
      </c>
      <c r="I94" s="103">
        <f t="shared" si="41"/>
        <v>0</v>
      </c>
      <c r="J94" s="103">
        <f t="shared" si="41"/>
        <v>0</v>
      </c>
      <c r="K94" s="103">
        <f t="shared" si="41"/>
        <v>0</v>
      </c>
      <c r="L94" s="103">
        <f t="shared" si="41"/>
        <v>0</v>
      </c>
      <c r="M94" s="103">
        <f>SUM(M92:M93)</f>
        <v>0</v>
      </c>
      <c r="N94" s="103">
        <f>SUM(N92:N93)</f>
        <v>0</v>
      </c>
      <c r="O94" s="103">
        <f t="shared" si="41"/>
        <v>0</v>
      </c>
      <c r="P94" s="103">
        <f t="shared" si="41"/>
        <v>0</v>
      </c>
      <c r="Q94" s="103">
        <f t="shared" si="41"/>
        <v>0</v>
      </c>
      <c r="R94" s="103">
        <f t="shared" si="41"/>
        <v>0</v>
      </c>
      <c r="S94" s="103">
        <f t="shared" si="41"/>
        <v>0</v>
      </c>
      <c r="T94" s="103">
        <f t="shared" si="41"/>
        <v>0</v>
      </c>
      <c r="U94" s="103">
        <f t="shared" si="41"/>
        <v>0</v>
      </c>
      <c r="V94" s="103">
        <f t="shared" si="41"/>
        <v>0</v>
      </c>
      <c r="W94" s="103">
        <f t="shared" si="41"/>
        <v>0</v>
      </c>
      <c r="X94" s="103">
        <f t="shared" si="41"/>
        <v>0</v>
      </c>
      <c r="Y94" s="103">
        <f t="shared" si="41"/>
        <v>0</v>
      </c>
      <c r="Z94" s="103">
        <f t="shared" si="41"/>
        <v>0</v>
      </c>
      <c r="AA94" s="103">
        <f t="shared" si="41"/>
        <v>0</v>
      </c>
      <c r="AB94" s="103">
        <f t="shared" si="41"/>
        <v>0</v>
      </c>
      <c r="AC94" s="103">
        <f t="shared" si="41"/>
        <v>0</v>
      </c>
      <c r="AD94" s="103">
        <f t="shared" si="41"/>
        <v>0</v>
      </c>
      <c r="AE94" s="103">
        <f t="shared" si="41"/>
        <v>0</v>
      </c>
      <c r="AF94" s="103">
        <f t="shared" si="41"/>
        <v>0</v>
      </c>
      <c r="AG94" s="103">
        <f t="shared" si="41"/>
        <v>0</v>
      </c>
      <c r="AH94" s="105">
        <f t="shared" si="41"/>
        <v>0</v>
      </c>
      <c r="AI94" s="103">
        <f t="shared" si="41"/>
        <v>0</v>
      </c>
      <c r="AJ94" s="105">
        <f t="shared" si="41"/>
        <v>0</v>
      </c>
      <c r="AK94" s="79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78"/>
      <c r="AW94" s="178"/>
      <c r="AX94" s="178"/>
      <c r="AY94" s="178"/>
      <c r="AZ94" s="178"/>
      <c r="BA94" s="178"/>
      <c r="BB94" s="178"/>
      <c r="BC94" s="178"/>
      <c r="BD94" s="178"/>
      <c r="BE94" s="178"/>
      <c r="BF94" s="178"/>
      <c r="BG94" s="178"/>
      <c r="BH94" s="178"/>
      <c r="BI94" s="178"/>
      <c r="BJ94" s="178"/>
      <c r="BK94" s="178"/>
      <c r="BL94" s="178"/>
      <c r="BM94" s="178"/>
      <c r="BN94" s="178"/>
      <c r="BO94" s="178"/>
      <c r="BP94" s="178"/>
      <c r="BQ94" s="178"/>
      <c r="BR94" s="178"/>
      <c r="BS94" s="178"/>
      <c r="BT94" s="178"/>
      <c r="BU94" s="178"/>
      <c r="BV94" s="178"/>
      <c r="BW94" s="178"/>
      <c r="BX94" s="178"/>
      <c r="BY94" s="178"/>
      <c r="BZ94" s="178"/>
      <c r="CA94" s="178"/>
      <c r="CB94" s="178"/>
      <c r="CC94" s="178"/>
      <c r="CD94" s="178"/>
      <c r="CE94" s="178"/>
      <c r="CF94" s="178"/>
      <c r="CG94" s="178"/>
      <c r="CH94" s="178"/>
      <c r="CI94" s="178"/>
      <c r="CJ94" s="178"/>
      <c r="CK94" s="178"/>
      <c r="CL94" s="178"/>
      <c r="CM94" s="178"/>
      <c r="CN94" s="178"/>
      <c r="CO94" s="178"/>
      <c r="CP94" s="178"/>
      <c r="CQ94" s="178"/>
      <c r="CR94" s="178"/>
      <c r="CS94" s="178"/>
      <c r="CT94" s="178"/>
      <c r="CU94" s="178"/>
      <c r="CV94" s="178"/>
      <c r="CW94" s="178"/>
      <c r="CX94" s="178"/>
      <c r="CY94" s="178"/>
      <c r="CZ94" s="178"/>
      <c r="DA94" s="178"/>
      <c r="DB94" s="178"/>
      <c r="DC94" s="178"/>
      <c r="DD94" s="178"/>
      <c r="DE94" s="178"/>
      <c r="DF94" s="178"/>
      <c r="DG94" s="178"/>
      <c r="DH94" s="178"/>
      <c r="DI94" s="178"/>
      <c r="DJ94" s="178"/>
      <c r="DK94" s="178"/>
      <c r="DL94" s="178"/>
      <c r="DM94" s="178"/>
      <c r="DN94" s="178"/>
      <c r="DO94" s="178"/>
      <c r="DP94" s="178"/>
      <c r="DQ94" s="178"/>
      <c r="DR94" s="178"/>
      <c r="DS94" s="178"/>
      <c r="DT94" s="178"/>
      <c r="DU94" s="178"/>
      <c r="DV94" s="178"/>
      <c r="DW94" s="178"/>
      <c r="DX94" s="178"/>
      <c r="DY94" s="178"/>
      <c r="DZ94" s="178"/>
      <c r="EA94" s="178"/>
      <c r="EB94" s="178"/>
      <c r="EC94" s="178"/>
      <c r="ED94" s="178"/>
      <c r="EE94" s="178"/>
      <c r="EF94" s="178"/>
      <c r="EG94" s="178"/>
      <c r="EH94" s="178"/>
      <c r="EI94" s="178"/>
      <c r="EJ94" s="178"/>
      <c r="EK94" s="178"/>
      <c r="EL94" s="178"/>
      <c r="EM94" s="178"/>
      <c r="EN94" s="178"/>
      <c r="EO94" s="178"/>
      <c r="EP94" s="178"/>
      <c r="EQ94" s="178"/>
      <c r="ER94" s="178"/>
    </row>
    <row r="95" spans="1:148">
      <c r="A95" s="443"/>
      <c r="B95" s="95" t="s">
        <v>51</v>
      </c>
      <c r="C95" s="312" t="s">
        <v>248</v>
      </c>
      <c r="D95" s="106" t="s">
        <v>49</v>
      </c>
      <c r="E95" s="84">
        <f>SUM(P95,S95,AD95,AH95,AI95,AJ95)</f>
        <v>0</v>
      </c>
      <c r="F95" s="107">
        <f>SUM(F86,F89,F92)</f>
        <v>0</v>
      </c>
      <c r="G95" s="84">
        <f t="shared" ref="G95:O96" si="42">SUM(G86,G89,G92)</f>
        <v>0</v>
      </c>
      <c r="H95" s="84">
        <f t="shared" si="42"/>
        <v>0</v>
      </c>
      <c r="I95" s="84">
        <f t="shared" si="42"/>
        <v>0</v>
      </c>
      <c r="J95" s="84">
        <f t="shared" si="42"/>
        <v>0</v>
      </c>
      <c r="K95" s="84">
        <f t="shared" si="42"/>
        <v>0</v>
      </c>
      <c r="L95" s="84">
        <f t="shared" si="42"/>
        <v>0</v>
      </c>
      <c r="M95" s="84">
        <f t="shared" si="42"/>
        <v>0</v>
      </c>
      <c r="N95" s="84">
        <f t="shared" si="42"/>
        <v>0</v>
      </c>
      <c r="O95" s="86">
        <f t="shared" si="42"/>
        <v>0</v>
      </c>
      <c r="P95" s="84">
        <f>SUM(G95,H95,I95,J95,K95,L95,M95,N95,O95)</f>
        <v>0</v>
      </c>
      <c r="Q95" s="108">
        <f>SUM(Q86,Q89,Q92)</f>
        <v>0</v>
      </c>
      <c r="R95" s="84">
        <f>SUM(R86,R89,R92)</f>
        <v>0</v>
      </c>
      <c r="S95" s="84">
        <f>SUM(Q95:R95)</f>
        <v>0</v>
      </c>
      <c r="T95" s="84">
        <f>SUM(T86,T89,T92)</f>
        <v>0</v>
      </c>
      <c r="U95" s="84">
        <f>SUM(U86,U89,U92)</f>
        <v>0</v>
      </c>
      <c r="V95" s="84">
        <f t="shared" ref="V95:AB96" si="43">SUM(V86,V89,V92)</f>
        <v>0</v>
      </c>
      <c r="W95" s="84">
        <f t="shared" si="43"/>
        <v>0</v>
      </c>
      <c r="X95" s="84">
        <f>SUM(X86,X89,X92)</f>
        <v>0</v>
      </c>
      <c r="Y95" s="84">
        <f t="shared" si="43"/>
        <v>0</v>
      </c>
      <c r="Z95" s="84">
        <f t="shared" si="43"/>
        <v>0</v>
      </c>
      <c r="AA95" s="84">
        <f t="shared" si="43"/>
        <v>0</v>
      </c>
      <c r="AB95" s="84">
        <f t="shared" si="43"/>
        <v>0</v>
      </c>
      <c r="AC95" s="86">
        <f>SUM(AC86,AC89,AC92)</f>
        <v>0</v>
      </c>
      <c r="AD95" s="84">
        <f>SUM(T95:AC95)</f>
        <v>0</v>
      </c>
      <c r="AE95" s="108">
        <f t="shared" ref="AE95:AG96" si="44">SUM(AE86,AE89,AE92)</f>
        <v>0</v>
      </c>
      <c r="AF95" s="84">
        <f t="shared" si="44"/>
        <v>0</v>
      </c>
      <c r="AG95" s="84">
        <f t="shared" si="44"/>
        <v>0</v>
      </c>
      <c r="AH95" s="108">
        <f>SUM(AE95:AG95)</f>
        <v>0</v>
      </c>
      <c r="AI95" s="84">
        <f>SUM(AI86,AI89,AI92)</f>
        <v>0</v>
      </c>
      <c r="AJ95" s="86">
        <f>SUM(AJ86,AJ89,AJ92)</f>
        <v>0</v>
      </c>
      <c r="AK95" s="79"/>
      <c r="AL95" s="178"/>
      <c r="AM95" s="178"/>
      <c r="AN95" s="178"/>
      <c r="AO95" s="178"/>
      <c r="AP95" s="178"/>
      <c r="AQ95" s="178"/>
      <c r="AR95" s="178"/>
      <c r="AS95" s="178"/>
      <c r="AT95" s="178"/>
      <c r="AU95" s="178"/>
      <c r="AV95" s="178"/>
      <c r="AW95" s="178"/>
      <c r="AX95" s="178"/>
      <c r="AY95" s="178"/>
      <c r="AZ95" s="178"/>
      <c r="BA95" s="178"/>
      <c r="BB95" s="178"/>
      <c r="BC95" s="178"/>
      <c r="BD95" s="178"/>
      <c r="BE95" s="178"/>
      <c r="BF95" s="178"/>
      <c r="BG95" s="178"/>
      <c r="BH95" s="178"/>
      <c r="BI95" s="178"/>
      <c r="BJ95" s="178"/>
      <c r="BK95" s="178"/>
      <c r="BL95" s="178"/>
      <c r="BM95" s="178"/>
      <c r="BN95" s="178"/>
      <c r="BO95" s="178"/>
      <c r="BP95" s="178"/>
      <c r="BQ95" s="178"/>
      <c r="BR95" s="178"/>
      <c r="BS95" s="178"/>
      <c r="BT95" s="178"/>
      <c r="BU95" s="178"/>
      <c r="BV95" s="178"/>
      <c r="BW95" s="178"/>
      <c r="BX95" s="178"/>
      <c r="BY95" s="178"/>
      <c r="BZ95" s="178"/>
      <c r="CA95" s="178"/>
      <c r="CB95" s="178"/>
      <c r="CC95" s="178"/>
      <c r="CD95" s="178"/>
      <c r="CE95" s="178"/>
      <c r="CF95" s="178"/>
      <c r="CG95" s="178"/>
      <c r="CH95" s="178"/>
      <c r="CI95" s="178"/>
      <c r="CJ95" s="178"/>
      <c r="CK95" s="178"/>
      <c r="CL95" s="178"/>
      <c r="CM95" s="178"/>
      <c r="CN95" s="178"/>
      <c r="CO95" s="178"/>
      <c r="CP95" s="178"/>
      <c r="CQ95" s="178"/>
      <c r="CR95" s="178"/>
      <c r="CS95" s="178"/>
      <c r="CT95" s="178"/>
      <c r="CU95" s="178"/>
      <c r="CV95" s="178"/>
      <c r="CW95" s="178"/>
      <c r="CX95" s="178"/>
      <c r="CY95" s="178"/>
      <c r="CZ95" s="178"/>
      <c r="DA95" s="178"/>
      <c r="DB95" s="178"/>
      <c r="DC95" s="178"/>
      <c r="DD95" s="178"/>
      <c r="DE95" s="178"/>
      <c r="DF95" s="178"/>
      <c r="DG95" s="178"/>
      <c r="DH95" s="178"/>
      <c r="DI95" s="178"/>
      <c r="DJ95" s="178"/>
      <c r="DK95" s="178"/>
      <c r="DL95" s="178"/>
      <c r="DM95" s="178"/>
      <c r="DN95" s="178"/>
      <c r="DO95" s="178"/>
      <c r="DP95" s="178"/>
      <c r="DQ95" s="178"/>
      <c r="DR95" s="178"/>
      <c r="DS95" s="178"/>
      <c r="DT95" s="178"/>
      <c r="DU95" s="178"/>
      <c r="DV95" s="178"/>
      <c r="DW95" s="178"/>
      <c r="DX95" s="178"/>
      <c r="DY95" s="178"/>
      <c r="DZ95" s="178"/>
      <c r="EA95" s="178"/>
      <c r="EB95" s="178"/>
      <c r="EC95" s="178"/>
      <c r="ED95" s="178"/>
      <c r="EE95" s="178"/>
      <c r="EF95" s="178"/>
      <c r="EG95" s="178"/>
      <c r="EH95" s="178"/>
      <c r="EI95" s="178"/>
      <c r="EJ95" s="178"/>
      <c r="EK95" s="178"/>
      <c r="EL95" s="178"/>
      <c r="EM95" s="178"/>
      <c r="EN95" s="178"/>
      <c r="EO95" s="178"/>
      <c r="EP95" s="178"/>
      <c r="EQ95" s="178"/>
      <c r="ER95" s="178"/>
    </row>
    <row r="96" spans="1:148">
      <c r="A96" s="443"/>
      <c r="B96" s="94" t="s">
        <v>79</v>
      </c>
      <c r="C96" s="313" t="s">
        <v>249</v>
      </c>
      <c r="D96" s="109" t="s">
        <v>50</v>
      </c>
      <c r="E96" s="84">
        <f>SUM(P96,S96,AD96,AH96,AI96,AJ96)</f>
        <v>0</v>
      </c>
      <c r="F96" s="110">
        <f>SUM(F87,F90,F93)</f>
        <v>0</v>
      </c>
      <c r="G96" s="111">
        <f t="shared" si="42"/>
        <v>0</v>
      </c>
      <c r="H96" s="111">
        <f t="shared" si="42"/>
        <v>0</v>
      </c>
      <c r="I96" s="111">
        <f t="shared" si="42"/>
        <v>0</v>
      </c>
      <c r="J96" s="111">
        <f t="shared" si="42"/>
        <v>0</v>
      </c>
      <c r="K96" s="111">
        <f t="shared" si="42"/>
        <v>0</v>
      </c>
      <c r="L96" s="111">
        <f t="shared" si="42"/>
        <v>0</v>
      </c>
      <c r="M96" s="111">
        <f t="shared" si="42"/>
        <v>0</v>
      </c>
      <c r="N96" s="111">
        <f t="shared" si="42"/>
        <v>0</v>
      </c>
      <c r="O96" s="111">
        <f t="shared" si="42"/>
        <v>0</v>
      </c>
      <c r="P96" s="84">
        <f>SUM(G96,H96,I96,J96,K96,L96,M96,N96,O96)</f>
        <v>0</v>
      </c>
      <c r="Q96" s="111">
        <f>SUM(Q87,Q90,Q93)</f>
        <v>0</v>
      </c>
      <c r="R96" s="111">
        <f>SUM(R87,R90,R93)</f>
        <v>0</v>
      </c>
      <c r="S96" s="111">
        <f>SUM(Q96:R96)</f>
        <v>0</v>
      </c>
      <c r="T96" s="111">
        <f>SUM(T87,T90,T93)</f>
        <v>0</v>
      </c>
      <c r="U96" s="111">
        <f>SUM(U87,U90,U93)</f>
        <v>0</v>
      </c>
      <c r="V96" s="111">
        <f t="shared" si="43"/>
        <v>0</v>
      </c>
      <c r="W96" s="111">
        <f t="shared" si="43"/>
        <v>0</v>
      </c>
      <c r="X96" s="111">
        <f>SUM(X87,X90,X93)</f>
        <v>0</v>
      </c>
      <c r="Y96" s="111">
        <f t="shared" si="43"/>
        <v>0</v>
      </c>
      <c r="Z96" s="111">
        <f t="shared" si="43"/>
        <v>0</v>
      </c>
      <c r="AA96" s="111">
        <f t="shared" si="43"/>
        <v>0</v>
      </c>
      <c r="AB96" s="111">
        <f t="shared" si="43"/>
        <v>0</v>
      </c>
      <c r="AC96" s="111">
        <f>SUM(AC87,AC90,AC93)</f>
        <v>0</v>
      </c>
      <c r="AD96" s="111">
        <f>SUM(T96:AC96)</f>
        <v>0</v>
      </c>
      <c r="AE96" s="111">
        <f t="shared" si="44"/>
        <v>0</v>
      </c>
      <c r="AF96" s="111">
        <f t="shared" si="44"/>
        <v>0</v>
      </c>
      <c r="AG96" s="111">
        <f t="shared" si="44"/>
        <v>0</v>
      </c>
      <c r="AH96" s="112">
        <f>SUM(AE96:AG96)</f>
        <v>0</v>
      </c>
      <c r="AI96" s="111">
        <f>SUM(AI87,AI90,AI93)</f>
        <v>0</v>
      </c>
      <c r="AJ96" s="112">
        <f>SUM(AJ87,AJ90,AJ93)</f>
        <v>0</v>
      </c>
      <c r="AK96" s="79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  <c r="BH96" s="178"/>
      <c r="BI96" s="178"/>
      <c r="BJ96" s="178"/>
      <c r="BK96" s="178"/>
      <c r="BL96" s="178"/>
      <c r="BM96" s="178"/>
      <c r="BN96" s="178"/>
      <c r="BO96" s="178"/>
      <c r="BP96" s="178"/>
      <c r="BQ96" s="178"/>
      <c r="BR96" s="178"/>
      <c r="BS96" s="178"/>
      <c r="BT96" s="178"/>
      <c r="BU96" s="178"/>
      <c r="BV96" s="178"/>
      <c r="BW96" s="178"/>
      <c r="BX96" s="178"/>
      <c r="BY96" s="178"/>
      <c r="BZ96" s="178"/>
      <c r="CA96" s="178"/>
      <c r="CB96" s="178"/>
      <c r="CC96" s="178"/>
      <c r="CD96" s="178"/>
      <c r="CE96" s="178"/>
      <c r="CF96" s="178"/>
      <c r="CG96" s="178"/>
      <c r="CH96" s="178"/>
      <c r="CI96" s="178"/>
      <c r="CJ96" s="178"/>
      <c r="CK96" s="178"/>
      <c r="CL96" s="178"/>
      <c r="CM96" s="178"/>
      <c r="CN96" s="178"/>
      <c r="CO96" s="178"/>
      <c r="CP96" s="178"/>
      <c r="CQ96" s="178"/>
      <c r="CR96" s="178"/>
      <c r="CS96" s="178"/>
      <c r="CT96" s="178"/>
      <c r="CU96" s="178"/>
      <c r="CV96" s="178"/>
      <c r="CW96" s="178"/>
      <c r="CX96" s="178"/>
      <c r="CY96" s="178"/>
      <c r="CZ96" s="178"/>
      <c r="DA96" s="178"/>
      <c r="DB96" s="178"/>
      <c r="DC96" s="178"/>
      <c r="DD96" s="178"/>
      <c r="DE96" s="178"/>
      <c r="DF96" s="178"/>
      <c r="DG96" s="178"/>
      <c r="DH96" s="178"/>
      <c r="DI96" s="178"/>
      <c r="DJ96" s="178"/>
      <c r="DK96" s="178"/>
      <c r="DL96" s="178"/>
      <c r="DM96" s="178"/>
      <c r="DN96" s="178"/>
      <c r="DO96" s="178"/>
      <c r="DP96" s="178"/>
      <c r="DQ96" s="178"/>
      <c r="DR96" s="178"/>
      <c r="DS96" s="178"/>
      <c r="DT96" s="178"/>
      <c r="DU96" s="178"/>
      <c r="DV96" s="178"/>
      <c r="DW96" s="178"/>
      <c r="DX96" s="178"/>
      <c r="DY96" s="178"/>
      <c r="DZ96" s="178"/>
      <c r="EA96" s="178"/>
      <c r="EB96" s="178"/>
      <c r="EC96" s="178"/>
      <c r="ED96" s="178"/>
      <c r="EE96" s="178"/>
      <c r="EF96" s="178"/>
      <c r="EG96" s="178"/>
      <c r="EH96" s="178"/>
      <c r="EI96" s="178"/>
      <c r="EJ96" s="178"/>
      <c r="EK96" s="178"/>
      <c r="EL96" s="178"/>
      <c r="EM96" s="178"/>
      <c r="EN96" s="178"/>
      <c r="EO96" s="178"/>
      <c r="EP96" s="178"/>
      <c r="EQ96" s="178"/>
      <c r="ER96" s="178"/>
    </row>
    <row r="97" spans="1:148">
      <c r="A97" s="444"/>
      <c r="B97" s="97" t="s">
        <v>83</v>
      </c>
      <c r="C97" s="314" t="s">
        <v>250</v>
      </c>
      <c r="D97" s="99" t="s">
        <v>51</v>
      </c>
      <c r="E97" s="84">
        <f t="shared" ref="E97:AJ97" si="45">SUM(E95:E96)</f>
        <v>0</v>
      </c>
      <c r="F97" s="89">
        <f t="shared" si="45"/>
        <v>0</v>
      </c>
      <c r="G97" s="84">
        <f t="shared" si="45"/>
        <v>0</v>
      </c>
      <c r="H97" s="84">
        <f t="shared" si="45"/>
        <v>0</v>
      </c>
      <c r="I97" s="84">
        <f t="shared" si="45"/>
        <v>0</v>
      </c>
      <c r="J97" s="84">
        <f t="shared" si="45"/>
        <v>0</v>
      </c>
      <c r="K97" s="84">
        <f t="shared" si="45"/>
        <v>0</v>
      </c>
      <c r="L97" s="84">
        <f t="shared" si="45"/>
        <v>0</v>
      </c>
      <c r="M97" s="84">
        <f>SUM(M95:M96)</f>
        <v>0</v>
      </c>
      <c r="N97" s="84">
        <f>SUM(N95:N96)</f>
        <v>0</v>
      </c>
      <c r="O97" s="84">
        <f t="shared" si="45"/>
        <v>0</v>
      </c>
      <c r="P97" s="84">
        <f t="shared" si="45"/>
        <v>0</v>
      </c>
      <c r="Q97" s="84">
        <f t="shared" si="45"/>
        <v>0</v>
      </c>
      <c r="R97" s="84">
        <f t="shared" si="45"/>
        <v>0</v>
      </c>
      <c r="S97" s="84">
        <f t="shared" si="45"/>
        <v>0</v>
      </c>
      <c r="T97" s="84">
        <f t="shared" si="45"/>
        <v>0</v>
      </c>
      <c r="U97" s="84">
        <f t="shared" si="45"/>
        <v>0</v>
      </c>
      <c r="V97" s="84">
        <f t="shared" si="45"/>
        <v>0</v>
      </c>
      <c r="W97" s="84">
        <f t="shared" si="45"/>
        <v>0</v>
      </c>
      <c r="X97" s="84">
        <f t="shared" si="45"/>
        <v>0</v>
      </c>
      <c r="Y97" s="84">
        <f t="shared" si="45"/>
        <v>0</v>
      </c>
      <c r="Z97" s="84">
        <f t="shared" si="45"/>
        <v>0</v>
      </c>
      <c r="AA97" s="84">
        <f t="shared" si="45"/>
        <v>0</v>
      </c>
      <c r="AB97" s="84">
        <f t="shared" si="45"/>
        <v>0</v>
      </c>
      <c r="AC97" s="84">
        <f t="shared" si="45"/>
        <v>0</v>
      </c>
      <c r="AD97" s="84">
        <f t="shared" si="45"/>
        <v>0</v>
      </c>
      <c r="AE97" s="84">
        <f t="shared" si="45"/>
        <v>0</v>
      </c>
      <c r="AF97" s="84">
        <f t="shared" si="45"/>
        <v>0</v>
      </c>
      <c r="AG97" s="84">
        <f t="shared" si="45"/>
        <v>0</v>
      </c>
      <c r="AH97" s="86">
        <f t="shared" si="45"/>
        <v>0</v>
      </c>
      <c r="AI97" s="84">
        <f t="shared" si="45"/>
        <v>0</v>
      </c>
      <c r="AJ97" s="86">
        <f t="shared" si="45"/>
        <v>0</v>
      </c>
      <c r="AK97" s="79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8"/>
      <c r="AY97" s="178"/>
      <c r="AZ97" s="178"/>
      <c r="BA97" s="178"/>
      <c r="BB97" s="178"/>
      <c r="BC97" s="178"/>
      <c r="BD97" s="178"/>
      <c r="BE97" s="178"/>
      <c r="BF97" s="178"/>
      <c r="BG97" s="178"/>
      <c r="BH97" s="178"/>
      <c r="BI97" s="178"/>
      <c r="BJ97" s="178"/>
      <c r="BK97" s="178"/>
      <c r="BL97" s="178"/>
      <c r="BM97" s="178"/>
      <c r="BN97" s="178"/>
      <c r="BO97" s="178"/>
      <c r="BP97" s="178"/>
      <c r="BQ97" s="178"/>
      <c r="BR97" s="178"/>
      <c r="BS97" s="178"/>
      <c r="BT97" s="178"/>
      <c r="BU97" s="178"/>
      <c r="BV97" s="178"/>
      <c r="BW97" s="178"/>
      <c r="BX97" s="178"/>
      <c r="BY97" s="178"/>
      <c r="BZ97" s="178"/>
      <c r="CA97" s="178"/>
      <c r="CB97" s="178"/>
      <c r="CC97" s="178"/>
      <c r="CD97" s="178"/>
      <c r="CE97" s="178"/>
      <c r="CF97" s="178"/>
      <c r="CG97" s="178"/>
      <c r="CH97" s="178"/>
      <c r="CI97" s="178"/>
      <c r="CJ97" s="178"/>
      <c r="CK97" s="178"/>
      <c r="CL97" s="178"/>
      <c r="CM97" s="178"/>
      <c r="CN97" s="178"/>
      <c r="CO97" s="178"/>
      <c r="CP97" s="178"/>
      <c r="CQ97" s="178"/>
      <c r="CR97" s="178"/>
      <c r="CS97" s="178"/>
      <c r="CT97" s="178"/>
      <c r="CU97" s="178"/>
      <c r="CV97" s="178"/>
      <c r="CW97" s="178"/>
      <c r="CX97" s="178"/>
      <c r="CY97" s="178"/>
      <c r="CZ97" s="178"/>
      <c r="DA97" s="178"/>
      <c r="DB97" s="178"/>
      <c r="DC97" s="178"/>
      <c r="DD97" s="178"/>
      <c r="DE97" s="178"/>
      <c r="DF97" s="178"/>
      <c r="DG97" s="178"/>
      <c r="DH97" s="178"/>
      <c r="DI97" s="178"/>
      <c r="DJ97" s="178"/>
      <c r="DK97" s="178"/>
      <c r="DL97" s="178"/>
      <c r="DM97" s="178"/>
      <c r="DN97" s="178"/>
      <c r="DO97" s="178"/>
      <c r="DP97" s="178"/>
      <c r="DQ97" s="178"/>
      <c r="DR97" s="178"/>
      <c r="DS97" s="178"/>
      <c r="DT97" s="178"/>
      <c r="DU97" s="178"/>
      <c r="DV97" s="178"/>
      <c r="DW97" s="178"/>
      <c r="DX97" s="178"/>
      <c r="DY97" s="178"/>
      <c r="DZ97" s="178"/>
      <c r="EA97" s="178"/>
      <c r="EB97" s="178"/>
      <c r="EC97" s="178"/>
      <c r="ED97" s="178"/>
      <c r="EE97" s="178"/>
      <c r="EF97" s="178"/>
      <c r="EG97" s="178"/>
      <c r="EH97" s="178"/>
      <c r="EI97" s="178"/>
      <c r="EJ97" s="178"/>
      <c r="EK97" s="178"/>
      <c r="EL97" s="178"/>
      <c r="EM97" s="178"/>
      <c r="EN97" s="178"/>
      <c r="EO97" s="178"/>
      <c r="EP97" s="178"/>
      <c r="EQ97" s="178"/>
      <c r="ER97" s="178"/>
    </row>
    <row r="98" spans="1:148">
      <c r="A98" s="442">
        <v>7</v>
      </c>
      <c r="B98" s="288"/>
      <c r="C98" s="301" t="s">
        <v>251</v>
      </c>
      <c r="D98" s="80" t="s">
        <v>49</v>
      </c>
      <c r="E98" s="84">
        <f>SUM(P98,S98,AD98,AH98,AI98,AJ98)</f>
        <v>0</v>
      </c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4">
        <f>SUM(G98:O98)</f>
        <v>0</v>
      </c>
      <c r="Q98" s="85"/>
      <c r="R98" s="85"/>
      <c r="S98" s="84">
        <f>SUM(Q98:R98)</f>
        <v>0</v>
      </c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4">
        <f>SUM(T98:AC98)</f>
        <v>0</v>
      </c>
      <c r="AE98" s="85"/>
      <c r="AF98" s="85"/>
      <c r="AG98" s="85"/>
      <c r="AH98" s="86">
        <f>SUM(AE98:AG98)</f>
        <v>0</v>
      </c>
      <c r="AI98" s="85"/>
      <c r="AJ98" s="87"/>
      <c r="AK98" s="79"/>
      <c r="AL98" s="178"/>
      <c r="AM98" s="178"/>
      <c r="AN98" s="178"/>
      <c r="AO98" s="178"/>
      <c r="AP98" s="178"/>
      <c r="AQ98" s="178"/>
      <c r="AR98" s="178"/>
      <c r="AS98" s="178"/>
      <c r="AT98" s="178"/>
      <c r="AU98" s="178"/>
      <c r="AV98" s="178"/>
      <c r="AW98" s="178"/>
      <c r="AX98" s="178"/>
      <c r="AY98" s="178"/>
      <c r="AZ98" s="178"/>
      <c r="BA98" s="178"/>
      <c r="BB98" s="178"/>
      <c r="BC98" s="178"/>
      <c r="BD98" s="178"/>
      <c r="BE98" s="178"/>
      <c r="BF98" s="178"/>
      <c r="BG98" s="178"/>
      <c r="BH98" s="178"/>
      <c r="BI98" s="178"/>
      <c r="BJ98" s="178"/>
      <c r="BK98" s="178"/>
      <c r="BL98" s="178"/>
      <c r="BM98" s="178"/>
      <c r="BN98" s="178"/>
      <c r="BO98" s="178"/>
      <c r="BP98" s="178"/>
      <c r="BQ98" s="178"/>
      <c r="BR98" s="178"/>
      <c r="BS98" s="178"/>
      <c r="BT98" s="178"/>
      <c r="BU98" s="178"/>
      <c r="BV98" s="178"/>
      <c r="BW98" s="178"/>
      <c r="BX98" s="178"/>
      <c r="BY98" s="178"/>
      <c r="BZ98" s="178"/>
      <c r="CA98" s="178"/>
      <c r="CB98" s="178"/>
      <c r="CC98" s="178"/>
      <c r="CD98" s="178"/>
      <c r="CE98" s="178"/>
      <c r="CF98" s="178"/>
      <c r="CG98" s="178"/>
      <c r="CH98" s="178"/>
      <c r="CI98" s="178"/>
      <c r="CJ98" s="178"/>
      <c r="CK98" s="178"/>
      <c r="CL98" s="178"/>
      <c r="CM98" s="178"/>
      <c r="CN98" s="178"/>
      <c r="CO98" s="178"/>
      <c r="CP98" s="178"/>
      <c r="CQ98" s="178"/>
      <c r="CR98" s="178"/>
      <c r="CS98" s="178"/>
      <c r="CT98" s="178"/>
      <c r="CU98" s="178"/>
      <c r="CV98" s="178"/>
      <c r="CW98" s="178"/>
      <c r="CX98" s="178"/>
      <c r="CY98" s="178"/>
      <c r="CZ98" s="178"/>
      <c r="DA98" s="178"/>
      <c r="DB98" s="178"/>
      <c r="DC98" s="178"/>
      <c r="DD98" s="178"/>
      <c r="DE98" s="178"/>
      <c r="DF98" s="178"/>
      <c r="DG98" s="178"/>
      <c r="DH98" s="178"/>
      <c r="DI98" s="178"/>
      <c r="DJ98" s="178"/>
      <c r="DK98" s="178"/>
      <c r="DL98" s="178"/>
      <c r="DM98" s="178"/>
      <c r="DN98" s="178"/>
      <c r="DO98" s="178"/>
      <c r="DP98" s="178"/>
      <c r="DQ98" s="178"/>
      <c r="DR98" s="178"/>
      <c r="DS98" s="178"/>
      <c r="DT98" s="178"/>
      <c r="DU98" s="178"/>
      <c r="DV98" s="178"/>
      <c r="DW98" s="178"/>
      <c r="DX98" s="178"/>
      <c r="DY98" s="178"/>
      <c r="DZ98" s="178"/>
      <c r="EA98" s="178"/>
      <c r="EB98" s="178"/>
      <c r="EC98" s="178"/>
      <c r="ED98" s="178"/>
      <c r="EE98" s="178"/>
      <c r="EF98" s="178"/>
      <c r="EG98" s="178"/>
      <c r="EH98" s="178"/>
      <c r="EI98" s="178"/>
      <c r="EJ98" s="178"/>
      <c r="EK98" s="178"/>
      <c r="EL98" s="178"/>
      <c r="EM98" s="178"/>
      <c r="EN98" s="178"/>
      <c r="EO98" s="178"/>
      <c r="EP98" s="178"/>
      <c r="EQ98" s="178"/>
      <c r="ER98" s="178"/>
    </row>
    <row r="99" spans="1:148">
      <c r="A99" s="443"/>
      <c r="B99" s="279"/>
      <c r="C99" s="302" t="s">
        <v>252</v>
      </c>
      <c r="D99" s="80" t="s">
        <v>50</v>
      </c>
      <c r="E99" s="84">
        <f>SUM(P99,S99,AD99,AH99,AI99,AJ99)</f>
        <v>0</v>
      </c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4">
        <f>SUM(G99:O99)</f>
        <v>0</v>
      </c>
      <c r="Q99" s="85"/>
      <c r="R99" s="85"/>
      <c r="S99" s="84">
        <f>SUM(Q99:R99)</f>
        <v>0</v>
      </c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4">
        <f>SUM(T99:AC99)</f>
        <v>0</v>
      </c>
      <c r="AE99" s="85"/>
      <c r="AF99" s="85"/>
      <c r="AG99" s="85"/>
      <c r="AH99" s="86">
        <f>SUM(AE99:AG99)</f>
        <v>0</v>
      </c>
      <c r="AI99" s="85"/>
      <c r="AJ99" s="87"/>
      <c r="AK99" s="79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78"/>
      <c r="BA99" s="178"/>
      <c r="BB99" s="178"/>
      <c r="BC99" s="178"/>
      <c r="BD99" s="178"/>
      <c r="BE99" s="178"/>
      <c r="BF99" s="178"/>
      <c r="BG99" s="178"/>
      <c r="BH99" s="178"/>
      <c r="BI99" s="178"/>
      <c r="BJ99" s="178"/>
      <c r="BK99" s="178"/>
      <c r="BL99" s="178"/>
      <c r="BM99" s="178"/>
      <c r="BN99" s="178"/>
      <c r="BO99" s="178"/>
      <c r="BP99" s="178"/>
      <c r="BQ99" s="178"/>
      <c r="BR99" s="178"/>
      <c r="BS99" s="178"/>
      <c r="BT99" s="178"/>
      <c r="BU99" s="178"/>
      <c r="BV99" s="178"/>
      <c r="BW99" s="178"/>
      <c r="BX99" s="178"/>
      <c r="BY99" s="178"/>
      <c r="BZ99" s="178"/>
      <c r="CA99" s="178"/>
      <c r="CB99" s="178"/>
      <c r="CC99" s="178"/>
      <c r="CD99" s="178"/>
      <c r="CE99" s="178"/>
      <c r="CF99" s="178"/>
      <c r="CG99" s="178"/>
      <c r="CH99" s="178"/>
      <c r="CI99" s="178"/>
      <c r="CJ99" s="178"/>
      <c r="CK99" s="178"/>
      <c r="CL99" s="178"/>
      <c r="CM99" s="178"/>
      <c r="CN99" s="178"/>
      <c r="CO99" s="178"/>
      <c r="CP99" s="178"/>
      <c r="CQ99" s="178"/>
      <c r="CR99" s="178"/>
      <c r="CS99" s="178"/>
      <c r="CT99" s="178"/>
      <c r="CU99" s="178"/>
      <c r="CV99" s="178"/>
      <c r="CW99" s="178"/>
      <c r="CX99" s="178"/>
      <c r="CY99" s="178"/>
      <c r="CZ99" s="178"/>
      <c r="DA99" s="178"/>
      <c r="DB99" s="178"/>
      <c r="DC99" s="178"/>
      <c r="DD99" s="178"/>
      <c r="DE99" s="178"/>
      <c r="DF99" s="178"/>
      <c r="DG99" s="178"/>
      <c r="DH99" s="178"/>
      <c r="DI99" s="178"/>
      <c r="DJ99" s="178"/>
      <c r="DK99" s="178"/>
      <c r="DL99" s="178"/>
      <c r="DM99" s="178"/>
      <c r="DN99" s="178"/>
      <c r="DO99" s="178"/>
      <c r="DP99" s="178"/>
      <c r="DQ99" s="178"/>
      <c r="DR99" s="178"/>
      <c r="DS99" s="178"/>
      <c r="DT99" s="178"/>
      <c r="DU99" s="178"/>
      <c r="DV99" s="178"/>
      <c r="DW99" s="178"/>
      <c r="DX99" s="178"/>
      <c r="DY99" s="178"/>
      <c r="DZ99" s="178"/>
      <c r="EA99" s="178"/>
      <c r="EB99" s="178"/>
      <c r="EC99" s="178"/>
      <c r="ED99" s="178"/>
      <c r="EE99" s="178"/>
      <c r="EF99" s="178"/>
      <c r="EG99" s="178"/>
      <c r="EH99" s="178"/>
      <c r="EI99" s="178"/>
      <c r="EJ99" s="178"/>
      <c r="EK99" s="178"/>
      <c r="EL99" s="178"/>
      <c r="EM99" s="178"/>
      <c r="EN99" s="178"/>
      <c r="EO99" s="178"/>
      <c r="EP99" s="178"/>
      <c r="EQ99" s="178"/>
      <c r="ER99" s="178"/>
    </row>
    <row r="100" spans="1:148">
      <c r="A100" s="443"/>
      <c r="B100" s="281" t="s">
        <v>85</v>
      </c>
      <c r="C100" s="304" t="s">
        <v>253</v>
      </c>
      <c r="D100" s="80" t="s">
        <v>51</v>
      </c>
      <c r="E100" s="84">
        <f t="shared" ref="E100:AJ100" si="46">SUM(E98:E99)</f>
        <v>0</v>
      </c>
      <c r="F100" s="89">
        <f t="shared" si="46"/>
        <v>0</v>
      </c>
      <c r="G100" s="84">
        <f t="shared" si="46"/>
        <v>0</v>
      </c>
      <c r="H100" s="84">
        <f t="shared" si="46"/>
        <v>0</v>
      </c>
      <c r="I100" s="84">
        <f t="shared" si="46"/>
        <v>0</v>
      </c>
      <c r="J100" s="84">
        <f t="shared" si="46"/>
        <v>0</v>
      </c>
      <c r="K100" s="84">
        <f>SUM(K98:K99)</f>
        <v>0</v>
      </c>
      <c r="L100" s="84">
        <f>SUM(L98:L99)</f>
        <v>0</v>
      </c>
      <c r="M100" s="84">
        <f>SUM(M98:M99)</f>
        <v>0</v>
      </c>
      <c r="N100" s="84">
        <f>SUM(N98:N99)</f>
        <v>0</v>
      </c>
      <c r="O100" s="84">
        <f>SUM(O98:O99)</f>
        <v>0</v>
      </c>
      <c r="P100" s="84">
        <f t="shared" si="46"/>
        <v>0</v>
      </c>
      <c r="Q100" s="84">
        <f t="shared" si="46"/>
        <v>0</v>
      </c>
      <c r="R100" s="84">
        <f t="shared" si="46"/>
        <v>0</v>
      </c>
      <c r="S100" s="84">
        <f t="shared" si="46"/>
        <v>0</v>
      </c>
      <c r="T100" s="84">
        <f t="shared" si="46"/>
        <v>0</v>
      </c>
      <c r="U100" s="84">
        <f t="shared" si="46"/>
        <v>0</v>
      </c>
      <c r="V100" s="84">
        <f t="shared" si="46"/>
        <v>0</v>
      </c>
      <c r="W100" s="84">
        <f t="shared" si="46"/>
        <v>0</v>
      </c>
      <c r="X100" s="84">
        <f t="shared" si="46"/>
        <v>0</v>
      </c>
      <c r="Y100" s="84">
        <f t="shared" si="46"/>
        <v>0</v>
      </c>
      <c r="Z100" s="84">
        <f t="shared" si="46"/>
        <v>0</v>
      </c>
      <c r="AA100" s="84">
        <f t="shared" si="46"/>
        <v>0</v>
      </c>
      <c r="AB100" s="84">
        <f t="shared" si="46"/>
        <v>0</v>
      </c>
      <c r="AC100" s="84">
        <f t="shared" si="46"/>
        <v>0</v>
      </c>
      <c r="AD100" s="84">
        <f t="shared" si="46"/>
        <v>0</v>
      </c>
      <c r="AE100" s="84">
        <f t="shared" si="46"/>
        <v>0</v>
      </c>
      <c r="AF100" s="84">
        <f t="shared" si="46"/>
        <v>0</v>
      </c>
      <c r="AG100" s="84">
        <f t="shared" si="46"/>
        <v>0</v>
      </c>
      <c r="AH100" s="86">
        <f t="shared" si="46"/>
        <v>0</v>
      </c>
      <c r="AI100" s="84">
        <f t="shared" si="46"/>
        <v>0</v>
      </c>
      <c r="AJ100" s="86">
        <f t="shared" si="46"/>
        <v>0</v>
      </c>
      <c r="AK100" s="79"/>
      <c r="AL100" s="178"/>
      <c r="AM100" s="178"/>
      <c r="AN100" s="178"/>
      <c r="AO100" s="178"/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78"/>
      <c r="AZ100" s="178"/>
      <c r="BA100" s="178"/>
      <c r="BB100" s="178"/>
      <c r="BC100" s="178"/>
      <c r="BD100" s="178"/>
      <c r="BE100" s="178"/>
      <c r="BF100" s="178"/>
      <c r="BG100" s="178"/>
      <c r="BH100" s="178"/>
      <c r="BI100" s="178"/>
      <c r="BJ100" s="178"/>
      <c r="BK100" s="178"/>
      <c r="BL100" s="178"/>
      <c r="BM100" s="178"/>
      <c r="BN100" s="178"/>
      <c r="BO100" s="178"/>
      <c r="BP100" s="178"/>
      <c r="BQ100" s="178"/>
      <c r="BR100" s="178"/>
      <c r="BS100" s="178"/>
      <c r="BT100" s="178"/>
      <c r="BU100" s="178"/>
      <c r="BV100" s="178"/>
      <c r="BW100" s="178"/>
      <c r="BX100" s="178"/>
      <c r="BY100" s="178"/>
      <c r="BZ100" s="178"/>
      <c r="CA100" s="178"/>
      <c r="CB100" s="178"/>
      <c r="CC100" s="178"/>
      <c r="CD100" s="178"/>
      <c r="CE100" s="178"/>
      <c r="CF100" s="178"/>
      <c r="CG100" s="178"/>
      <c r="CH100" s="178"/>
      <c r="CI100" s="178"/>
      <c r="CJ100" s="178"/>
      <c r="CK100" s="178"/>
      <c r="CL100" s="178"/>
      <c r="CM100" s="178"/>
      <c r="CN100" s="178"/>
      <c r="CO100" s="178"/>
      <c r="CP100" s="178"/>
      <c r="CQ100" s="178"/>
      <c r="CR100" s="178"/>
      <c r="CS100" s="178"/>
      <c r="CT100" s="178"/>
      <c r="CU100" s="178"/>
      <c r="CV100" s="178"/>
      <c r="CW100" s="178"/>
      <c r="CX100" s="178"/>
      <c r="CY100" s="178"/>
      <c r="CZ100" s="178"/>
      <c r="DA100" s="178"/>
      <c r="DB100" s="178"/>
      <c r="DC100" s="178"/>
      <c r="DD100" s="178"/>
      <c r="DE100" s="178"/>
      <c r="DF100" s="178"/>
      <c r="DG100" s="178"/>
      <c r="DH100" s="178"/>
      <c r="DI100" s="178"/>
      <c r="DJ100" s="178"/>
      <c r="DK100" s="178"/>
      <c r="DL100" s="178"/>
      <c r="DM100" s="178"/>
      <c r="DN100" s="178"/>
      <c r="DO100" s="178"/>
      <c r="DP100" s="178"/>
      <c r="DQ100" s="178"/>
      <c r="DR100" s="178"/>
      <c r="DS100" s="178"/>
      <c r="DT100" s="178"/>
      <c r="DU100" s="178"/>
      <c r="DV100" s="178"/>
      <c r="DW100" s="178"/>
      <c r="DX100" s="178"/>
      <c r="DY100" s="178"/>
      <c r="DZ100" s="178"/>
      <c r="EA100" s="178"/>
      <c r="EB100" s="178"/>
      <c r="EC100" s="178"/>
      <c r="ED100" s="178"/>
      <c r="EE100" s="178"/>
      <c r="EF100" s="178"/>
      <c r="EG100" s="178"/>
      <c r="EH100" s="178"/>
      <c r="EI100" s="178"/>
      <c r="EJ100" s="178"/>
      <c r="EK100" s="178"/>
      <c r="EL100" s="178"/>
      <c r="EM100" s="178"/>
      <c r="EN100" s="178"/>
      <c r="EO100" s="178"/>
      <c r="EP100" s="178"/>
      <c r="EQ100" s="178"/>
      <c r="ER100" s="178"/>
    </row>
    <row r="101" spans="1:148">
      <c r="A101" s="443"/>
      <c r="B101" s="278"/>
      <c r="C101" s="301" t="s">
        <v>7256</v>
      </c>
      <c r="D101" s="80" t="s">
        <v>49</v>
      </c>
      <c r="E101" s="84">
        <f>SUM(P101,S101,AD101,AH101,AI101,AJ101)</f>
        <v>0</v>
      </c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4">
        <f>SUM(G101:O101)</f>
        <v>0</v>
      </c>
      <c r="Q101" s="85"/>
      <c r="R101" s="85"/>
      <c r="S101" s="84">
        <f>SUM(Q101:R101)</f>
        <v>0</v>
      </c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4">
        <f>SUM(T101:AC101)</f>
        <v>0</v>
      </c>
      <c r="AE101" s="85"/>
      <c r="AF101" s="85"/>
      <c r="AG101" s="85"/>
      <c r="AH101" s="86">
        <f>SUM(AE101:AG101)</f>
        <v>0</v>
      </c>
      <c r="AI101" s="85"/>
      <c r="AJ101" s="87"/>
      <c r="AK101" s="79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78"/>
      <c r="AZ101" s="178"/>
      <c r="BA101" s="178"/>
      <c r="BB101" s="178"/>
      <c r="BC101" s="178"/>
      <c r="BD101" s="178"/>
      <c r="BE101" s="178"/>
      <c r="BF101" s="178"/>
      <c r="BG101" s="178"/>
      <c r="BH101" s="178"/>
      <c r="BI101" s="178"/>
      <c r="BJ101" s="178"/>
      <c r="BK101" s="178"/>
      <c r="BL101" s="178"/>
      <c r="BM101" s="178"/>
      <c r="BN101" s="178"/>
      <c r="BO101" s="178"/>
      <c r="BP101" s="178"/>
      <c r="BQ101" s="178"/>
      <c r="BR101" s="178"/>
      <c r="BS101" s="178"/>
      <c r="BT101" s="178"/>
      <c r="BU101" s="178"/>
      <c r="BV101" s="178"/>
      <c r="BW101" s="178"/>
      <c r="BX101" s="178"/>
      <c r="BY101" s="178"/>
      <c r="BZ101" s="178"/>
      <c r="CA101" s="178"/>
      <c r="CB101" s="178"/>
      <c r="CC101" s="178"/>
      <c r="CD101" s="178"/>
      <c r="CE101" s="178"/>
      <c r="CF101" s="178"/>
      <c r="CG101" s="178"/>
      <c r="CH101" s="178"/>
      <c r="CI101" s="178"/>
      <c r="CJ101" s="178"/>
      <c r="CK101" s="178"/>
      <c r="CL101" s="178"/>
      <c r="CM101" s="178"/>
      <c r="CN101" s="178"/>
      <c r="CO101" s="178"/>
      <c r="CP101" s="178"/>
      <c r="CQ101" s="178"/>
      <c r="CR101" s="178"/>
      <c r="CS101" s="178"/>
      <c r="CT101" s="178"/>
      <c r="CU101" s="178"/>
      <c r="CV101" s="178"/>
      <c r="CW101" s="178"/>
      <c r="CX101" s="178"/>
      <c r="CY101" s="178"/>
      <c r="CZ101" s="178"/>
      <c r="DA101" s="178"/>
      <c r="DB101" s="178"/>
      <c r="DC101" s="178"/>
      <c r="DD101" s="178"/>
      <c r="DE101" s="178"/>
      <c r="DF101" s="178"/>
      <c r="DG101" s="178"/>
      <c r="DH101" s="178"/>
      <c r="DI101" s="178"/>
      <c r="DJ101" s="178"/>
      <c r="DK101" s="178"/>
      <c r="DL101" s="178"/>
      <c r="DM101" s="178"/>
      <c r="DN101" s="178"/>
      <c r="DO101" s="178"/>
      <c r="DP101" s="178"/>
      <c r="DQ101" s="178"/>
      <c r="DR101" s="178"/>
      <c r="DS101" s="178"/>
      <c r="DT101" s="178"/>
      <c r="DU101" s="178"/>
      <c r="DV101" s="178"/>
      <c r="DW101" s="178"/>
      <c r="DX101" s="178"/>
      <c r="DY101" s="178"/>
      <c r="DZ101" s="178"/>
      <c r="EA101" s="178"/>
      <c r="EB101" s="178"/>
      <c r="EC101" s="178"/>
      <c r="ED101" s="178"/>
      <c r="EE101" s="178"/>
      <c r="EF101" s="178"/>
      <c r="EG101" s="178"/>
      <c r="EH101" s="178"/>
      <c r="EI101" s="178"/>
      <c r="EJ101" s="178"/>
      <c r="EK101" s="178"/>
      <c r="EL101" s="178"/>
      <c r="EM101" s="178"/>
      <c r="EN101" s="178"/>
      <c r="EO101" s="178"/>
      <c r="EP101" s="178"/>
      <c r="EQ101" s="178"/>
      <c r="ER101" s="178"/>
    </row>
    <row r="102" spans="1:148">
      <c r="A102" s="443"/>
      <c r="B102" s="279"/>
      <c r="C102" s="302" t="s">
        <v>7257</v>
      </c>
      <c r="D102" s="80" t="s">
        <v>50</v>
      </c>
      <c r="E102" s="84">
        <f>SUM(P102,S102,AD102,AH102,AI102,AJ102)</f>
        <v>0</v>
      </c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4">
        <f>SUM(G102:O102)</f>
        <v>0</v>
      </c>
      <c r="Q102" s="85"/>
      <c r="R102" s="85"/>
      <c r="S102" s="84">
        <f>SUM(Q102:R102)</f>
        <v>0</v>
      </c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4">
        <f>SUM(T102:AC102)</f>
        <v>0</v>
      </c>
      <c r="AE102" s="85"/>
      <c r="AF102" s="85"/>
      <c r="AG102" s="85"/>
      <c r="AH102" s="86">
        <f>SUM(AE102:AG102)</f>
        <v>0</v>
      </c>
      <c r="AI102" s="85"/>
      <c r="AJ102" s="87"/>
      <c r="AK102" s="79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78"/>
      <c r="AZ102" s="178"/>
      <c r="BA102" s="178"/>
      <c r="BB102" s="178"/>
      <c r="BC102" s="178"/>
      <c r="BD102" s="178"/>
      <c r="BE102" s="178"/>
      <c r="BF102" s="178"/>
      <c r="BG102" s="178"/>
      <c r="BH102" s="178"/>
      <c r="BI102" s="178"/>
      <c r="BJ102" s="178"/>
      <c r="BK102" s="178"/>
      <c r="BL102" s="178"/>
      <c r="BM102" s="178"/>
      <c r="BN102" s="178"/>
      <c r="BO102" s="178"/>
      <c r="BP102" s="178"/>
      <c r="BQ102" s="178"/>
      <c r="BR102" s="178"/>
      <c r="BS102" s="178"/>
      <c r="BT102" s="178"/>
      <c r="BU102" s="178"/>
      <c r="BV102" s="178"/>
      <c r="BW102" s="178"/>
      <c r="BX102" s="178"/>
      <c r="BY102" s="178"/>
      <c r="BZ102" s="178"/>
      <c r="CA102" s="178"/>
      <c r="CB102" s="178"/>
      <c r="CC102" s="178"/>
      <c r="CD102" s="178"/>
      <c r="CE102" s="178"/>
      <c r="CF102" s="178"/>
      <c r="CG102" s="178"/>
      <c r="CH102" s="178"/>
      <c r="CI102" s="178"/>
      <c r="CJ102" s="178"/>
      <c r="CK102" s="178"/>
      <c r="CL102" s="178"/>
      <c r="CM102" s="178"/>
      <c r="CN102" s="178"/>
      <c r="CO102" s="178"/>
      <c r="CP102" s="178"/>
      <c r="CQ102" s="178"/>
      <c r="CR102" s="178"/>
      <c r="CS102" s="178"/>
      <c r="CT102" s="178"/>
      <c r="CU102" s="178"/>
      <c r="CV102" s="178"/>
      <c r="CW102" s="178"/>
      <c r="CX102" s="178"/>
      <c r="CY102" s="178"/>
      <c r="CZ102" s="178"/>
      <c r="DA102" s="178"/>
      <c r="DB102" s="178"/>
      <c r="DC102" s="178"/>
      <c r="DD102" s="178"/>
      <c r="DE102" s="178"/>
      <c r="DF102" s="178"/>
      <c r="DG102" s="178"/>
      <c r="DH102" s="178"/>
      <c r="DI102" s="178"/>
      <c r="DJ102" s="178"/>
      <c r="DK102" s="178"/>
      <c r="DL102" s="178"/>
      <c r="DM102" s="178"/>
      <c r="DN102" s="178"/>
      <c r="DO102" s="178"/>
      <c r="DP102" s="178"/>
      <c r="DQ102" s="178"/>
      <c r="DR102" s="178"/>
      <c r="DS102" s="178"/>
      <c r="DT102" s="178"/>
      <c r="DU102" s="178"/>
      <c r="DV102" s="178"/>
      <c r="DW102" s="178"/>
      <c r="DX102" s="178"/>
      <c r="DY102" s="178"/>
      <c r="DZ102" s="178"/>
      <c r="EA102" s="178"/>
      <c r="EB102" s="178"/>
      <c r="EC102" s="178"/>
      <c r="ED102" s="178"/>
      <c r="EE102" s="178"/>
      <c r="EF102" s="178"/>
      <c r="EG102" s="178"/>
      <c r="EH102" s="178"/>
      <c r="EI102" s="178"/>
      <c r="EJ102" s="178"/>
      <c r="EK102" s="178"/>
      <c r="EL102" s="178"/>
      <c r="EM102" s="178"/>
      <c r="EN102" s="178"/>
      <c r="EO102" s="178"/>
      <c r="EP102" s="178"/>
      <c r="EQ102" s="178"/>
      <c r="ER102" s="178"/>
    </row>
    <row r="103" spans="1:148">
      <c r="A103" s="443"/>
      <c r="B103" s="281" t="s">
        <v>86</v>
      </c>
      <c r="C103" s="304" t="s">
        <v>253</v>
      </c>
      <c r="D103" s="80" t="s">
        <v>51</v>
      </c>
      <c r="E103" s="84">
        <f t="shared" ref="E103:AJ103" si="47">SUM(E101:E102)</f>
        <v>0</v>
      </c>
      <c r="F103" s="89">
        <f t="shared" si="47"/>
        <v>0</v>
      </c>
      <c r="G103" s="84">
        <f t="shared" si="47"/>
        <v>0</v>
      </c>
      <c r="H103" s="84">
        <f t="shared" si="47"/>
        <v>0</v>
      </c>
      <c r="I103" s="84">
        <f t="shared" si="47"/>
        <v>0</v>
      </c>
      <c r="J103" s="84">
        <f t="shared" si="47"/>
        <v>0</v>
      </c>
      <c r="K103" s="84">
        <f>SUM(K101:K102)</f>
        <v>0</v>
      </c>
      <c r="L103" s="84">
        <f>SUM(L101:L102)</f>
        <v>0</v>
      </c>
      <c r="M103" s="84">
        <f>SUM(M101:M102)</f>
        <v>0</v>
      </c>
      <c r="N103" s="84">
        <f>SUM(N101:N102)</f>
        <v>0</v>
      </c>
      <c r="O103" s="84">
        <f>SUM(O101:O102)</f>
        <v>0</v>
      </c>
      <c r="P103" s="84">
        <f t="shared" si="47"/>
        <v>0</v>
      </c>
      <c r="Q103" s="84">
        <f t="shared" si="47"/>
        <v>0</v>
      </c>
      <c r="R103" s="84">
        <f t="shared" si="47"/>
        <v>0</v>
      </c>
      <c r="S103" s="84">
        <f t="shared" si="47"/>
        <v>0</v>
      </c>
      <c r="T103" s="84">
        <f t="shared" si="47"/>
        <v>0</v>
      </c>
      <c r="U103" s="84">
        <f t="shared" si="47"/>
        <v>0</v>
      </c>
      <c r="V103" s="84">
        <f t="shared" si="47"/>
        <v>0</v>
      </c>
      <c r="W103" s="84">
        <f t="shared" si="47"/>
        <v>0</v>
      </c>
      <c r="X103" s="84">
        <f t="shared" si="47"/>
        <v>0</v>
      </c>
      <c r="Y103" s="84">
        <f t="shared" si="47"/>
        <v>0</v>
      </c>
      <c r="Z103" s="84">
        <f t="shared" si="47"/>
        <v>0</v>
      </c>
      <c r="AA103" s="84">
        <f t="shared" si="47"/>
        <v>0</v>
      </c>
      <c r="AB103" s="84">
        <f t="shared" si="47"/>
        <v>0</v>
      </c>
      <c r="AC103" s="84">
        <f t="shared" si="47"/>
        <v>0</v>
      </c>
      <c r="AD103" s="84">
        <f t="shared" si="47"/>
        <v>0</v>
      </c>
      <c r="AE103" s="84">
        <f t="shared" si="47"/>
        <v>0</v>
      </c>
      <c r="AF103" s="84">
        <f t="shared" si="47"/>
        <v>0</v>
      </c>
      <c r="AG103" s="84">
        <f t="shared" si="47"/>
        <v>0</v>
      </c>
      <c r="AH103" s="86">
        <f t="shared" si="47"/>
        <v>0</v>
      </c>
      <c r="AI103" s="84">
        <f t="shared" si="47"/>
        <v>0</v>
      </c>
      <c r="AJ103" s="86">
        <f t="shared" si="47"/>
        <v>0</v>
      </c>
      <c r="AK103" s="79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78"/>
      <c r="AZ103" s="178"/>
      <c r="BA103" s="178"/>
      <c r="BB103" s="178"/>
      <c r="BC103" s="178"/>
      <c r="BD103" s="178"/>
      <c r="BE103" s="178"/>
      <c r="BF103" s="178"/>
      <c r="BG103" s="178"/>
      <c r="BH103" s="178"/>
      <c r="BI103" s="178"/>
      <c r="BJ103" s="178"/>
      <c r="BK103" s="178"/>
      <c r="BL103" s="178"/>
      <c r="BM103" s="178"/>
      <c r="BN103" s="178"/>
      <c r="BO103" s="178"/>
      <c r="BP103" s="178"/>
      <c r="BQ103" s="178"/>
      <c r="BR103" s="178"/>
      <c r="BS103" s="178"/>
      <c r="BT103" s="178"/>
      <c r="BU103" s="178"/>
      <c r="BV103" s="178"/>
      <c r="BW103" s="178"/>
      <c r="BX103" s="178"/>
      <c r="BY103" s="178"/>
      <c r="BZ103" s="178"/>
      <c r="CA103" s="178"/>
      <c r="CB103" s="178"/>
      <c r="CC103" s="178"/>
      <c r="CD103" s="178"/>
      <c r="CE103" s="178"/>
      <c r="CF103" s="178"/>
      <c r="CG103" s="178"/>
      <c r="CH103" s="178"/>
      <c r="CI103" s="178"/>
      <c r="CJ103" s="178"/>
      <c r="CK103" s="178"/>
      <c r="CL103" s="178"/>
      <c r="CM103" s="178"/>
      <c r="CN103" s="178"/>
      <c r="CO103" s="178"/>
      <c r="CP103" s="178"/>
      <c r="CQ103" s="178"/>
      <c r="CR103" s="178"/>
      <c r="CS103" s="178"/>
      <c r="CT103" s="178"/>
      <c r="CU103" s="178"/>
      <c r="CV103" s="178"/>
      <c r="CW103" s="178"/>
      <c r="CX103" s="178"/>
      <c r="CY103" s="178"/>
      <c r="CZ103" s="178"/>
      <c r="DA103" s="178"/>
      <c r="DB103" s="178"/>
      <c r="DC103" s="178"/>
      <c r="DD103" s="178"/>
      <c r="DE103" s="178"/>
      <c r="DF103" s="178"/>
      <c r="DG103" s="178"/>
      <c r="DH103" s="178"/>
      <c r="DI103" s="178"/>
      <c r="DJ103" s="178"/>
      <c r="DK103" s="178"/>
      <c r="DL103" s="178"/>
      <c r="DM103" s="178"/>
      <c r="DN103" s="178"/>
      <c r="DO103" s="178"/>
      <c r="DP103" s="178"/>
      <c r="DQ103" s="178"/>
      <c r="DR103" s="178"/>
      <c r="DS103" s="178"/>
      <c r="DT103" s="178"/>
      <c r="DU103" s="178"/>
      <c r="DV103" s="178"/>
      <c r="DW103" s="178"/>
      <c r="DX103" s="178"/>
      <c r="DY103" s="178"/>
      <c r="DZ103" s="178"/>
      <c r="EA103" s="178"/>
      <c r="EB103" s="178"/>
      <c r="EC103" s="178"/>
      <c r="ED103" s="178"/>
      <c r="EE103" s="178"/>
      <c r="EF103" s="178"/>
      <c r="EG103" s="178"/>
      <c r="EH103" s="178"/>
      <c r="EI103" s="178"/>
      <c r="EJ103" s="178"/>
      <c r="EK103" s="178"/>
      <c r="EL103" s="178"/>
      <c r="EM103" s="178"/>
      <c r="EN103" s="178"/>
      <c r="EO103" s="178"/>
      <c r="EP103" s="178"/>
      <c r="EQ103" s="178"/>
      <c r="ER103" s="178"/>
    </row>
    <row r="104" spans="1:148">
      <c r="A104" s="443"/>
      <c r="B104" s="95" t="s">
        <v>51</v>
      </c>
      <c r="C104" s="307"/>
      <c r="D104" s="96" t="s">
        <v>49</v>
      </c>
      <c r="E104" s="84">
        <f>SUM(P104,S104,AD104,AH104,AI104,AJ104)</f>
        <v>0</v>
      </c>
      <c r="F104" s="89">
        <f>SUM(F98,F101)</f>
        <v>0</v>
      </c>
      <c r="G104" s="84">
        <f t="shared" ref="G104:O105" si="48">SUM(G98,G101)</f>
        <v>0</v>
      </c>
      <c r="H104" s="84">
        <f t="shared" si="48"/>
        <v>0</v>
      </c>
      <c r="I104" s="84">
        <f t="shared" si="48"/>
        <v>0</v>
      </c>
      <c r="J104" s="84">
        <f t="shared" si="48"/>
        <v>0</v>
      </c>
      <c r="K104" s="84">
        <f t="shared" si="48"/>
        <v>0</v>
      </c>
      <c r="L104" s="84">
        <f t="shared" si="48"/>
        <v>0</v>
      </c>
      <c r="M104" s="84">
        <f t="shared" si="48"/>
        <v>0</v>
      </c>
      <c r="N104" s="84">
        <f t="shared" si="48"/>
        <v>0</v>
      </c>
      <c r="O104" s="84">
        <f t="shared" si="48"/>
        <v>0</v>
      </c>
      <c r="P104" s="84">
        <f>SUM(G104,H104,I104,J104,K104,L104,M104,N104,O104)</f>
        <v>0</v>
      </c>
      <c r="Q104" s="84">
        <f>SUM(Q98,Q101)</f>
        <v>0</v>
      </c>
      <c r="R104" s="84">
        <f>SUM(R98,R101)</f>
        <v>0</v>
      </c>
      <c r="S104" s="84">
        <f>SUM(Q104:R104)</f>
        <v>0</v>
      </c>
      <c r="T104" s="84">
        <f t="shared" ref="T104:AB105" si="49">SUM(T98,T101)</f>
        <v>0</v>
      </c>
      <c r="U104" s="84">
        <f t="shared" si="49"/>
        <v>0</v>
      </c>
      <c r="V104" s="84">
        <f t="shared" si="49"/>
        <v>0</v>
      </c>
      <c r="W104" s="84">
        <f t="shared" si="49"/>
        <v>0</v>
      </c>
      <c r="X104" s="84">
        <f>SUM(X98,X101)</f>
        <v>0</v>
      </c>
      <c r="Y104" s="84">
        <f t="shared" si="49"/>
        <v>0</v>
      </c>
      <c r="Z104" s="84">
        <f t="shared" si="49"/>
        <v>0</v>
      </c>
      <c r="AA104" s="84">
        <f t="shared" si="49"/>
        <v>0</v>
      </c>
      <c r="AB104" s="84">
        <f t="shared" si="49"/>
        <v>0</v>
      </c>
      <c r="AC104" s="84">
        <f>SUM(AC98,AC101)</f>
        <v>0</v>
      </c>
      <c r="AD104" s="84">
        <f>SUM(T104:AC104)</f>
        <v>0</v>
      </c>
      <c r="AE104" s="84">
        <f t="shared" ref="AE104:AG105" si="50">SUM(AE98,AE101)</f>
        <v>0</v>
      </c>
      <c r="AF104" s="84">
        <f t="shared" si="50"/>
        <v>0</v>
      </c>
      <c r="AG104" s="84">
        <f t="shared" si="50"/>
        <v>0</v>
      </c>
      <c r="AH104" s="86">
        <f>SUM(AE104:AG104)</f>
        <v>0</v>
      </c>
      <c r="AI104" s="84">
        <f>SUM(AI98,AI101)</f>
        <v>0</v>
      </c>
      <c r="AJ104" s="86">
        <f>SUM(AJ98,AJ101)</f>
        <v>0</v>
      </c>
      <c r="AK104" s="79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78"/>
      <c r="BA104" s="178"/>
      <c r="BB104" s="178"/>
      <c r="BC104" s="178"/>
      <c r="BD104" s="178"/>
      <c r="BE104" s="178"/>
      <c r="BF104" s="178"/>
      <c r="BG104" s="178"/>
      <c r="BH104" s="178"/>
      <c r="BI104" s="178"/>
      <c r="BJ104" s="178"/>
      <c r="BK104" s="178"/>
      <c r="BL104" s="178"/>
      <c r="BM104" s="178"/>
      <c r="BN104" s="178"/>
      <c r="BO104" s="178"/>
      <c r="BP104" s="178"/>
      <c r="BQ104" s="178"/>
      <c r="BR104" s="178"/>
      <c r="BS104" s="178"/>
      <c r="BT104" s="178"/>
      <c r="BU104" s="178"/>
      <c r="BV104" s="178"/>
      <c r="BW104" s="178"/>
      <c r="BX104" s="178"/>
      <c r="BY104" s="178"/>
      <c r="BZ104" s="178"/>
      <c r="CA104" s="178"/>
      <c r="CB104" s="178"/>
      <c r="CC104" s="178"/>
      <c r="CD104" s="178"/>
      <c r="CE104" s="178"/>
      <c r="CF104" s="178"/>
      <c r="CG104" s="178"/>
      <c r="CH104" s="178"/>
      <c r="CI104" s="178"/>
      <c r="CJ104" s="178"/>
      <c r="CK104" s="178"/>
      <c r="CL104" s="178"/>
      <c r="CM104" s="178"/>
      <c r="CN104" s="178"/>
      <c r="CO104" s="178"/>
      <c r="CP104" s="178"/>
      <c r="CQ104" s="178"/>
      <c r="CR104" s="178"/>
      <c r="CS104" s="178"/>
      <c r="CT104" s="178"/>
      <c r="CU104" s="178"/>
      <c r="CV104" s="178"/>
      <c r="CW104" s="178"/>
      <c r="CX104" s="178"/>
      <c r="CY104" s="178"/>
      <c r="CZ104" s="178"/>
      <c r="DA104" s="178"/>
      <c r="DB104" s="178"/>
      <c r="DC104" s="178"/>
      <c r="DD104" s="178"/>
      <c r="DE104" s="178"/>
      <c r="DF104" s="178"/>
      <c r="DG104" s="178"/>
      <c r="DH104" s="178"/>
      <c r="DI104" s="178"/>
      <c r="DJ104" s="178"/>
      <c r="DK104" s="178"/>
      <c r="DL104" s="178"/>
      <c r="DM104" s="178"/>
      <c r="DN104" s="178"/>
      <c r="DO104" s="178"/>
      <c r="DP104" s="178"/>
      <c r="DQ104" s="178"/>
      <c r="DR104" s="178"/>
      <c r="DS104" s="178"/>
      <c r="DT104" s="178"/>
      <c r="DU104" s="178"/>
      <c r="DV104" s="178"/>
      <c r="DW104" s="178"/>
      <c r="DX104" s="178"/>
      <c r="DY104" s="178"/>
      <c r="DZ104" s="178"/>
      <c r="EA104" s="178"/>
      <c r="EB104" s="178"/>
      <c r="EC104" s="178"/>
      <c r="ED104" s="178"/>
      <c r="EE104" s="178"/>
      <c r="EF104" s="178"/>
      <c r="EG104" s="178"/>
      <c r="EH104" s="178"/>
      <c r="EI104" s="178"/>
      <c r="EJ104" s="178"/>
      <c r="EK104" s="178"/>
      <c r="EL104" s="178"/>
      <c r="EM104" s="178"/>
      <c r="EN104" s="178"/>
      <c r="EO104" s="178"/>
      <c r="EP104" s="178"/>
      <c r="EQ104" s="178"/>
      <c r="ER104" s="178"/>
    </row>
    <row r="105" spans="1:148">
      <c r="A105" s="443"/>
      <c r="B105" s="94" t="s">
        <v>85</v>
      </c>
      <c r="C105" s="308"/>
      <c r="D105" s="96" t="s">
        <v>50</v>
      </c>
      <c r="E105" s="84">
        <f>SUM(P105,S105,AD105,AH105,AI105,AJ105)</f>
        <v>0</v>
      </c>
      <c r="F105" s="89">
        <f>SUM(F99,F102)</f>
        <v>0</v>
      </c>
      <c r="G105" s="84">
        <f t="shared" si="48"/>
        <v>0</v>
      </c>
      <c r="H105" s="84">
        <f t="shared" si="48"/>
        <v>0</v>
      </c>
      <c r="I105" s="84">
        <f t="shared" si="48"/>
        <v>0</v>
      </c>
      <c r="J105" s="84">
        <f t="shared" si="48"/>
        <v>0</v>
      </c>
      <c r="K105" s="84">
        <f t="shared" si="48"/>
        <v>0</v>
      </c>
      <c r="L105" s="84">
        <f t="shared" si="48"/>
        <v>0</v>
      </c>
      <c r="M105" s="84">
        <f t="shared" si="48"/>
        <v>0</v>
      </c>
      <c r="N105" s="84">
        <f t="shared" si="48"/>
        <v>0</v>
      </c>
      <c r="O105" s="84">
        <f t="shared" si="48"/>
        <v>0</v>
      </c>
      <c r="P105" s="84">
        <f>SUM(G105,H105,I105,J105,K105,L105,M105,N105,O105)</f>
        <v>0</v>
      </c>
      <c r="Q105" s="84">
        <f>SUM(Q99,Q102)</f>
        <v>0</v>
      </c>
      <c r="R105" s="84">
        <f>SUM(R99,R102)</f>
        <v>0</v>
      </c>
      <c r="S105" s="84">
        <f>SUM(Q105:R105)</f>
        <v>0</v>
      </c>
      <c r="T105" s="84">
        <f t="shared" si="49"/>
        <v>0</v>
      </c>
      <c r="U105" s="84">
        <f t="shared" si="49"/>
        <v>0</v>
      </c>
      <c r="V105" s="84">
        <f t="shared" si="49"/>
        <v>0</v>
      </c>
      <c r="W105" s="84">
        <f t="shared" si="49"/>
        <v>0</v>
      </c>
      <c r="X105" s="84">
        <f>SUM(X99,X102)</f>
        <v>0</v>
      </c>
      <c r="Y105" s="84">
        <f t="shared" si="49"/>
        <v>0</v>
      </c>
      <c r="Z105" s="84">
        <f t="shared" si="49"/>
        <v>0</v>
      </c>
      <c r="AA105" s="84">
        <f t="shared" si="49"/>
        <v>0</v>
      </c>
      <c r="AB105" s="84">
        <f t="shared" si="49"/>
        <v>0</v>
      </c>
      <c r="AC105" s="84">
        <f>SUM(AC99,AC102)</f>
        <v>0</v>
      </c>
      <c r="AD105" s="84">
        <f>SUM(T105:AC105)</f>
        <v>0</v>
      </c>
      <c r="AE105" s="84">
        <f t="shared" si="50"/>
        <v>0</v>
      </c>
      <c r="AF105" s="84">
        <f t="shared" si="50"/>
        <v>0</v>
      </c>
      <c r="AG105" s="84">
        <f t="shared" si="50"/>
        <v>0</v>
      </c>
      <c r="AH105" s="86">
        <f>SUM(AE105:AG105)</f>
        <v>0</v>
      </c>
      <c r="AI105" s="84">
        <f>SUM(AI99,AI102)</f>
        <v>0</v>
      </c>
      <c r="AJ105" s="86">
        <f>SUM(AJ99,AJ102)</f>
        <v>0</v>
      </c>
      <c r="AK105" s="79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8"/>
      <c r="BE105" s="178"/>
      <c r="BF105" s="178"/>
      <c r="BG105" s="178"/>
      <c r="BH105" s="178"/>
      <c r="BI105" s="178"/>
      <c r="BJ105" s="178"/>
      <c r="BK105" s="178"/>
      <c r="BL105" s="178"/>
      <c r="BM105" s="178"/>
      <c r="BN105" s="178"/>
      <c r="BO105" s="178"/>
      <c r="BP105" s="178"/>
      <c r="BQ105" s="178"/>
      <c r="BR105" s="178"/>
      <c r="BS105" s="178"/>
      <c r="BT105" s="178"/>
      <c r="BU105" s="178"/>
      <c r="BV105" s="178"/>
      <c r="BW105" s="178"/>
      <c r="BX105" s="178"/>
      <c r="BY105" s="178"/>
      <c r="BZ105" s="178"/>
      <c r="CA105" s="178"/>
      <c r="CB105" s="178"/>
      <c r="CC105" s="178"/>
      <c r="CD105" s="178"/>
      <c r="CE105" s="178"/>
      <c r="CF105" s="178"/>
      <c r="CG105" s="178"/>
      <c r="CH105" s="178"/>
      <c r="CI105" s="178"/>
      <c r="CJ105" s="178"/>
      <c r="CK105" s="178"/>
      <c r="CL105" s="178"/>
      <c r="CM105" s="178"/>
      <c r="CN105" s="178"/>
      <c r="CO105" s="178"/>
      <c r="CP105" s="178"/>
      <c r="CQ105" s="178"/>
      <c r="CR105" s="178"/>
      <c r="CS105" s="178"/>
      <c r="CT105" s="178"/>
      <c r="CU105" s="178"/>
      <c r="CV105" s="178"/>
      <c r="CW105" s="178"/>
      <c r="CX105" s="178"/>
      <c r="CY105" s="178"/>
      <c r="CZ105" s="178"/>
      <c r="DA105" s="178"/>
      <c r="DB105" s="178"/>
      <c r="DC105" s="178"/>
      <c r="DD105" s="178"/>
      <c r="DE105" s="178"/>
      <c r="DF105" s="178"/>
      <c r="DG105" s="178"/>
      <c r="DH105" s="178"/>
      <c r="DI105" s="178"/>
      <c r="DJ105" s="178"/>
      <c r="DK105" s="178"/>
      <c r="DL105" s="178"/>
      <c r="DM105" s="178"/>
      <c r="DN105" s="178"/>
      <c r="DO105" s="178"/>
      <c r="DP105" s="178"/>
      <c r="DQ105" s="178"/>
      <c r="DR105" s="178"/>
      <c r="DS105" s="178"/>
      <c r="DT105" s="178"/>
      <c r="DU105" s="178"/>
      <c r="DV105" s="178"/>
      <c r="DW105" s="178"/>
      <c r="DX105" s="178"/>
      <c r="DY105" s="178"/>
      <c r="DZ105" s="178"/>
      <c r="EA105" s="178"/>
      <c r="EB105" s="178"/>
      <c r="EC105" s="178"/>
      <c r="ED105" s="178"/>
      <c r="EE105" s="178"/>
      <c r="EF105" s="178"/>
      <c r="EG105" s="178"/>
      <c r="EH105" s="178"/>
      <c r="EI105" s="178"/>
      <c r="EJ105" s="178"/>
      <c r="EK105" s="178"/>
      <c r="EL105" s="178"/>
      <c r="EM105" s="178"/>
      <c r="EN105" s="178"/>
      <c r="EO105" s="178"/>
      <c r="EP105" s="178"/>
      <c r="EQ105" s="178"/>
      <c r="ER105" s="178"/>
    </row>
    <row r="106" spans="1:148">
      <c r="A106" s="444"/>
      <c r="B106" s="97" t="s">
        <v>86</v>
      </c>
      <c r="C106" s="309" t="s">
        <v>254</v>
      </c>
      <c r="D106" s="96" t="s">
        <v>51</v>
      </c>
      <c r="E106" s="84">
        <f t="shared" ref="E106:AJ106" si="51">SUM(E104:E105)</f>
        <v>0</v>
      </c>
      <c r="F106" s="89">
        <f t="shared" si="51"/>
        <v>0</v>
      </c>
      <c r="G106" s="84">
        <f t="shared" si="51"/>
        <v>0</v>
      </c>
      <c r="H106" s="84">
        <f t="shared" si="51"/>
        <v>0</v>
      </c>
      <c r="I106" s="84">
        <f t="shared" si="51"/>
        <v>0</v>
      </c>
      <c r="J106" s="84">
        <f t="shared" si="51"/>
        <v>0</v>
      </c>
      <c r="K106" s="84">
        <f>SUM(K104:K105)</f>
        <v>0</v>
      </c>
      <c r="L106" s="84">
        <f>SUM(L104:L105)</f>
        <v>0</v>
      </c>
      <c r="M106" s="84">
        <f>SUM(M104:M105)</f>
        <v>0</v>
      </c>
      <c r="N106" s="84">
        <f>SUM(N104:N105)</f>
        <v>0</v>
      </c>
      <c r="O106" s="84">
        <f>SUM(O104:O105)</f>
        <v>0</v>
      </c>
      <c r="P106" s="84">
        <f t="shared" si="51"/>
        <v>0</v>
      </c>
      <c r="Q106" s="84">
        <f t="shared" si="51"/>
        <v>0</v>
      </c>
      <c r="R106" s="84">
        <f t="shared" si="51"/>
        <v>0</v>
      </c>
      <c r="S106" s="84">
        <f t="shared" si="51"/>
        <v>0</v>
      </c>
      <c r="T106" s="84">
        <f t="shared" si="51"/>
        <v>0</v>
      </c>
      <c r="U106" s="84">
        <f t="shared" si="51"/>
        <v>0</v>
      </c>
      <c r="V106" s="84">
        <f t="shared" si="51"/>
        <v>0</v>
      </c>
      <c r="W106" s="84">
        <f t="shared" si="51"/>
        <v>0</v>
      </c>
      <c r="X106" s="84">
        <f t="shared" si="51"/>
        <v>0</v>
      </c>
      <c r="Y106" s="84">
        <f t="shared" si="51"/>
        <v>0</v>
      </c>
      <c r="Z106" s="84">
        <f t="shared" si="51"/>
        <v>0</v>
      </c>
      <c r="AA106" s="84">
        <f t="shared" si="51"/>
        <v>0</v>
      </c>
      <c r="AB106" s="84">
        <f t="shared" si="51"/>
        <v>0</v>
      </c>
      <c r="AC106" s="84">
        <f t="shared" si="51"/>
        <v>0</v>
      </c>
      <c r="AD106" s="84">
        <f t="shared" si="51"/>
        <v>0</v>
      </c>
      <c r="AE106" s="84">
        <f t="shared" si="51"/>
        <v>0</v>
      </c>
      <c r="AF106" s="84">
        <f t="shared" si="51"/>
        <v>0</v>
      </c>
      <c r="AG106" s="84">
        <f t="shared" si="51"/>
        <v>0</v>
      </c>
      <c r="AH106" s="86">
        <f t="shared" si="51"/>
        <v>0</v>
      </c>
      <c r="AI106" s="84">
        <f t="shared" si="51"/>
        <v>0</v>
      </c>
      <c r="AJ106" s="86">
        <f t="shared" si="51"/>
        <v>0</v>
      </c>
      <c r="AK106" s="79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78"/>
      <c r="AZ106" s="178"/>
      <c r="BA106" s="178"/>
      <c r="BB106" s="178"/>
      <c r="BC106" s="178"/>
      <c r="BD106" s="178"/>
      <c r="BE106" s="178"/>
      <c r="BF106" s="178"/>
      <c r="BG106" s="178"/>
      <c r="BH106" s="178"/>
      <c r="BI106" s="178"/>
      <c r="BJ106" s="178"/>
      <c r="BK106" s="178"/>
      <c r="BL106" s="178"/>
      <c r="BM106" s="178"/>
      <c r="BN106" s="178"/>
      <c r="BO106" s="178"/>
      <c r="BP106" s="178"/>
      <c r="BQ106" s="178"/>
      <c r="BR106" s="178"/>
      <c r="BS106" s="178"/>
      <c r="BT106" s="178"/>
      <c r="BU106" s="178"/>
      <c r="BV106" s="178"/>
      <c r="BW106" s="178"/>
      <c r="BX106" s="178"/>
      <c r="BY106" s="178"/>
      <c r="BZ106" s="178"/>
      <c r="CA106" s="178"/>
      <c r="CB106" s="178"/>
      <c r="CC106" s="178"/>
      <c r="CD106" s="178"/>
      <c r="CE106" s="178"/>
      <c r="CF106" s="178"/>
      <c r="CG106" s="178"/>
      <c r="CH106" s="178"/>
      <c r="CI106" s="178"/>
      <c r="CJ106" s="178"/>
      <c r="CK106" s="178"/>
      <c r="CL106" s="178"/>
      <c r="CM106" s="178"/>
      <c r="CN106" s="178"/>
      <c r="CO106" s="178"/>
      <c r="CP106" s="178"/>
      <c r="CQ106" s="178"/>
      <c r="CR106" s="178"/>
      <c r="CS106" s="178"/>
      <c r="CT106" s="178"/>
      <c r="CU106" s="178"/>
      <c r="CV106" s="178"/>
      <c r="CW106" s="178"/>
      <c r="CX106" s="178"/>
      <c r="CY106" s="178"/>
      <c r="CZ106" s="178"/>
      <c r="DA106" s="178"/>
      <c r="DB106" s="178"/>
      <c r="DC106" s="178"/>
      <c r="DD106" s="178"/>
      <c r="DE106" s="178"/>
      <c r="DF106" s="178"/>
      <c r="DG106" s="178"/>
      <c r="DH106" s="178"/>
      <c r="DI106" s="178"/>
      <c r="DJ106" s="178"/>
      <c r="DK106" s="178"/>
      <c r="DL106" s="178"/>
      <c r="DM106" s="178"/>
      <c r="DN106" s="178"/>
      <c r="DO106" s="178"/>
      <c r="DP106" s="178"/>
      <c r="DQ106" s="178"/>
      <c r="DR106" s="178"/>
      <c r="DS106" s="178"/>
      <c r="DT106" s="178"/>
      <c r="DU106" s="178"/>
      <c r="DV106" s="178"/>
      <c r="DW106" s="178"/>
      <c r="DX106" s="178"/>
      <c r="DY106" s="178"/>
      <c r="DZ106" s="178"/>
      <c r="EA106" s="178"/>
      <c r="EB106" s="178"/>
      <c r="EC106" s="178"/>
      <c r="ED106" s="178"/>
      <c r="EE106" s="178"/>
      <c r="EF106" s="178"/>
      <c r="EG106" s="178"/>
      <c r="EH106" s="178"/>
      <c r="EI106" s="178"/>
      <c r="EJ106" s="178"/>
      <c r="EK106" s="178"/>
      <c r="EL106" s="178"/>
      <c r="EM106" s="178"/>
      <c r="EN106" s="178"/>
      <c r="EO106" s="178"/>
      <c r="EP106" s="178"/>
      <c r="EQ106" s="178"/>
      <c r="ER106" s="178"/>
    </row>
    <row r="107" spans="1:148">
      <c r="A107" s="442" t="s">
        <v>181</v>
      </c>
      <c r="B107" s="278"/>
      <c r="C107" s="305" t="s">
        <v>255</v>
      </c>
      <c r="D107" s="80" t="s">
        <v>49</v>
      </c>
      <c r="E107" s="84">
        <f>SUM(P107,S107,AD107,AH107,AI107,AJ107)</f>
        <v>0</v>
      </c>
      <c r="F107" s="91"/>
      <c r="G107" s="85"/>
      <c r="H107" s="85"/>
      <c r="I107" s="85"/>
      <c r="J107" s="85"/>
      <c r="K107" s="85"/>
      <c r="L107" s="85"/>
      <c r="M107" s="85"/>
      <c r="N107" s="85"/>
      <c r="O107" s="85"/>
      <c r="P107" s="84">
        <f>SUM(G107:O107)</f>
        <v>0</v>
      </c>
      <c r="Q107" s="85"/>
      <c r="R107" s="85"/>
      <c r="S107" s="84">
        <f>SUM(Q107:R107)</f>
        <v>0</v>
      </c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4">
        <f>SUM(T107:AC107)</f>
        <v>0</v>
      </c>
      <c r="AE107" s="85"/>
      <c r="AF107" s="85"/>
      <c r="AG107" s="85"/>
      <c r="AH107" s="86">
        <f>SUM(AE107:AG107)</f>
        <v>0</v>
      </c>
      <c r="AI107" s="85"/>
      <c r="AJ107" s="87"/>
      <c r="AK107" s="79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78"/>
      <c r="AZ107" s="178"/>
      <c r="BA107" s="178"/>
      <c r="BB107" s="178"/>
      <c r="BC107" s="178"/>
      <c r="BD107" s="178"/>
      <c r="BE107" s="178"/>
      <c r="BF107" s="178"/>
      <c r="BG107" s="178"/>
      <c r="BH107" s="178"/>
      <c r="BI107" s="178"/>
      <c r="BJ107" s="178"/>
      <c r="BK107" s="178"/>
      <c r="BL107" s="178"/>
      <c r="BM107" s="178"/>
      <c r="BN107" s="178"/>
      <c r="BO107" s="178"/>
      <c r="BP107" s="178"/>
      <c r="BQ107" s="178"/>
      <c r="BR107" s="178"/>
      <c r="BS107" s="178"/>
      <c r="BT107" s="178"/>
      <c r="BU107" s="178"/>
      <c r="BV107" s="178"/>
      <c r="BW107" s="178"/>
      <c r="BX107" s="178"/>
      <c r="BY107" s="178"/>
      <c r="BZ107" s="178"/>
      <c r="CA107" s="178"/>
      <c r="CB107" s="178"/>
      <c r="CC107" s="178"/>
      <c r="CD107" s="178"/>
      <c r="CE107" s="178"/>
      <c r="CF107" s="178"/>
      <c r="CG107" s="178"/>
      <c r="CH107" s="178"/>
      <c r="CI107" s="178"/>
      <c r="CJ107" s="178"/>
      <c r="CK107" s="178"/>
      <c r="CL107" s="178"/>
      <c r="CM107" s="178"/>
      <c r="CN107" s="178"/>
      <c r="CO107" s="178"/>
      <c r="CP107" s="178"/>
      <c r="CQ107" s="178"/>
      <c r="CR107" s="178"/>
      <c r="CS107" s="178"/>
      <c r="CT107" s="178"/>
      <c r="CU107" s="178"/>
      <c r="CV107" s="178"/>
      <c r="CW107" s="178"/>
      <c r="CX107" s="178"/>
      <c r="CY107" s="178"/>
      <c r="CZ107" s="178"/>
      <c r="DA107" s="178"/>
      <c r="DB107" s="178"/>
      <c r="DC107" s="178"/>
      <c r="DD107" s="178"/>
      <c r="DE107" s="178"/>
      <c r="DF107" s="178"/>
      <c r="DG107" s="178"/>
      <c r="DH107" s="178"/>
      <c r="DI107" s="178"/>
      <c r="DJ107" s="178"/>
      <c r="DK107" s="178"/>
      <c r="DL107" s="178"/>
      <c r="DM107" s="178"/>
      <c r="DN107" s="178"/>
      <c r="DO107" s="178"/>
      <c r="DP107" s="178"/>
      <c r="DQ107" s="178"/>
      <c r="DR107" s="178"/>
      <c r="DS107" s="178"/>
      <c r="DT107" s="178"/>
      <c r="DU107" s="178"/>
      <c r="DV107" s="178"/>
      <c r="DW107" s="178"/>
      <c r="DX107" s="178"/>
      <c r="DY107" s="178"/>
      <c r="DZ107" s="178"/>
      <c r="EA107" s="178"/>
      <c r="EB107" s="178"/>
      <c r="EC107" s="178"/>
      <c r="ED107" s="178"/>
      <c r="EE107" s="178"/>
      <c r="EF107" s="178"/>
      <c r="EG107" s="178"/>
      <c r="EH107" s="178"/>
      <c r="EI107" s="178"/>
      <c r="EJ107" s="178"/>
      <c r="EK107" s="178"/>
      <c r="EL107" s="178"/>
      <c r="EM107" s="178"/>
      <c r="EN107" s="178"/>
      <c r="EO107" s="178"/>
      <c r="EP107" s="178"/>
      <c r="EQ107" s="178"/>
      <c r="ER107" s="178"/>
    </row>
    <row r="108" spans="1:148">
      <c r="A108" s="443"/>
      <c r="B108" s="279"/>
      <c r="C108" s="295" t="s">
        <v>256</v>
      </c>
      <c r="D108" s="80" t="s">
        <v>50</v>
      </c>
      <c r="E108" s="84">
        <f>SUM(P108,S108,AD108,AH108,AI108,AJ108)</f>
        <v>0</v>
      </c>
      <c r="F108" s="91"/>
      <c r="G108" s="85"/>
      <c r="H108" s="85"/>
      <c r="I108" s="85"/>
      <c r="J108" s="85"/>
      <c r="K108" s="85"/>
      <c r="L108" s="85"/>
      <c r="M108" s="85"/>
      <c r="N108" s="85"/>
      <c r="O108" s="85"/>
      <c r="P108" s="84">
        <f>SUM(G108:O108)</f>
        <v>0</v>
      </c>
      <c r="Q108" s="85"/>
      <c r="R108" s="85"/>
      <c r="S108" s="84">
        <f>SUM(Q108:R108)</f>
        <v>0</v>
      </c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4">
        <f>SUM(T108:AC108)</f>
        <v>0</v>
      </c>
      <c r="AE108" s="85"/>
      <c r="AF108" s="85"/>
      <c r="AG108" s="85"/>
      <c r="AH108" s="86">
        <f>SUM(AE108:AG108)</f>
        <v>0</v>
      </c>
      <c r="AI108" s="85"/>
      <c r="AJ108" s="87"/>
      <c r="AK108" s="79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78"/>
      <c r="AZ108" s="178"/>
      <c r="BA108" s="178"/>
      <c r="BB108" s="178"/>
      <c r="BC108" s="178"/>
      <c r="BD108" s="178"/>
      <c r="BE108" s="178"/>
      <c r="BF108" s="178"/>
      <c r="BG108" s="178"/>
      <c r="BH108" s="178"/>
      <c r="BI108" s="178"/>
      <c r="BJ108" s="178"/>
      <c r="BK108" s="178"/>
      <c r="BL108" s="178"/>
      <c r="BM108" s="178"/>
      <c r="BN108" s="178"/>
      <c r="BO108" s="178"/>
      <c r="BP108" s="178"/>
      <c r="BQ108" s="178"/>
      <c r="BR108" s="178"/>
      <c r="BS108" s="178"/>
      <c r="BT108" s="178"/>
      <c r="BU108" s="178"/>
      <c r="BV108" s="178"/>
      <c r="BW108" s="178"/>
      <c r="BX108" s="178"/>
      <c r="BY108" s="178"/>
      <c r="BZ108" s="178"/>
      <c r="CA108" s="178"/>
      <c r="CB108" s="178"/>
      <c r="CC108" s="178"/>
      <c r="CD108" s="178"/>
      <c r="CE108" s="178"/>
      <c r="CF108" s="178"/>
      <c r="CG108" s="178"/>
      <c r="CH108" s="178"/>
      <c r="CI108" s="178"/>
      <c r="CJ108" s="178"/>
      <c r="CK108" s="178"/>
      <c r="CL108" s="178"/>
      <c r="CM108" s="178"/>
      <c r="CN108" s="178"/>
      <c r="CO108" s="178"/>
      <c r="CP108" s="178"/>
      <c r="CQ108" s="178"/>
      <c r="CR108" s="178"/>
      <c r="CS108" s="178"/>
      <c r="CT108" s="178"/>
      <c r="CU108" s="178"/>
      <c r="CV108" s="178"/>
      <c r="CW108" s="178"/>
      <c r="CX108" s="178"/>
      <c r="CY108" s="178"/>
      <c r="CZ108" s="178"/>
      <c r="DA108" s="178"/>
      <c r="DB108" s="178"/>
      <c r="DC108" s="178"/>
      <c r="DD108" s="178"/>
      <c r="DE108" s="178"/>
      <c r="DF108" s="178"/>
      <c r="DG108" s="178"/>
      <c r="DH108" s="178"/>
      <c r="DI108" s="178"/>
      <c r="DJ108" s="178"/>
      <c r="DK108" s="178"/>
      <c r="DL108" s="178"/>
      <c r="DM108" s="178"/>
      <c r="DN108" s="178"/>
      <c r="DO108" s="178"/>
      <c r="DP108" s="178"/>
      <c r="DQ108" s="178"/>
      <c r="DR108" s="178"/>
      <c r="DS108" s="178"/>
      <c r="DT108" s="178"/>
      <c r="DU108" s="178"/>
      <c r="DV108" s="178"/>
      <c r="DW108" s="178"/>
      <c r="DX108" s="178"/>
      <c r="DY108" s="178"/>
      <c r="DZ108" s="178"/>
      <c r="EA108" s="178"/>
      <c r="EB108" s="178"/>
      <c r="EC108" s="178"/>
      <c r="ED108" s="178"/>
      <c r="EE108" s="178"/>
      <c r="EF108" s="178"/>
      <c r="EG108" s="178"/>
      <c r="EH108" s="178"/>
      <c r="EI108" s="178"/>
      <c r="EJ108" s="178"/>
      <c r="EK108" s="178"/>
      <c r="EL108" s="178"/>
      <c r="EM108" s="178"/>
      <c r="EN108" s="178"/>
      <c r="EO108" s="178"/>
      <c r="EP108" s="178"/>
      <c r="EQ108" s="178"/>
      <c r="ER108" s="178"/>
    </row>
    <row r="109" spans="1:148">
      <c r="A109" s="443"/>
      <c r="B109" s="281" t="s">
        <v>89</v>
      </c>
      <c r="C109" s="310" t="s">
        <v>257</v>
      </c>
      <c r="D109" s="80" t="s">
        <v>51</v>
      </c>
      <c r="E109" s="84">
        <f t="shared" ref="E109:AJ109" si="52">SUM(E107:E108)</f>
        <v>0</v>
      </c>
      <c r="F109" s="89">
        <f t="shared" si="52"/>
        <v>0</v>
      </c>
      <c r="G109" s="84">
        <f t="shared" si="52"/>
        <v>0</v>
      </c>
      <c r="H109" s="84">
        <f t="shared" si="52"/>
        <v>0</v>
      </c>
      <c r="I109" s="84">
        <f t="shared" si="52"/>
        <v>0</v>
      </c>
      <c r="J109" s="84">
        <f t="shared" si="52"/>
        <v>0</v>
      </c>
      <c r="K109" s="84">
        <f t="shared" si="52"/>
        <v>0</v>
      </c>
      <c r="L109" s="84">
        <f t="shared" si="52"/>
        <v>0</v>
      </c>
      <c r="M109" s="84">
        <f>SUM(M107:M108)</f>
        <v>0</v>
      </c>
      <c r="N109" s="84">
        <f>SUM(N107:N108)</f>
        <v>0</v>
      </c>
      <c r="O109" s="84">
        <f t="shared" si="52"/>
        <v>0</v>
      </c>
      <c r="P109" s="84">
        <f t="shared" si="52"/>
        <v>0</v>
      </c>
      <c r="Q109" s="84">
        <f t="shared" si="52"/>
        <v>0</v>
      </c>
      <c r="R109" s="84">
        <f t="shared" si="52"/>
        <v>0</v>
      </c>
      <c r="S109" s="84">
        <f t="shared" si="52"/>
        <v>0</v>
      </c>
      <c r="T109" s="84">
        <f t="shared" si="52"/>
        <v>0</v>
      </c>
      <c r="U109" s="84">
        <f t="shared" si="52"/>
        <v>0</v>
      </c>
      <c r="V109" s="84">
        <f t="shared" si="52"/>
        <v>0</v>
      </c>
      <c r="W109" s="84">
        <f t="shared" si="52"/>
        <v>0</v>
      </c>
      <c r="X109" s="84">
        <f t="shared" si="52"/>
        <v>0</v>
      </c>
      <c r="Y109" s="84">
        <f t="shared" si="52"/>
        <v>0</v>
      </c>
      <c r="Z109" s="84">
        <f t="shared" si="52"/>
        <v>0</v>
      </c>
      <c r="AA109" s="84">
        <f t="shared" si="52"/>
        <v>0</v>
      </c>
      <c r="AB109" s="84">
        <f t="shared" si="52"/>
        <v>0</v>
      </c>
      <c r="AC109" s="84">
        <f t="shared" si="52"/>
        <v>0</v>
      </c>
      <c r="AD109" s="84">
        <f t="shared" si="52"/>
        <v>0</v>
      </c>
      <c r="AE109" s="84">
        <f t="shared" si="52"/>
        <v>0</v>
      </c>
      <c r="AF109" s="84">
        <f t="shared" si="52"/>
        <v>0</v>
      </c>
      <c r="AG109" s="84">
        <f t="shared" si="52"/>
        <v>0</v>
      </c>
      <c r="AH109" s="86">
        <f t="shared" si="52"/>
        <v>0</v>
      </c>
      <c r="AI109" s="84">
        <f t="shared" si="52"/>
        <v>0</v>
      </c>
      <c r="AJ109" s="86">
        <f t="shared" si="52"/>
        <v>0</v>
      </c>
      <c r="AK109" s="79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78"/>
      <c r="AZ109" s="178"/>
      <c r="BA109" s="178"/>
      <c r="BB109" s="178"/>
      <c r="BC109" s="178"/>
      <c r="BD109" s="178"/>
      <c r="BE109" s="178"/>
      <c r="BF109" s="178"/>
      <c r="BG109" s="178"/>
      <c r="BH109" s="178"/>
      <c r="BI109" s="178"/>
      <c r="BJ109" s="178"/>
      <c r="BK109" s="178"/>
      <c r="BL109" s="178"/>
      <c r="BM109" s="178"/>
      <c r="BN109" s="178"/>
      <c r="BO109" s="178"/>
      <c r="BP109" s="178"/>
      <c r="BQ109" s="178"/>
      <c r="BR109" s="178"/>
      <c r="BS109" s="178"/>
      <c r="BT109" s="178"/>
      <c r="BU109" s="178"/>
      <c r="BV109" s="178"/>
      <c r="BW109" s="178"/>
      <c r="BX109" s="178"/>
      <c r="BY109" s="178"/>
      <c r="BZ109" s="178"/>
      <c r="CA109" s="178"/>
      <c r="CB109" s="178"/>
      <c r="CC109" s="178"/>
      <c r="CD109" s="178"/>
      <c r="CE109" s="178"/>
      <c r="CF109" s="178"/>
      <c r="CG109" s="178"/>
      <c r="CH109" s="178"/>
      <c r="CI109" s="178"/>
      <c r="CJ109" s="178"/>
      <c r="CK109" s="178"/>
      <c r="CL109" s="178"/>
      <c r="CM109" s="178"/>
      <c r="CN109" s="178"/>
      <c r="CO109" s="178"/>
      <c r="CP109" s="178"/>
      <c r="CQ109" s="178"/>
      <c r="CR109" s="178"/>
      <c r="CS109" s="178"/>
      <c r="CT109" s="178"/>
      <c r="CU109" s="178"/>
      <c r="CV109" s="178"/>
      <c r="CW109" s="178"/>
      <c r="CX109" s="178"/>
      <c r="CY109" s="178"/>
      <c r="CZ109" s="178"/>
      <c r="DA109" s="178"/>
      <c r="DB109" s="178"/>
      <c r="DC109" s="178"/>
      <c r="DD109" s="178"/>
      <c r="DE109" s="178"/>
      <c r="DF109" s="178"/>
      <c r="DG109" s="178"/>
      <c r="DH109" s="178"/>
      <c r="DI109" s="178"/>
      <c r="DJ109" s="178"/>
      <c r="DK109" s="178"/>
      <c r="DL109" s="178"/>
      <c r="DM109" s="178"/>
      <c r="DN109" s="178"/>
      <c r="DO109" s="178"/>
      <c r="DP109" s="178"/>
      <c r="DQ109" s="178"/>
      <c r="DR109" s="178"/>
      <c r="DS109" s="178"/>
      <c r="DT109" s="178"/>
      <c r="DU109" s="178"/>
      <c r="DV109" s="178"/>
      <c r="DW109" s="178"/>
      <c r="DX109" s="178"/>
      <c r="DY109" s="178"/>
      <c r="DZ109" s="178"/>
      <c r="EA109" s="178"/>
      <c r="EB109" s="178"/>
      <c r="EC109" s="178"/>
      <c r="ED109" s="178"/>
      <c r="EE109" s="178"/>
      <c r="EF109" s="178"/>
      <c r="EG109" s="178"/>
      <c r="EH109" s="178"/>
      <c r="EI109" s="178"/>
      <c r="EJ109" s="178"/>
      <c r="EK109" s="178"/>
      <c r="EL109" s="178"/>
      <c r="EM109" s="178"/>
      <c r="EN109" s="178"/>
      <c r="EO109" s="178"/>
      <c r="EP109" s="178"/>
      <c r="EQ109" s="178"/>
      <c r="ER109" s="178"/>
    </row>
    <row r="110" spans="1:148">
      <c r="A110" s="443"/>
      <c r="B110" s="278"/>
      <c r="C110" s="305" t="s">
        <v>248</v>
      </c>
      <c r="D110" s="80" t="s">
        <v>49</v>
      </c>
      <c r="E110" s="84">
        <f>SUM(P110,S110,AD110,AH110,AI110,AJ110)</f>
        <v>0</v>
      </c>
      <c r="F110" s="91"/>
      <c r="G110" s="85"/>
      <c r="H110" s="85"/>
      <c r="I110" s="85"/>
      <c r="J110" s="85"/>
      <c r="K110" s="85"/>
      <c r="L110" s="85"/>
      <c r="M110" s="85"/>
      <c r="N110" s="85"/>
      <c r="O110" s="85"/>
      <c r="P110" s="84">
        <f>SUM(G110:O110)</f>
        <v>0</v>
      </c>
      <c r="Q110" s="85"/>
      <c r="R110" s="85"/>
      <c r="S110" s="84">
        <f>SUM(Q110:R110)</f>
        <v>0</v>
      </c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4">
        <f>SUM(T110:AC110)</f>
        <v>0</v>
      </c>
      <c r="AE110" s="85"/>
      <c r="AF110" s="85"/>
      <c r="AG110" s="85"/>
      <c r="AH110" s="86">
        <f>SUM(AE110:AG110)</f>
        <v>0</v>
      </c>
      <c r="AI110" s="85"/>
      <c r="AJ110" s="87"/>
      <c r="AK110" s="79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78"/>
      <c r="AZ110" s="178"/>
      <c r="BA110" s="178"/>
      <c r="BB110" s="178"/>
      <c r="BC110" s="178"/>
      <c r="BD110" s="178"/>
      <c r="BE110" s="178"/>
      <c r="BF110" s="178"/>
      <c r="BG110" s="178"/>
      <c r="BH110" s="178"/>
      <c r="BI110" s="178"/>
      <c r="BJ110" s="178"/>
      <c r="BK110" s="178"/>
      <c r="BL110" s="178"/>
      <c r="BM110" s="178"/>
      <c r="BN110" s="178"/>
      <c r="BO110" s="178"/>
      <c r="BP110" s="178"/>
      <c r="BQ110" s="178"/>
      <c r="BR110" s="178"/>
      <c r="BS110" s="178"/>
      <c r="BT110" s="178"/>
      <c r="BU110" s="178"/>
      <c r="BV110" s="178"/>
      <c r="BW110" s="178"/>
      <c r="BX110" s="178"/>
      <c r="BY110" s="178"/>
      <c r="BZ110" s="178"/>
      <c r="CA110" s="178"/>
      <c r="CB110" s="178"/>
      <c r="CC110" s="178"/>
      <c r="CD110" s="178"/>
      <c r="CE110" s="178"/>
      <c r="CF110" s="178"/>
      <c r="CG110" s="178"/>
      <c r="CH110" s="178"/>
      <c r="CI110" s="178"/>
      <c r="CJ110" s="178"/>
      <c r="CK110" s="178"/>
      <c r="CL110" s="178"/>
      <c r="CM110" s="178"/>
      <c r="CN110" s="178"/>
      <c r="CO110" s="178"/>
      <c r="CP110" s="178"/>
      <c r="CQ110" s="178"/>
      <c r="CR110" s="178"/>
      <c r="CS110" s="178"/>
      <c r="CT110" s="178"/>
      <c r="CU110" s="178"/>
      <c r="CV110" s="178"/>
      <c r="CW110" s="178"/>
      <c r="CX110" s="178"/>
      <c r="CY110" s="178"/>
      <c r="CZ110" s="178"/>
      <c r="DA110" s="178"/>
      <c r="DB110" s="178"/>
      <c r="DC110" s="178"/>
      <c r="DD110" s="178"/>
      <c r="DE110" s="178"/>
      <c r="DF110" s="178"/>
      <c r="DG110" s="178"/>
      <c r="DH110" s="178"/>
      <c r="DI110" s="178"/>
      <c r="DJ110" s="178"/>
      <c r="DK110" s="178"/>
      <c r="DL110" s="178"/>
      <c r="DM110" s="178"/>
      <c r="DN110" s="178"/>
      <c r="DO110" s="178"/>
      <c r="DP110" s="178"/>
      <c r="DQ110" s="178"/>
      <c r="DR110" s="178"/>
      <c r="DS110" s="178"/>
      <c r="DT110" s="178"/>
      <c r="DU110" s="178"/>
      <c r="DV110" s="178"/>
      <c r="DW110" s="178"/>
      <c r="DX110" s="178"/>
      <c r="DY110" s="178"/>
      <c r="DZ110" s="178"/>
      <c r="EA110" s="178"/>
      <c r="EB110" s="178"/>
      <c r="EC110" s="178"/>
      <c r="ED110" s="178"/>
      <c r="EE110" s="178"/>
      <c r="EF110" s="178"/>
      <c r="EG110" s="178"/>
      <c r="EH110" s="178"/>
      <c r="EI110" s="178"/>
      <c r="EJ110" s="178"/>
      <c r="EK110" s="178"/>
      <c r="EL110" s="178"/>
      <c r="EM110" s="178"/>
      <c r="EN110" s="178"/>
      <c r="EO110" s="178"/>
      <c r="EP110" s="178"/>
      <c r="EQ110" s="178"/>
      <c r="ER110" s="178"/>
    </row>
    <row r="111" spans="1:148">
      <c r="A111" s="443"/>
      <c r="B111" s="279"/>
      <c r="C111" s="295" t="s">
        <v>258</v>
      </c>
      <c r="D111" s="80" t="s">
        <v>50</v>
      </c>
      <c r="E111" s="84">
        <f>SUM(P111,S111,AD111,AH111,AI111,AJ111)</f>
        <v>0</v>
      </c>
      <c r="F111" s="91"/>
      <c r="G111" s="85"/>
      <c r="H111" s="85"/>
      <c r="I111" s="85"/>
      <c r="J111" s="85"/>
      <c r="K111" s="85"/>
      <c r="L111" s="85"/>
      <c r="M111" s="85"/>
      <c r="N111" s="85"/>
      <c r="O111" s="85"/>
      <c r="P111" s="84">
        <f>SUM(G111:O111)</f>
        <v>0</v>
      </c>
      <c r="Q111" s="85"/>
      <c r="R111" s="85"/>
      <c r="S111" s="84">
        <f>SUM(Q111:R111)</f>
        <v>0</v>
      </c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4">
        <f>SUM(T111:AC111)</f>
        <v>0</v>
      </c>
      <c r="AE111" s="85"/>
      <c r="AF111" s="85"/>
      <c r="AG111" s="85"/>
      <c r="AH111" s="86">
        <f>SUM(AE111:AG111)</f>
        <v>0</v>
      </c>
      <c r="AI111" s="85"/>
      <c r="AJ111" s="87"/>
      <c r="AK111" s="79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78"/>
      <c r="AZ111" s="178"/>
      <c r="BA111" s="178"/>
      <c r="BB111" s="178"/>
      <c r="BC111" s="178"/>
      <c r="BD111" s="178"/>
      <c r="BE111" s="178"/>
      <c r="BF111" s="178"/>
      <c r="BG111" s="178"/>
      <c r="BH111" s="178"/>
      <c r="BI111" s="178"/>
      <c r="BJ111" s="178"/>
      <c r="BK111" s="178"/>
      <c r="BL111" s="178"/>
      <c r="BM111" s="178"/>
      <c r="BN111" s="178"/>
      <c r="BO111" s="178"/>
      <c r="BP111" s="178"/>
      <c r="BQ111" s="178"/>
      <c r="BR111" s="178"/>
      <c r="BS111" s="178"/>
      <c r="BT111" s="178"/>
      <c r="BU111" s="178"/>
      <c r="BV111" s="178"/>
      <c r="BW111" s="178"/>
      <c r="BX111" s="178"/>
      <c r="BY111" s="178"/>
      <c r="BZ111" s="178"/>
      <c r="CA111" s="178"/>
      <c r="CB111" s="178"/>
      <c r="CC111" s="178"/>
      <c r="CD111" s="178"/>
      <c r="CE111" s="178"/>
      <c r="CF111" s="178"/>
      <c r="CG111" s="178"/>
      <c r="CH111" s="178"/>
      <c r="CI111" s="178"/>
      <c r="CJ111" s="178"/>
      <c r="CK111" s="178"/>
      <c r="CL111" s="178"/>
      <c r="CM111" s="178"/>
      <c r="CN111" s="178"/>
      <c r="CO111" s="178"/>
      <c r="CP111" s="178"/>
      <c r="CQ111" s="178"/>
      <c r="CR111" s="178"/>
      <c r="CS111" s="178"/>
      <c r="CT111" s="178"/>
      <c r="CU111" s="178"/>
      <c r="CV111" s="178"/>
      <c r="CW111" s="178"/>
      <c r="CX111" s="178"/>
      <c r="CY111" s="178"/>
      <c r="CZ111" s="178"/>
      <c r="DA111" s="178"/>
      <c r="DB111" s="178"/>
      <c r="DC111" s="178"/>
      <c r="DD111" s="178"/>
      <c r="DE111" s="178"/>
      <c r="DF111" s="178"/>
      <c r="DG111" s="178"/>
      <c r="DH111" s="178"/>
      <c r="DI111" s="178"/>
      <c r="DJ111" s="178"/>
      <c r="DK111" s="178"/>
      <c r="DL111" s="178"/>
      <c r="DM111" s="178"/>
      <c r="DN111" s="178"/>
      <c r="DO111" s="178"/>
      <c r="DP111" s="178"/>
      <c r="DQ111" s="178"/>
      <c r="DR111" s="178"/>
      <c r="DS111" s="178"/>
      <c r="DT111" s="178"/>
      <c r="DU111" s="178"/>
      <c r="DV111" s="178"/>
      <c r="DW111" s="178"/>
      <c r="DX111" s="178"/>
      <c r="DY111" s="178"/>
      <c r="DZ111" s="178"/>
      <c r="EA111" s="178"/>
      <c r="EB111" s="178"/>
      <c r="EC111" s="178"/>
      <c r="ED111" s="178"/>
      <c r="EE111" s="178"/>
      <c r="EF111" s="178"/>
      <c r="EG111" s="178"/>
      <c r="EH111" s="178"/>
      <c r="EI111" s="178"/>
      <c r="EJ111" s="178"/>
      <c r="EK111" s="178"/>
      <c r="EL111" s="178"/>
      <c r="EM111" s="178"/>
      <c r="EN111" s="178"/>
      <c r="EO111" s="178"/>
      <c r="EP111" s="178"/>
      <c r="EQ111" s="178"/>
      <c r="ER111" s="178"/>
    </row>
    <row r="112" spans="1:148">
      <c r="A112" s="443"/>
      <c r="B112" s="281" t="s">
        <v>90</v>
      </c>
      <c r="C112" s="310" t="s">
        <v>257</v>
      </c>
      <c r="D112" s="80" t="s">
        <v>51</v>
      </c>
      <c r="E112" s="84">
        <f t="shared" ref="E112:AJ112" si="53">SUM(E110:E111)</f>
        <v>0</v>
      </c>
      <c r="F112" s="89">
        <f t="shared" si="53"/>
        <v>0</v>
      </c>
      <c r="G112" s="84">
        <f t="shared" si="53"/>
        <v>0</v>
      </c>
      <c r="H112" s="84">
        <f t="shared" si="53"/>
        <v>0</v>
      </c>
      <c r="I112" s="84">
        <f t="shared" si="53"/>
        <v>0</v>
      </c>
      <c r="J112" s="84">
        <f t="shared" si="53"/>
        <v>0</v>
      </c>
      <c r="K112" s="84">
        <f t="shared" si="53"/>
        <v>0</v>
      </c>
      <c r="L112" s="84">
        <f t="shared" si="53"/>
        <v>0</v>
      </c>
      <c r="M112" s="84">
        <f>SUM(M110:M111)</f>
        <v>0</v>
      </c>
      <c r="N112" s="84">
        <f>SUM(N110:N111)</f>
        <v>0</v>
      </c>
      <c r="O112" s="84">
        <f t="shared" si="53"/>
        <v>0</v>
      </c>
      <c r="P112" s="84">
        <f t="shared" si="53"/>
        <v>0</v>
      </c>
      <c r="Q112" s="84">
        <f t="shared" si="53"/>
        <v>0</v>
      </c>
      <c r="R112" s="84">
        <f t="shared" si="53"/>
        <v>0</v>
      </c>
      <c r="S112" s="84">
        <f t="shared" si="53"/>
        <v>0</v>
      </c>
      <c r="T112" s="84">
        <f t="shared" si="53"/>
        <v>0</v>
      </c>
      <c r="U112" s="84">
        <f t="shared" si="53"/>
        <v>0</v>
      </c>
      <c r="V112" s="84">
        <f t="shared" si="53"/>
        <v>0</v>
      </c>
      <c r="W112" s="84">
        <f t="shared" si="53"/>
        <v>0</v>
      </c>
      <c r="X112" s="84">
        <f t="shared" si="53"/>
        <v>0</v>
      </c>
      <c r="Y112" s="84">
        <f t="shared" si="53"/>
        <v>0</v>
      </c>
      <c r="Z112" s="84">
        <f t="shared" si="53"/>
        <v>0</v>
      </c>
      <c r="AA112" s="84">
        <f t="shared" si="53"/>
        <v>0</v>
      </c>
      <c r="AB112" s="84">
        <f t="shared" si="53"/>
        <v>0</v>
      </c>
      <c r="AC112" s="84">
        <f t="shared" si="53"/>
        <v>0</v>
      </c>
      <c r="AD112" s="84">
        <f t="shared" si="53"/>
        <v>0</v>
      </c>
      <c r="AE112" s="84">
        <f t="shared" si="53"/>
        <v>0</v>
      </c>
      <c r="AF112" s="84">
        <f t="shared" si="53"/>
        <v>0</v>
      </c>
      <c r="AG112" s="84">
        <f t="shared" si="53"/>
        <v>0</v>
      </c>
      <c r="AH112" s="86">
        <f t="shared" si="53"/>
        <v>0</v>
      </c>
      <c r="AI112" s="84">
        <f t="shared" si="53"/>
        <v>0</v>
      </c>
      <c r="AJ112" s="86">
        <f t="shared" si="53"/>
        <v>0</v>
      </c>
      <c r="AK112" s="79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8"/>
      <c r="BE112" s="178"/>
      <c r="BF112" s="178"/>
      <c r="BG112" s="178"/>
      <c r="BH112" s="178"/>
      <c r="BI112" s="178"/>
      <c r="BJ112" s="178"/>
      <c r="BK112" s="178"/>
      <c r="BL112" s="178"/>
      <c r="BM112" s="178"/>
      <c r="BN112" s="178"/>
      <c r="BO112" s="178"/>
      <c r="BP112" s="178"/>
      <c r="BQ112" s="178"/>
      <c r="BR112" s="178"/>
      <c r="BS112" s="178"/>
      <c r="BT112" s="178"/>
      <c r="BU112" s="178"/>
      <c r="BV112" s="178"/>
      <c r="BW112" s="178"/>
      <c r="BX112" s="178"/>
      <c r="BY112" s="178"/>
      <c r="BZ112" s="178"/>
      <c r="CA112" s="178"/>
      <c r="CB112" s="178"/>
      <c r="CC112" s="178"/>
      <c r="CD112" s="178"/>
      <c r="CE112" s="178"/>
      <c r="CF112" s="178"/>
      <c r="CG112" s="178"/>
      <c r="CH112" s="178"/>
      <c r="CI112" s="178"/>
      <c r="CJ112" s="178"/>
      <c r="CK112" s="178"/>
      <c r="CL112" s="178"/>
      <c r="CM112" s="178"/>
      <c r="CN112" s="178"/>
      <c r="CO112" s="178"/>
      <c r="CP112" s="178"/>
      <c r="CQ112" s="178"/>
      <c r="CR112" s="178"/>
      <c r="CS112" s="178"/>
      <c r="CT112" s="178"/>
      <c r="CU112" s="178"/>
      <c r="CV112" s="178"/>
      <c r="CW112" s="178"/>
      <c r="CX112" s="178"/>
      <c r="CY112" s="178"/>
      <c r="CZ112" s="178"/>
      <c r="DA112" s="178"/>
      <c r="DB112" s="178"/>
      <c r="DC112" s="178"/>
      <c r="DD112" s="178"/>
      <c r="DE112" s="178"/>
      <c r="DF112" s="178"/>
      <c r="DG112" s="178"/>
      <c r="DH112" s="178"/>
      <c r="DI112" s="178"/>
      <c r="DJ112" s="178"/>
      <c r="DK112" s="178"/>
      <c r="DL112" s="178"/>
      <c r="DM112" s="178"/>
      <c r="DN112" s="178"/>
      <c r="DO112" s="178"/>
      <c r="DP112" s="178"/>
      <c r="DQ112" s="178"/>
      <c r="DR112" s="178"/>
      <c r="DS112" s="178"/>
      <c r="DT112" s="178"/>
      <c r="DU112" s="178"/>
      <c r="DV112" s="178"/>
      <c r="DW112" s="178"/>
      <c r="DX112" s="178"/>
      <c r="DY112" s="178"/>
      <c r="DZ112" s="178"/>
      <c r="EA112" s="178"/>
      <c r="EB112" s="178"/>
      <c r="EC112" s="178"/>
      <c r="ED112" s="178"/>
      <c r="EE112" s="178"/>
      <c r="EF112" s="178"/>
      <c r="EG112" s="178"/>
      <c r="EH112" s="178"/>
      <c r="EI112" s="178"/>
      <c r="EJ112" s="178"/>
      <c r="EK112" s="178"/>
      <c r="EL112" s="178"/>
      <c r="EM112" s="178"/>
      <c r="EN112" s="178"/>
      <c r="EO112" s="178"/>
      <c r="EP112" s="178"/>
      <c r="EQ112" s="178"/>
      <c r="ER112" s="178"/>
    </row>
    <row r="113" spans="1:148">
      <c r="A113" s="443"/>
      <c r="B113" s="279"/>
      <c r="C113" s="311" t="s">
        <v>259</v>
      </c>
      <c r="D113" s="80" t="s">
        <v>49</v>
      </c>
      <c r="E113" s="84">
        <f>SUM(P113,S113,AD113,AH113,AI113,AJ113)</f>
        <v>0</v>
      </c>
      <c r="F113" s="91"/>
      <c r="G113" s="85"/>
      <c r="H113" s="85"/>
      <c r="I113" s="85"/>
      <c r="J113" s="85"/>
      <c r="K113" s="85"/>
      <c r="L113" s="85"/>
      <c r="M113" s="85"/>
      <c r="N113" s="85"/>
      <c r="O113" s="85"/>
      <c r="P113" s="84">
        <f>SUM(G113:O113)</f>
        <v>0</v>
      </c>
      <c r="Q113" s="85"/>
      <c r="R113" s="85"/>
      <c r="S113" s="84">
        <f>SUM(Q113:R113)</f>
        <v>0</v>
      </c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4">
        <f>SUM(T113:AC113)</f>
        <v>0</v>
      </c>
      <c r="AE113" s="85"/>
      <c r="AF113" s="85"/>
      <c r="AG113" s="85"/>
      <c r="AH113" s="86">
        <f>SUM(AE113:AG113)</f>
        <v>0</v>
      </c>
      <c r="AI113" s="85"/>
      <c r="AJ113" s="87"/>
      <c r="AK113" s="79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78"/>
      <c r="AZ113" s="178"/>
      <c r="BA113" s="178"/>
      <c r="BB113" s="178"/>
      <c r="BC113" s="178"/>
      <c r="BD113" s="178"/>
      <c r="BE113" s="178"/>
      <c r="BF113" s="178"/>
      <c r="BG113" s="178"/>
      <c r="BH113" s="178"/>
      <c r="BI113" s="178"/>
      <c r="BJ113" s="178"/>
      <c r="BK113" s="178"/>
      <c r="BL113" s="178"/>
      <c r="BM113" s="178"/>
      <c r="BN113" s="178"/>
      <c r="BO113" s="178"/>
      <c r="BP113" s="178"/>
      <c r="BQ113" s="178"/>
      <c r="BR113" s="178"/>
      <c r="BS113" s="178"/>
      <c r="BT113" s="178"/>
      <c r="BU113" s="178"/>
      <c r="BV113" s="178"/>
      <c r="BW113" s="178"/>
      <c r="BX113" s="178"/>
      <c r="BY113" s="178"/>
      <c r="BZ113" s="178"/>
      <c r="CA113" s="178"/>
      <c r="CB113" s="178"/>
      <c r="CC113" s="178"/>
      <c r="CD113" s="178"/>
      <c r="CE113" s="178"/>
      <c r="CF113" s="178"/>
      <c r="CG113" s="178"/>
      <c r="CH113" s="178"/>
      <c r="CI113" s="178"/>
      <c r="CJ113" s="178"/>
      <c r="CK113" s="178"/>
      <c r="CL113" s="178"/>
      <c r="CM113" s="178"/>
      <c r="CN113" s="178"/>
      <c r="CO113" s="178"/>
      <c r="CP113" s="178"/>
      <c r="CQ113" s="178"/>
      <c r="CR113" s="178"/>
      <c r="CS113" s="178"/>
      <c r="CT113" s="178"/>
      <c r="CU113" s="178"/>
      <c r="CV113" s="178"/>
      <c r="CW113" s="178"/>
      <c r="CX113" s="178"/>
      <c r="CY113" s="178"/>
      <c r="CZ113" s="178"/>
      <c r="DA113" s="178"/>
      <c r="DB113" s="178"/>
      <c r="DC113" s="178"/>
      <c r="DD113" s="178"/>
      <c r="DE113" s="178"/>
      <c r="DF113" s="178"/>
      <c r="DG113" s="178"/>
      <c r="DH113" s="178"/>
      <c r="DI113" s="178"/>
      <c r="DJ113" s="178"/>
      <c r="DK113" s="178"/>
      <c r="DL113" s="178"/>
      <c r="DM113" s="178"/>
      <c r="DN113" s="178"/>
      <c r="DO113" s="178"/>
      <c r="DP113" s="178"/>
      <c r="DQ113" s="178"/>
      <c r="DR113" s="178"/>
      <c r="DS113" s="178"/>
      <c r="DT113" s="178"/>
      <c r="DU113" s="178"/>
      <c r="DV113" s="178"/>
      <c r="DW113" s="178"/>
      <c r="DX113" s="178"/>
      <c r="DY113" s="178"/>
      <c r="DZ113" s="178"/>
      <c r="EA113" s="178"/>
      <c r="EB113" s="178"/>
      <c r="EC113" s="178"/>
      <c r="ED113" s="178"/>
      <c r="EE113" s="178"/>
      <c r="EF113" s="178"/>
      <c r="EG113" s="178"/>
      <c r="EH113" s="178"/>
      <c r="EI113" s="178"/>
      <c r="EJ113" s="178"/>
      <c r="EK113" s="178"/>
      <c r="EL113" s="178"/>
      <c r="EM113" s="178"/>
      <c r="EN113" s="178"/>
      <c r="EO113" s="178"/>
      <c r="EP113" s="178"/>
      <c r="EQ113" s="178"/>
      <c r="ER113" s="178"/>
    </row>
    <row r="114" spans="1:148">
      <c r="A114" s="443"/>
      <c r="B114" s="279"/>
      <c r="C114" s="305" t="s">
        <v>7259</v>
      </c>
      <c r="D114" s="80" t="s">
        <v>50</v>
      </c>
      <c r="E114" s="84">
        <f>SUM(P114,S114,AD114,AH114,AI114,AJ114)</f>
        <v>0</v>
      </c>
      <c r="F114" s="91"/>
      <c r="G114" s="85"/>
      <c r="H114" s="85"/>
      <c r="I114" s="85"/>
      <c r="J114" s="85"/>
      <c r="K114" s="85"/>
      <c r="L114" s="85"/>
      <c r="M114" s="85"/>
      <c r="N114" s="85"/>
      <c r="O114" s="85"/>
      <c r="P114" s="84">
        <f>SUM(G114:O114)</f>
        <v>0</v>
      </c>
      <c r="Q114" s="85"/>
      <c r="R114" s="85"/>
      <c r="S114" s="84">
        <f>SUM(Q114:R114)</f>
        <v>0</v>
      </c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4">
        <f>SUM(T114:AC114)</f>
        <v>0</v>
      </c>
      <c r="AE114" s="85"/>
      <c r="AF114" s="85"/>
      <c r="AG114" s="85"/>
      <c r="AH114" s="86">
        <f>SUM(AE114:AG114)</f>
        <v>0</v>
      </c>
      <c r="AI114" s="85"/>
      <c r="AJ114" s="87"/>
      <c r="AK114" s="79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78"/>
      <c r="AZ114" s="178"/>
      <c r="BA114" s="178"/>
      <c r="BB114" s="178"/>
      <c r="BC114" s="178"/>
      <c r="BD114" s="178"/>
      <c r="BE114" s="178"/>
      <c r="BF114" s="178"/>
      <c r="BG114" s="178"/>
      <c r="BH114" s="178"/>
      <c r="BI114" s="178"/>
      <c r="BJ114" s="178"/>
      <c r="BK114" s="178"/>
      <c r="BL114" s="178"/>
      <c r="BM114" s="178"/>
      <c r="BN114" s="178"/>
      <c r="BO114" s="178"/>
      <c r="BP114" s="178"/>
      <c r="BQ114" s="178"/>
      <c r="BR114" s="178"/>
      <c r="BS114" s="178"/>
      <c r="BT114" s="178"/>
      <c r="BU114" s="178"/>
      <c r="BV114" s="178"/>
      <c r="BW114" s="178"/>
      <c r="BX114" s="178"/>
      <c r="BY114" s="178"/>
      <c r="BZ114" s="178"/>
      <c r="CA114" s="178"/>
      <c r="CB114" s="178"/>
      <c r="CC114" s="178"/>
      <c r="CD114" s="178"/>
      <c r="CE114" s="178"/>
      <c r="CF114" s="178"/>
      <c r="CG114" s="178"/>
      <c r="CH114" s="178"/>
      <c r="CI114" s="178"/>
      <c r="CJ114" s="178"/>
      <c r="CK114" s="178"/>
      <c r="CL114" s="178"/>
      <c r="CM114" s="178"/>
      <c r="CN114" s="178"/>
      <c r="CO114" s="178"/>
      <c r="CP114" s="178"/>
      <c r="CQ114" s="178"/>
      <c r="CR114" s="178"/>
      <c r="CS114" s="178"/>
      <c r="CT114" s="178"/>
      <c r="CU114" s="178"/>
      <c r="CV114" s="178"/>
      <c r="CW114" s="178"/>
      <c r="CX114" s="178"/>
      <c r="CY114" s="178"/>
      <c r="CZ114" s="178"/>
      <c r="DA114" s="178"/>
      <c r="DB114" s="178"/>
      <c r="DC114" s="178"/>
      <c r="DD114" s="178"/>
      <c r="DE114" s="178"/>
      <c r="DF114" s="178"/>
      <c r="DG114" s="178"/>
      <c r="DH114" s="178"/>
      <c r="DI114" s="178"/>
      <c r="DJ114" s="178"/>
      <c r="DK114" s="178"/>
      <c r="DL114" s="178"/>
      <c r="DM114" s="178"/>
      <c r="DN114" s="178"/>
      <c r="DO114" s="178"/>
      <c r="DP114" s="178"/>
      <c r="DQ114" s="178"/>
      <c r="DR114" s="178"/>
      <c r="DS114" s="178"/>
      <c r="DT114" s="178"/>
      <c r="DU114" s="178"/>
      <c r="DV114" s="178"/>
      <c r="DW114" s="178"/>
      <c r="DX114" s="178"/>
      <c r="DY114" s="178"/>
      <c r="DZ114" s="178"/>
      <c r="EA114" s="178"/>
      <c r="EB114" s="178"/>
      <c r="EC114" s="178"/>
      <c r="ED114" s="178"/>
      <c r="EE114" s="178"/>
      <c r="EF114" s="178"/>
      <c r="EG114" s="178"/>
      <c r="EH114" s="178"/>
      <c r="EI114" s="178"/>
      <c r="EJ114" s="178"/>
      <c r="EK114" s="178"/>
      <c r="EL114" s="178"/>
      <c r="EM114" s="178"/>
      <c r="EN114" s="178"/>
      <c r="EO114" s="178"/>
      <c r="EP114" s="178"/>
      <c r="EQ114" s="178"/>
      <c r="ER114" s="178"/>
    </row>
    <row r="115" spans="1:148">
      <c r="A115" s="443"/>
      <c r="B115" s="279" t="s">
        <v>92</v>
      </c>
      <c r="C115" s="306" t="s">
        <v>7258</v>
      </c>
      <c r="D115" s="102" t="s">
        <v>51</v>
      </c>
      <c r="E115" s="103">
        <f t="shared" ref="E115:AJ115" si="54">SUM(E113:E114)</f>
        <v>0</v>
      </c>
      <c r="F115" s="104">
        <f t="shared" si="54"/>
        <v>0</v>
      </c>
      <c r="G115" s="103">
        <f t="shared" si="54"/>
        <v>0</v>
      </c>
      <c r="H115" s="103">
        <f t="shared" si="54"/>
        <v>0</v>
      </c>
      <c r="I115" s="103">
        <f t="shared" si="54"/>
        <v>0</v>
      </c>
      <c r="J115" s="103">
        <f t="shared" si="54"/>
        <v>0</v>
      </c>
      <c r="K115" s="103">
        <f t="shared" si="54"/>
        <v>0</v>
      </c>
      <c r="L115" s="103">
        <f t="shared" si="54"/>
        <v>0</v>
      </c>
      <c r="M115" s="103">
        <f>SUM(M113:M114)</f>
        <v>0</v>
      </c>
      <c r="N115" s="103">
        <f>SUM(N113:N114)</f>
        <v>0</v>
      </c>
      <c r="O115" s="103">
        <f t="shared" si="54"/>
        <v>0</v>
      </c>
      <c r="P115" s="103">
        <f t="shared" si="54"/>
        <v>0</v>
      </c>
      <c r="Q115" s="103">
        <f t="shared" si="54"/>
        <v>0</v>
      </c>
      <c r="R115" s="103">
        <f t="shared" si="54"/>
        <v>0</v>
      </c>
      <c r="S115" s="103">
        <f t="shared" si="54"/>
        <v>0</v>
      </c>
      <c r="T115" s="103">
        <f t="shared" si="54"/>
        <v>0</v>
      </c>
      <c r="U115" s="103">
        <f t="shared" si="54"/>
        <v>0</v>
      </c>
      <c r="V115" s="103">
        <f t="shared" si="54"/>
        <v>0</v>
      </c>
      <c r="W115" s="103">
        <f t="shared" si="54"/>
        <v>0</v>
      </c>
      <c r="X115" s="103">
        <f t="shared" si="54"/>
        <v>0</v>
      </c>
      <c r="Y115" s="103">
        <f t="shared" si="54"/>
        <v>0</v>
      </c>
      <c r="Z115" s="103">
        <f t="shared" si="54"/>
        <v>0</v>
      </c>
      <c r="AA115" s="103">
        <f t="shared" si="54"/>
        <v>0</v>
      </c>
      <c r="AB115" s="103">
        <f t="shared" si="54"/>
        <v>0</v>
      </c>
      <c r="AC115" s="103">
        <f t="shared" si="54"/>
        <v>0</v>
      </c>
      <c r="AD115" s="103">
        <f t="shared" si="54"/>
        <v>0</v>
      </c>
      <c r="AE115" s="103">
        <f t="shared" si="54"/>
        <v>0</v>
      </c>
      <c r="AF115" s="103">
        <f t="shared" si="54"/>
        <v>0</v>
      </c>
      <c r="AG115" s="103">
        <f t="shared" si="54"/>
        <v>0</v>
      </c>
      <c r="AH115" s="105">
        <f t="shared" si="54"/>
        <v>0</v>
      </c>
      <c r="AI115" s="103">
        <f t="shared" si="54"/>
        <v>0</v>
      </c>
      <c r="AJ115" s="105">
        <f t="shared" si="54"/>
        <v>0</v>
      </c>
      <c r="AK115" s="79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  <c r="BN115" s="178"/>
      <c r="BO115" s="178"/>
      <c r="BP115" s="178"/>
      <c r="BQ115" s="178"/>
      <c r="BR115" s="178"/>
      <c r="BS115" s="178"/>
      <c r="BT115" s="178"/>
      <c r="BU115" s="178"/>
      <c r="BV115" s="178"/>
      <c r="BW115" s="178"/>
      <c r="BX115" s="178"/>
      <c r="BY115" s="178"/>
      <c r="BZ115" s="178"/>
      <c r="CA115" s="178"/>
      <c r="CB115" s="178"/>
      <c r="CC115" s="178"/>
      <c r="CD115" s="178"/>
      <c r="CE115" s="178"/>
      <c r="CF115" s="178"/>
      <c r="CG115" s="178"/>
      <c r="CH115" s="178"/>
      <c r="CI115" s="178"/>
      <c r="CJ115" s="178"/>
      <c r="CK115" s="178"/>
      <c r="CL115" s="178"/>
      <c r="CM115" s="178"/>
      <c r="CN115" s="178"/>
      <c r="CO115" s="178"/>
      <c r="CP115" s="178"/>
      <c r="CQ115" s="178"/>
      <c r="CR115" s="178"/>
      <c r="CS115" s="178"/>
      <c r="CT115" s="178"/>
      <c r="CU115" s="178"/>
      <c r="CV115" s="178"/>
      <c r="CW115" s="178"/>
      <c r="CX115" s="178"/>
      <c r="CY115" s="178"/>
      <c r="CZ115" s="178"/>
      <c r="DA115" s="178"/>
      <c r="DB115" s="178"/>
      <c r="DC115" s="178"/>
      <c r="DD115" s="178"/>
      <c r="DE115" s="178"/>
      <c r="DF115" s="178"/>
      <c r="DG115" s="178"/>
      <c r="DH115" s="178"/>
      <c r="DI115" s="178"/>
      <c r="DJ115" s="178"/>
      <c r="DK115" s="178"/>
      <c r="DL115" s="178"/>
      <c r="DM115" s="178"/>
      <c r="DN115" s="178"/>
      <c r="DO115" s="178"/>
      <c r="DP115" s="178"/>
      <c r="DQ115" s="178"/>
      <c r="DR115" s="178"/>
      <c r="DS115" s="178"/>
      <c r="DT115" s="178"/>
      <c r="DU115" s="178"/>
      <c r="DV115" s="178"/>
      <c r="DW115" s="178"/>
      <c r="DX115" s="178"/>
      <c r="DY115" s="178"/>
      <c r="DZ115" s="178"/>
      <c r="EA115" s="178"/>
      <c r="EB115" s="178"/>
      <c r="EC115" s="178"/>
      <c r="ED115" s="178"/>
      <c r="EE115" s="178"/>
      <c r="EF115" s="178"/>
      <c r="EG115" s="178"/>
      <c r="EH115" s="178"/>
      <c r="EI115" s="178"/>
      <c r="EJ115" s="178"/>
      <c r="EK115" s="178"/>
      <c r="EL115" s="178"/>
      <c r="EM115" s="178"/>
      <c r="EN115" s="178"/>
      <c r="EO115" s="178"/>
      <c r="EP115" s="178"/>
      <c r="EQ115" s="178"/>
      <c r="ER115" s="178"/>
    </row>
    <row r="116" spans="1:148">
      <c r="A116" s="443"/>
      <c r="B116" s="95" t="s">
        <v>51</v>
      </c>
      <c r="C116" s="312"/>
      <c r="D116" s="106" t="s">
        <v>49</v>
      </c>
      <c r="E116" s="84">
        <f>SUM(P116,S116,AD116,AH116,AI116,AJ116)</f>
        <v>0</v>
      </c>
      <c r="F116" s="107">
        <f>SUM(F107,F110,F113)</f>
        <v>0</v>
      </c>
      <c r="G116" s="84">
        <f t="shared" ref="G116:O117" si="55">SUM(G107,G110,G113)</f>
        <v>0</v>
      </c>
      <c r="H116" s="84">
        <f t="shared" si="55"/>
        <v>0</v>
      </c>
      <c r="I116" s="84">
        <f t="shared" si="55"/>
        <v>0</v>
      </c>
      <c r="J116" s="84">
        <f t="shared" si="55"/>
        <v>0</v>
      </c>
      <c r="K116" s="84">
        <f t="shared" si="55"/>
        <v>0</v>
      </c>
      <c r="L116" s="84">
        <f t="shared" si="55"/>
        <v>0</v>
      </c>
      <c r="M116" s="84">
        <f t="shared" si="55"/>
        <v>0</v>
      </c>
      <c r="N116" s="84">
        <f t="shared" si="55"/>
        <v>0</v>
      </c>
      <c r="O116" s="86">
        <f t="shared" si="55"/>
        <v>0</v>
      </c>
      <c r="P116" s="84">
        <f>SUM(G116,H116,I116,J116,K116,L116,M116,N116,O116)</f>
        <v>0</v>
      </c>
      <c r="Q116" s="108">
        <f>SUM(Q107,Q110,Q113)</f>
        <v>0</v>
      </c>
      <c r="R116" s="84">
        <f>SUM(R107,R110,R113)</f>
        <v>0</v>
      </c>
      <c r="S116" s="84">
        <f>SUM(Q116:R116)</f>
        <v>0</v>
      </c>
      <c r="T116" s="84">
        <f>SUM(T107,T110,T113)</f>
        <v>0</v>
      </c>
      <c r="U116" s="84">
        <f>SUM(U107,U110,U113)</f>
        <v>0</v>
      </c>
      <c r="V116" s="84">
        <f t="shared" ref="V116:AB117" si="56">SUM(V107,V110,V113)</f>
        <v>0</v>
      </c>
      <c r="W116" s="84">
        <f t="shared" si="56"/>
        <v>0</v>
      </c>
      <c r="X116" s="84">
        <f>SUM(X107,X110,X113)</f>
        <v>0</v>
      </c>
      <c r="Y116" s="84">
        <f t="shared" si="56"/>
        <v>0</v>
      </c>
      <c r="Z116" s="84">
        <f t="shared" si="56"/>
        <v>0</v>
      </c>
      <c r="AA116" s="84">
        <f t="shared" si="56"/>
        <v>0</v>
      </c>
      <c r="AB116" s="84">
        <f t="shared" si="56"/>
        <v>0</v>
      </c>
      <c r="AC116" s="86">
        <f>SUM(AC107,AC110,AC113)</f>
        <v>0</v>
      </c>
      <c r="AD116" s="84">
        <f>SUM(T116:AC116)</f>
        <v>0</v>
      </c>
      <c r="AE116" s="108">
        <f t="shared" ref="AE116:AG117" si="57">SUM(AE107,AE110,AE113)</f>
        <v>0</v>
      </c>
      <c r="AF116" s="84">
        <f t="shared" si="57"/>
        <v>0</v>
      </c>
      <c r="AG116" s="84">
        <f t="shared" si="57"/>
        <v>0</v>
      </c>
      <c r="AH116" s="108">
        <f>SUM(AE116:AG116)</f>
        <v>0</v>
      </c>
      <c r="AI116" s="84">
        <f>SUM(AI107,AI110,AI113)</f>
        <v>0</v>
      </c>
      <c r="AJ116" s="86">
        <f>SUM(AJ107,AJ110,AJ113)</f>
        <v>0</v>
      </c>
      <c r="AK116" s="79"/>
      <c r="AL116" s="178"/>
      <c r="AM116" s="178"/>
      <c r="AN116" s="178"/>
      <c r="AO116" s="178"/>
      <c r="AP116" s="178"/>
      <c r="AQ116" s="178"/>
      <c r="AR116" s="178"/>
      <c r="AS116" s="178"/>
      <c r="AT116" s="178"/>
      <c r="AU116" s="178"/>
      <c r="AV116" s="178"/>
      <c r="AW116" s="178"/>
      <c r="AX116" s="178"/>
      <c r="AY116" s="178"/>
      <c r="AZ116" s="178"/>
      <c r="BA116" s="178"/>
      <c r="BB116" s="178"/>
      <c r="BC116" s="178"/>
      <c r="BD116" s="178"/>
      <c r="BE116" s="178"/>
      <c r="BF116" s="178"/>
      <c r="BG116" s="178"/>
      <c r="BH116" s="178"/>
      <c r="BI116" s="178"/>
      <c r="BJ116" s="178"/>
      <c r="BK116" s="178"/>
      <c r="BL116" s="178"/>
      <c r="BM116" s="178"/>
      <c r="BN116" s="178"/>
      <c r="BO116" s="178"/>
      <c r="BP116" s="178"/>
      <c r="BQ116" s="178"/>
      <c r="BR116" s="178"/>
      <c r="BS116" s="178"/>
      <c r="BT116" s="178"/>
      <c r="BU116" s="178"/>
      <c r="BV116" s="178"/>
      <c r="BW116" s="178"/>
      <c r="BX116" s="178"/>
      <c r="BY116" s="178"/>
      <c r="BZ116" s="178"/>
      <c r="CA116" s="178"/>
      <c r="CB116" s="178"/>
      <c r="CC116" s="178"/>
      <c r="CD116" s="178"/>
      <c r="CE116" s="178"/>
      <c r="CF116" s="178"/>
      <c r="CG116" s="178"/>
      <c r="CH116" s="178"/>
      <c r="CI116" s="178"/>
      <c r="CJ116" s="178"/>
      <c r="CK116" s="178"/>
      <c r="CL116" s="178"/>
      <c r="CM116" s="178"/>
      <c r="CN116" s="178"/>
      <c r="CO116" s="178"/>
      <c r="CP116" s="178"/>
      <c r="CQ116" s="178"/>
      <c r="CR116" s="178"/>
      <c r="CS116" s="178"/>
      <c r="CT116" s="178"/>
      <c r="CU116" s="178"/>
      <c r="CV116" s="178"/>
      <c r="CW116" s="178"/>
      <c r="CX116" s="178"/>
      <c r="CY116" s="178"/>
      <c r="CZ116" s="178"/>
      <c r="DA116" s="178"/>
      <c r="DB116" s="178"/>
      <c r="DC116" s="178"/>
      <c r="DD116" s="178"/>
      <c r="DE116" s="178"/>
      <c r="DF116" s="178"/>
      <c r="DG116" s="178"/>
      <c r="DH116" s="178"/>
      <c r="DI116" s="178"/>
      <c r="DJ116" s="178"/>
      <c r="DK116" s="178"/>
      <c r="DL116" s="178"/>
      <c r="DM116" s="178"/>
      <c r="DN116" s="178"/>
      <c r="DO116" s="178"/>
      <c r="DP116" s="178"/>
      <c r="DQ116" s="178"/>
      <c r="DR116" s="178"/>
      <c r="DS116" s="178"/>
      <c r="DT116" s="178"/>
      <c r="DU116" s="178"/>
      <c r="DV116" s="178"/>
      <c r="DW116" s="178"/>
      <c r="DX116" s="178"/>
      <c r="DY116" s="178"/>
      <c r="DZ116" s="178"/>
      <c r="EA116" s="178"/>
      <c r="EB116" s="178"/>
      <c r="EC116" s="178"/>
      <c r="ED116" s="178"/>
      <c r="EE116" s="178"/>
      <c r="EF116" s="178"/>
      <c r="EG116" s="178"/>
      <c r="EH116" s="178"/>
      <c r="EI116" s="178"/>
      <c r="EJ116" s="178"/>
      <c r="EK116" s="178"/>
      <c r="EL116" s="178"/>
      <c r="EM116" s="178"/>
      <c r="EN116" s="178"/>
      <c r="EO116" s="178"/>
      <c r="EP116" s="178"/>
      <c r="EQ116" s="178"/>
      <c r="ER116" s="178"/>
    </row>
    <row r="117" spans="1:148">
      <c r="A117" s="443"/>
      <c r="B117" s="94" t="s">
        <v>89</v>
      </c>
      <c r="C117" s="313"/>
      <c r="D117" s="109" t="s">
        <v>50</v>
      </c>
      <c r="E117" s="84">
        <f>SUM(P117,S117,AD117,AH117,AI117,AJ117)</f>
        <v>0</v>
      </c>
      <c r="F117" s="110">
        <f>SUM(F108,F111,F114)</f>
        <v>0</v>
      </c>
      <c r="G117" s="111">
        <f t="shared" si="55"/>
        <v>0</v>
      </c>
      <c r="H117" s="111">
        <f t="shared" si="55"/>
        <v>0</v>
      </c>
      <c r="I117" s="111">
        <f t="shared" si="55"/>
        <v>0</v>
      </c>
      <c r="J117" s="111">
        <f t="shared" si="55"/>
        <v>0</v>
      </c>
      <c r="K117" s="111">
        <f t="shared" si="55"/>
        <v>0</v>
      </c>
      <c r="L117" s="111">
        <f t="shared" si="55"/>
        <v>0</v>
      </c>
      <c r="M117" s="111">
        <f t="shared" si="55"/>
        <v>0</v>
      </c>
      <c r="N117" s="111">
        <f t="shared" si="55"/>
        <v>0</v>
      </c>
      <c r="O117" s="111">
        <f t="shared" si="55"/>
        <v>0</v>
      </c>
      <c r="P117" s="84">
        <f>SUM(G117,H117,I117,J117,K117,L117,M117,N117,O117)</f>
        <v>0</v>
      </c>
      <c r="Q117" s="111">
        <f>SUM(Q108,Q111,Q114)</f>
        <v>0</v>
      </c>
      <c r="R117" s="111">
        <f>SUM(R108,R111,R114)</f>
        <v>0</v>
      </c>
      <c r="S117" s="111">
        <f>SUM(Q117:R117)</f>
        <v>0</v>
      </c>
      <c r="T117" s="111">
        <f>SUM(T108,T111,T114)</f>
        <v>0</v>
      </c>
      <c r="U117" s="111">
        <f>SUM(U108,U111,U114)</f>
        <v>0</v>
      </c>
      <c r="V117" s="111">
        <f t="shared" si="56"/>
        <v>0</v>
      </c>
      <c r="W117" s="111">
        <f t="shared" si="56"/>
        <v>0</v>
      </c>
      <c r="X117" s="111">
        <f>SUM(X108,X111,X114)</f>
        <v>0</v>
      </c>
      <c r="Y117" s="111">
        <f t="shared" si="56"/>
        <v>0</v>
      </c>
      <c r="Z117" s="111">
        <f t="shared" si="56"/>
        <v>0</v>
      </c>
      <c r="AA117" s="111">
        <f t="shared" si="56"/>
        <v>0</v>
      </c>
      <c r="AB117" s="111">
        <f t="shared" si="56"/>
        <v>0</v>
      </c>
      <c r="AC117" s="111">
        <f>SUM(AC108,AC111,AC114)</f>
        <v>0</v>
      </c>
      <c r="AD117" s="111">
        <f>SUM(T117:AC117)</f>
        <v>0</v>
      </c>
      <c r="AE117" s="111">
        <f t="shared" si="57"/>
        <v>0</v>
      </c>
      <c r="AF117" s="111">
        <f t="shared" si="57"/>
        <v>0</v>
      </c>
      <c r="AG117" s="111">
        <f t="shared" si="57"/>
        <v>0</v>
      </c>
      <c r="AH117" s="112">
        <f>SUM(AE117:AG117)</f>
        <v>0</v>
      </c>
      <c r="AI117" s="111">
        <f>SUM(AI108,AI111,AI114)</f>
        <v>0</v>
      </c>
      <c r="AJ117" s="112">
        <f>SUM(AJ108,AJ111,AJ114)</f>
        <v>0</v>
      </c>
      <c r="AK117" s="79"/>
      <c r="AL117" s="178"/>
      <c r="AM117" s="178"/>
      <c r="AN117" s="178"/>
      <c r="AO117" s="178"/>
      <c r="AP117" s="178"/>
      <c r="AQ117" s="178"/>
      <c r="AR117" s="178"/>
      <c r="AS117" s="178"/>
      <c r="AT117" s="178"/>
      <c r="AU117" s="178"/>
      <c r="AV117" s="178"/>
      <c r="AW117" s="178"/>
      <c r="AX117" s="178"/>
      <c r="AY117" s="178"/>
      <c r="AZ117" s="178"/>
      <c r="BA117" s="178"/>
      <c r="BB117" s="178"/>
      <c r="BC117" s="178"/>
      <c r="BD117" s="178"/>
      <c r="BE117" s="178"/>
      <c r="BF117" s="178"/>
      <c r="BG117" s="178"/>
      <c r="BH117" s="178"/>
      <c r="BI117" s="178"/>
      <c r="BJ117" s="178"/>
      <c r="BK117" s="178"/>
      <c r="BL117" s="178"/>
      <c r="BM117" s="178"/>
      <c r="BN117" s="178"/>
      <c r="BO117" s="178"/>
      <c r="BP117" s="178"/>
      <c r="BQ117" s="178"/>
      <c r="BR117" s="178"/>
      <c r="BS117" s="178"/>
      <c r="BT117" s="178"/>
      <c r="BU117" s="178"/>
      <c r="BV117" s="178"/>
      <c r="BW117" s="178"/>
      <c r="BX117" s="178"/>
      <c r="BY117" s="178"/>
      <c r="BZ117" s="178"/>
      <c r="CA117" s="178"/>
      <c r="CB117" s="178"/>
      <c r="CC117" s="178"/>
      <c r="CD117" s="178"/>
      <c r="CE117" s="178"/>
      <c r="CF117" s="178"/>
      <c r="CG117" s="178"/>
      <c r="CH117" s="178"/>
      <c r="CI117" s="178"/>
      <c r="CJ117" s="178"/>
      <c r="CK117" s="178"/>
      <c r="CL117" s="178"/>
      <c r="CM117" s="178"/>
      <c r="CN117" s="178"/>
      <c r="CO117" s="178"/>
      <c r="CP117" s="178"/>
      <c r="CQ117" s="178"/>
      <c r="CR117" s="178"/>
      <c r="CS117" s="178"/>
      <c r="CT117" s="178"/>
      <c r="CU117" s="178"/>
      <c r="CV117" s="178"/>
      <c r="CW117" s="178"/>
      <c r="CX117" s="178"/>
      <c r="CY117" s="178"/>
      <c r="CZ117" s="178"/>
      <c r="DA117" s="178"/>
      <c r="DB117" s="178"/>
      <c r="DC117" s="178"/>
      <c r="DD117" s="178"/>
      <c r="DE117" s="178"/>
      <c r="DF117" s="178"/>
      <c r="DG117" s="178"/>
      <c r="DH117" s="178"/>
      <c r="DI117" s="178"/>
      <c r="DJ117" s="178"/>
      <c r="DK117" s="178"/>
      <c r="DL117" s="178"/>
      <c r="DM117" s="178"/>
      <c r="DN117" s="178"/>
      <c r="DO117" s="178"/>
      <c r="DP117" s="178"/>
      <c r="DQ117" s="178"/>
      <c r="DR117" s="178"/>
      <c r="DS117" s="178"/>
      <c r="DT117" s="178"/>
      <c r="DU117" s="178"/>
      <c r="DV117" s="178"/>
      <c r="DW117" s="178"/>
      <c r="DX117" s="178"/>
      <c r="DY117" s="178"/>
      <c r="DZ117" s="178"/>
      <c r="EA117" s="178"/>
      <c r="EB117" s="178"/>
      <c r="EC117" s="178"/>
      <c r="ED117" s="178"/>
      <c r="EE117" s="178"/>
      <c r="EF117" s="178"/>
      <c r="EG117" s="178"/>
      <c r="EH117" s="178"/>
      <c r="EI117" s="178"/>
      <c r="EJ117" s="178"/>
      <c r="EK117" s="178"/>
      <c r="EL117" s="178"/>
      <c r="EM117" s="178"/>
      <c r="EN117" s="178"/>
      <c r="EO117" s="178"/>
      <c r="EP117" s="178"/>
      <c r="EQ117" s="178"/>
      <c r="ER117" s="178"/>
    </row>
    <row r="118" spans="1:148">
      <c r="A118" s="444"/>
      <c r="B118" s="97" t="s">
        <v>92</v>
      </c>
      <c r="C118" s="314" t="s">
        <v>260</v>
      </c>
      <c r="D118" s="99" t="s">
        <v>51</v>
      </c>
      <c r="E118" s="84">
        <f t="shared" ref="E118:AJ118" si="58">SUM(E116:E117)</f>
        <v>0</v>
      </c>
      <c r="F118" s="89">
        <f t="shared" si="58"/>
        <v>0</v>
      </c>
      <c r="G118" s="84">
        <f t="shared" si="58"/>
        <v>0</v>
      </c>
      <c r="H118" s="84">
        <f t="shared" si="58"/>
        <v>0</v>
      </c>
      <c r="I118" s="84">
        <f t="shared" si="58"/>
        <v>0</v>
      </c>
      <c r="J118" s="84">
        <f t="shared" si="58"/>
        <v>0</v>
      </c>
      <c r="K118" s="84">
        <f t="shared" si="58"/>
        <v>0</v>
      </c>
      <c r="L118" s="84">
        <f t="shared" si="58"/>
        <v>0</v>
      </c>
      <c r="M118" s="84">
        <f>SUM(M116:M117)</f>
        <v>0</v>
      </c>
      <c r="N118" s="84">
        <f>SUM(N116:N117)</f>
        <v>0</v>
      </c>
      <c r="O118" s="84">
        <f t="shared" si="58"/>
        <v>0</v>
      </c>
      <c r="P118" s="84">
        <f t="shared" si="58"/>
        <v>0</v>
      </c>
      <c r="Q118" s="84">
        <f t="shared" si="58"/>
        <v>0</v>
      </c>
      <c r="R118" s="84">
        <f t="shared" si="58"/>
        <v>0</v>
      </c>
      <c r="S118" s="84">
        <f t="shared" si="58"/>
        <v>0</v>
      </c>
      <c r="T118" s="84">
        <f t="shared" si="58"/>
        <v>0</v>
      </c>
      <c r="U118" s="84">
        <f t="shared" si="58"/>
        <v>0</v>
      </c>
      <c r="V118" s="84">
        <f t="shared" si="58"/>
        <v>0</v>
      </c>
      <c r="W118" s="84">
        <f t="shared" si="58"/>
        <v>0</v>
      </c>
      <c r="X118" s="84">
        <f t="shared" si="58"/>
        <v>0</v>
      </c>
      <c r="Y118" s="84">
        <f t="shared" si="58"/>
        <v>0</v>
      </c>
      <c r="Z118" s="84">
        <f t="shared" si="58"/>
        <v>0</v>
      </c>
      <c r="AA118" s="84">
        <f t="shared" si="58"/>
        <v>0</v>
      </c>
      <c r="AB118" s="84">
        <f t="shared" si="58"/>
        <v>0</v>
      </c>
      <c r="AC118" s="84">
        <f t="shared" si="58"/>
        <v>0</v>
      </c>
      <c r="AD118" s="84">
        <f t="shared" si="58"/>
        <v>0</v>
      </c>
      <c r="AE118" s="84">
        <f t="shared" si="58"/>
        <v>0</v>
      </c>
      <c r="AF118" s="84">
        <f t="shared" si="58"/>
        <v>0</v>
      </c>
      <c r="AG118" s="84">
        <f t="shared" si="58"/>
        <v>0</v>
      </c>
      <c r="AH118" s="86">
        <f t="shared" si="58"/>
        <v>0</v>
      </c>
      <c r="AI118" s="84">
        <f t="shared" si="58"/>
        <v>0</v>
      </c>
      <c r="AJ118" s="86">
        <f t="shared" si="58"/>
        <v>0</v>
      </c>
      <c r="AK118" s="79"/>
      <c r="AL118" s="178"/>
      <c r="AM118" s="178"/>
      <c r="AN118" s="178"/>
      <c r="AO118" s="178"/>
      <c r="AP118" s="178"/>
      <c r="AQ118" s="178"/>
      <c r="AR118" s="178"/>
      <c r="AS118" s="178"/>
      <c r="AT118" s="178"/>
      <c r="AU118" s="178"/>
      <c r="AV118" s="178"/>
      <c r="AW118" s="178"/>
      <c r="AX118" s="178"/>
      <c r="AY118" s="178"/>
      <c r="AZ118" s="178"/>
      <c r="BA118" s="178"/>
      <c r="BB118" s="178"/>
      <c r="BC118" s="178"/>
      <c r="BD118" s="178"/>
      <c r="BE118" s="178"/>
      <c r="BF118" s="178"/>
      <c r="BG118" s="178"/>
      <c r="BH118" s="178"/>
      <c r="BI118" s="178"/>
      <c r="BJ118" s="178"/>
      <c r="BK118" s="178"/>
      <c r="BL118" s="178"/>
      <c r="BM118" s="178"/>
      <c r="BN118" s="178"/>
      <c r="BO118" s="178"/>
      <c r="BP118" s="178"/>
      <c r="BQ118" s="178"/>
      <c r="BR118" s="178"/>
      <c r="BS118" s="178"/>
      <c r="BT118" s="178"/>
      <c r="BU118" s="178"/>
      <c r="BV118" s="178"/>
      <c r="BW118" s="178"/>
      <c r="BX118" s="178"/>
      <c r="BY118" s="178"/>
      <c r="BZ118" s="178"/>
      <c r="CA118" s="178"/>
      <c r="CB118" s="178"/>
      <c r="CC118" s="178"/>
      <c r="CD118" s="178"/>
      <c r="CE118" s="178"/>
      <c r="CF118" s="178"/>
      <c r="CG118" s="178"/>
      <c r="CH118" s="178"/>
      <c r="CI118" s="178"/>
      <c r="CJ118" s="178"/>
      <c r="CK118" s="178"/>
      <c r="CL118" s="178"/>
      <c r="CM118" s="178"/>
      <c r="CN118" s="178"/>
      <c r="CO118" s="178"/>
      <c r="CP118" s="178"/>
      <c r="CQ118" s="178"/>
      <c r="CR118" s="178"/>
      <c r="CS118" s="178"/>
      <c r="CT118" s="178"/>
      <c r="CU118" s="178"/>
      <c r="CV118" s="178"/>
      <c r="CW118" s="178"/>
      <c r="CX118" s="178"/>
      <c r="CY118" s="178"/>
      <c r="CZ118" s="178"/>
      <c r="DA118" s="178"/>
      <c r="DB118" s="178"/>
      <c r="DC118" s="178"/>
      <c r="DD118" s="178"/>
      <c r="DE118" s="178"/>
      <c r="DF118" s="178"/>
      <c r="DG118" s="178"/>
      <c r="DH118" s="178"/>
      <c r="DI118" s="178"/>
      <c r="DJ118" s="178"/>
      <c r="DK118" s="178"/>
      <c r="DL118" s="178"/>
      <c r="DM118" s="178"/>
      <c r="DN118" s="178"/>
      <c r="DO118" s="178"/>
      <c r="DP118" s="178"/>
      <c r="DQ118" s="178"/>
      <c r="DR118" s="178"/>
      <c r="DS118" s="178"/>
      <c r="DT118" s="178"/>
      <c r="DU118" s="178"/>
      <c r="DV118" s="178"/>
      <c r="DW118" s="178"/>
      <c r="DX118" s="178"/>
      <c r="DY118" s="178"/>
      <c r="DZ118" s="178"/>
      <c r="EA118" s="178"/>
      <c r="EB118" s="178"/>
      <c r="EC118" s="178"/>
      <c r="ED118" s="178"/>
      <c r="EE118" s="178"/>
      <c r="EF118" s="178"/>
      <c r="EG118" s="178"/>
      <c r="EH118" s="178"/>
      <c r="EI118" s="178"/>
      <c r="EJ118" s="178"/>
      <c r="EK118" s="178"/>
      <c r="EL118" s="178"/>
      <c r="EM118" s="178"/>
      <c r="EN118" s="178"/>
      <c r="EO118" s="178"/>
      <c r="EP118" s="178"/>
      <c r="EQ118" s="178"/>
      <c r="ER118" s="178"/>
    </row>
    <row r="119" spans="1:148">
      <c r="A119" s="442">
        <v>9</v>
      </c>
      <c r="B119" s="83"/>
      <c r="C119" s="312"/>
      <c r="D119" s="96" t="s">
        <v>49</v>
      </c>
      <c r="E119" s="84">
        <f>SUM(P119,S119,AD119,AH119,AI119,AJ119)</f>
        <v>0</v>
      </c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4">
        <f>SUM(G119:O119)</f>
        <v>0</v>
      </c>
      <c r="Q119" s="85"/>
      <c r="R119" s="85"/>
      <c r="S119" s="84">
        <f>SUM(Q119:R119)</f>
        <v>0</v>
      </c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4">
        <f>SUM(T119:AC119)</f>
        <v>0</v>
      </c>
      <c r="AE119" s="85"/>
      <c r="AF119" s="85"/>
      <c r="AG119" s="85"/>
      <c r="AH119" s="86">
        <f>SUM(AE119:AG119)</f>
        <v>0</v>
      </c>
      <c r="AI119" s="85"/>
      <c r="AJ119" s="87"/>
      <c r="AK119" s="79"/>
      <c r="AL119" s="178"/>
      <c r="AM119" s="178"/>
      <c r="AN119" s="178"/>
      <c r="AO119" s="178"/>
      <c r="AP119" s="178"/>
      <c r="AQ119" s="178"/>
      <c r="AR119" s="178"/>
      <c r="AS119" s="178"/>
      <c r="AT119" s="178"/>
      <c r="AU119" s="178"/>
      <c r="AV119" s="178"/>
      <c r="AW119" s="178"/>
      <c r="AX119" s="178"/>
      <c r="AY119" s="178"/>
      <c r="AZ119" s="178"/>
      <c r="BA119" s="178"/>
      <c r="BB119" s="178"/>
      <c r="BC119" s="178"/>
      <c r="BD119" s="178"/>
      <c r="BE119" s="178"/>
      <c r="BF119" s="178"/>
      <c r="BG119" s="178"/>
      <c r="BH119" s="178"/>
      <c r="BI119" s="178"/>
      <c r="BJ119" s="178"/>
      <c r="BK119" s="178"/>
      <c r="BL119" s="178"/>
      <c r="BM119" s="178"/>
      <c r="BN119" s="178"/>
      <c r="BO119" s="178"/>
      <c r="BP119" s="178"/>
      <c r="BQ119" s="178"/>
      <c r="BR119" s="178"/>
      <c r="BS119" s="178"/>
      <c r="BT119" s="178"/>
      <c r="BU119" s="178"/>
      <c r="BV119" s="178"/>
      <c r="BW119" s="178"/>
      <c r="BX119" s="178"/>
      <c r="BY119" s="178"/>
      <c r="BZ119" s="178"/>
      <c r="CA119" s="178"/>
      <c r="CB119" s="178"/>
      <c r="CC119" s="178"/>
      <c r="CD119" s="178"/>
      <c r="CE119" s="178"/>
      <c r="CF119" s="178"/>
      <c r="CG119" s="178"/>
      <c r="CH119" s="178"/>
      <c r="CI119" s="178"/>
      <c r="CJ119" s="178"/>
      <c r="CK119" s="178"/>
      <c r="CL119" s="178"/>
      <c r="CM119" s="178"/>
      <c r="CN119" s="178"/>
      <c r="CO119" s="178"/>
      <c r="CP119" s="178"/>
      <c r="CQ119" s="178"/>
      <c r="CR119" s="178"/>
      <c r="CS119" s="178"/>
      <c r="CT119" s="178"/>
      <c r="CU119" s="178"/>
      <c r="CV119" s="178"/>
      <c r="CW119" s="178"/>
      <c r="CX119" s="178"/>
      <c r="CY119" s="178"/>
      <c r="CZ119" s="178"/>
      <c r="DA119" s="178"/>
      <c r="DB119" s="178"/>
      <c r="DC119" s="178"/>
      <c r="DD119" s="178"/>
      <c r="DE119" s="178"/>
      <c r="DF119" s="178"/>
      <c r="DG119" s="178"/>
      <c r="DH119" s="178"/>
      <c r="DI119" s="178"/>
      <c r="DJ119" s="178"/>
      <c r="DK119" s="178"/>
      <c r="DL119" s="178"/>
      <c r="DM119" s="178"/>
      <c r="DN119" s="178"/>
      <c r="DO119" s="178"/>
      <c r="DP119" s="178"/>
      <c r="DQ119" s="178"/>
      <c r="DR119" s="178"/>
      <c r="DS119" s="178"/>
      <c r="DT119" s="178"/>
      <c r="DU119" s="178"/>
      <c r="DV119" s="178"/>
      <c r="DW119" s="178"/>
      <c r="DX119" s="178"/>
      <c r="DY119" s="178"/>
      <c r="DZ119" s="178"/>
      <c r="EA119" s="178"/>
      <c r="EB119" s="178"/>
      <c r="EC119" s="178"/>
      <c r="ED119" s="178"/>
      <c r="EE119" s="178"/>
      <c r="EF119" s="178"/>
      <c r="EG119" s="178"/>
      <c r="EH119" s="178"/>
      <c r="EI119" s="178"/>
      <c r="EJ119" s="178"/>
      <c r="EK119" s="178"/>
      <c r="EL119" s="178"/>
      <c r="EM119" s="178"/>
      <c r="EN119" s="178"/>
      <c r="EO119" s="178"/>
      <c r="EP119" s="178"/>
      <c r="EQ119" s="178"/>
      <c r="ER119" s="178"/>
    </row>
    <row r="120" spans="1:148">
      <c r="A120" s="443"/>
      <c r="B120" s="88"/>
      <c r="C120" s="313" t="s">
        <v>261</v>
      </c>
      <c r="D120" s="96" t="s">
        <v>50</v>
      </c>
      <c r="E120" s="84">
        <f>SUM(P120,S120,AD120,AH120,AI120,AJ120)</f>
        <v>0</v>
      </c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4">
        <f>SUM(G120:O120)</f>
        <v>0</v>
      </c>
      <c r="Q120" s="85"/>
      <c r="R120" s="85"/>
      <c r="S120" s="84">
        <f>SUM(Q120:R120)</f>
        <v>0</v>
      </c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4">
        <f>SUM(T120:AC120)</f>
        <v>0</v>
      </c>
      <c r="AE120" s="85"/>
      <c r="AF120" s="85"/>
      <c r="AG120" s="85"/>
      <c r="AH120" s="86">
        <f>SUM(AE120:AG120)</f>
        <v>0</v>
      </c>
      <c r="AI120" s="85"/>
      <c r="AJ120" s="87"/>
      <c r="AK120" s="79"/>
      <c r="AL120" s="178"/>
      <c r="AM120" s="178"/>
      <c r="AN120" s="178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BE120" s="178"/>
      <c r="BF120" s="178"/>
      <c r="BG120" s="178"/>
      <c r="BH120" s="178"/>
      <c r="BI120" s="178"/>
      <c r="BJ120" s="178"/>
      <c r="BK120" s="178"/>
      <c r="BL120" s="178"/>
      <c r="BM120" s="178"/>
      <c r="BN120" s="178"/>
      <c r="BO120" s="178"/>
      <c r="BP120" s="178"/>
      <c r="BQ120" s="178"/>
      <c r="BR120" s="178"/>
      <c r="BS120" s="178"/>
      <c r="BT120" s="178"/>
      <c r="BU120" s="178"/>
      <c r="BV120" s="178"/>
      <c r="BW120" s="178"/>
      <c r="BX120" s="178"/>
      <c r="BY120" s="178"/>
      <c r="BZ120" s="178"/>
      <c r="CA120" s="178"/>
      <c r="CB120" s="178"/>
      <c r="CC120" s="178"/>
      <c r="CD120" s="178"/>
      <c r="CE120" s="178"/>
      <c r="CF120" s="178"/>
      <c r="CG120" s="178"/>
      <c r="CH120" s="178"/>
      <c r="CI120" s="178"/>
      <c r="CJ120" s="178"/>
      <c r="CK120" s="178"/>
      <c r="CL120" s="178"/>
      <c r="CM120" s="178"/>
      <c r="CN120" s="178"/>
      <c r="CO120" s="178"/>
      <c r="CP120" s="178"/>
      <c r="CQ120" s="178"/>
      <c r="CR120" s="178"/>
      <c r="CS120" s="178"/>
      <c r="CT120" s="178"/>
      <c r="CU120" s="178"/>
      <c r="CV120" s="178"/>
      <c r="CW120" s="178"/>
      <c r="CX120" s="178"/>
      <c r="CY120" s="178"/>
      <c r="CZ120" s="178"/>
      <c r="DA120" s="178"/>
      <c r="DB120" s="178"/>
      <c r="DC120" s="178"/>
      <c r="DD120" s="178"/>
      <c r="DE120" s="178"/>
      <c r="DF120" s="178"/>
      <c r="DG120" s="178"/>
      <c r="DH120" s="178"/>
      <c r="DI120" s="178"/>
      <c r="DJ120" s="178"/>
      <c r="DK120" s="178"/>
      <c r="DL120" s="178"/>
      <c r="DM120" s="178"/>
      <c r="DN120" s="178"/>
      <c r="DO120" s="178"/>
      <c r="DP120" s="178"/>
      <c r="DQ120" s="178"/>
      <c r="DR120" s="178"/>
      <c r="DS120" s="178"/>
      <c r="DT120" s="178"/>
      <c r="DU120" s="178"/>
      <c r="DV120" s="178"/>
      <c r="DW120" s="178"/>
      <c r="DX120" s="178"/>
      <c r="DY120" s="178"/>
      <c r="DZ120" s="178"/>
      <c r="EA120" s="178"/>
      <c r="EB120" s="178"/>
      <c r="EC120" s="178"/>
      <c r="ED120" s="178"/>
      <c r="EE120" s="178"/>
      <c r="EF120" s="178"/>
      <c r="EG120" s="178"/>
      <c r="EH120" s="178"/>
      <c r="EI120" s="178"/>
      <c r="EJ120" s="178"/>
      <c r="EK120" s="178"/>
      <c r="EL120" s="178"/>
      <c r="EM120" s="178"/>
      <c r="EN120" s="178"/>
      <c r="EO120" s="178"/>
      <c r="EP120" s="178"/>
      <c r="EQ120" s="178"/>
      <c r="ER120" s="178"/>
    </row>
    <row r="121" spans="1:148">
      <c r="A121" s="444"/>
      <c r="B121" s="70"/>
      <c r="C121" s="314" t="s">
        <v>262</v>
      </c>
      <c r="D121" s="96" t="s">
        <v>51</v>
      </c>
      <c r="E121" s="84">
        <f t="shared" ref="E121:AJ121" si="59">SUM(E119:E120)</f>
        <v>0</v>
      </c>
      <c r="F121" s="89">
        <f t="shared" si="59"/>
        <v>0</v>
      </c>
      <c r="G121" s="84">
        <f t="shared" si="59"/>
        <v>0</v>
      </c>
      <c r="H121" s="84">
        <f t="shared" si="59"/>
        <v>0</v>
      </c>
      <c r="I121" s="84">
        <f t="shared" si="59"/>
        <v>0</v>
      </c>
      <c r="J121" s="84">
        <f t="shared" si="59"/>
        <v>0</v>
      </c>
      <c r="K121" s="84">
        <f>SUM(K119:K120)</f>
        <v>0</v>
      </c>
      <c r="L121" s="84">
        <f>SUM(L119:L120)</f>
        <v>0</v>
      </c>
      <c r="M121" s="84">
        <f>SUM(M119:M120)</f>
        <v>0</v>
      </c>
      <c r="N121" s="84">
        <f>SUM(N119:N120)</f>
        <v>0</v>
      </c>
      <c r="O121" s="84">
        <f>SUM(O119:O120)</f>
        <v>0</v>
      </c>
      <c r="P121" s="84">
        <f t="shared" si="59"/>
        <v>0</v>
      </c>
      <c r="Q121" s="84">
        <f t="shared" si="59"/>
        <v>0</v>
      </c>
      <c r="R121" s="84">
        <f t="shared" si="59"/>
        <v>0</v>
      </c>
      <c r="S121" s="84">
        <f t="shared" si="59"/>
        <v>0</v>
      </c>
      <c r="T121" s="84">
        <f t="shared" si="59"/>
        <v>0</v>
      </c>
      <c r="U121" s="84">
        <f t="shared" si="59"/>
        <v>0</v>
      </c>
      <c r="V121" s="84">
        <f t="shared" si="59"/>
        <v>0</v>
      </c>
      <c r="W121" s="84">
        <f t="shared" si="59"/>
        <v>0</v>
      </c>
      <c r="X121" s="84">
        <f t="shared" si="59"/>
        <v>0</v>
      </c>
      <c r="Y121" s="84">
        <f t="shared" si="59"/>
        <v>0</v>
      </c>
      <c r="Z121" s="84">
        <f t="shared" si="59"/>
        <v>0</v>
      </c>
      <c r="AA121" s="84">
        <f t="shared" si="59"/>
        <v>0</v>
      </c>
      <c r="AB121" s="84">
        <f t="shared" si="59"/>
        <v>0</v>
      </c>
      <c r="AC121" s="84">
        <f t="shared" si="59"/>
        <v>0</v>
      </c>
      <c r="AD121" s="84">
        <f t="shared" si="59"/>
        <v>0</v>
      </c>
      <c r="AE121" s="84">
        <f t="shared" si="59"/>
        <v>0</v>
      </c>
      <c r="AF121" s="84">
        <f t="shared" si="59"/>
        <v>0</v>
      </c>
      <c r="AG121" s="84">
        <f t="shared" si="59"/>
        <v>0</v>
      </c>
      <c r="AH121" s="86">
        <f t="shared" si="59"/>
        <v>0</v>
      </c>
      <c r="AI121" s="84">
        <f t="shared" si="59"/>
        <v>0</v>
      </c>
      <c r="AJ121" s="86">
        <f t="shared" si="59"/>
        <v>0</v>
      </c>
      <c r="AK121" s="79"/>
      <c r="AL121" s="178"/>
      <c r="AM121" s="178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8"/>
      <c r="BR121" s="178"/>
      <c r="BS121" s="178"/>
      <c r="BT121" s="178"/>
      <c r="BU121" s="178"/>
      <c r="BV121" s="178"/>
      <c r="BW121" s="178"/>
      <c r="BX121" s="178"/>
      <c r="BY121" s="178"/>
      <c r="BZ121" s="178"/>
      <c r="CA121" s="178"/>
      <c r="CB121" s="178"/>
      <c r="CC121" s="178"/>
      <c r="CD121" s="178"/>
      <c r="CE121" s="178"/>
      <c r="CF121" s="178"/>
      <c r="CG121" s="178"/>
      <c r="CH121" s="178"/>
      <c r="CI121" s="178"/>
      <c r="CJ121" s="178"/>
      <c r="CK121" s="178"/>
      <c r="CL121" s="178"/>
      <c r="CM121" s="178"/>
      <c r="CN121" s="178"/>
      <c r="CO121" s="178"/>
      <c r="CP121" s="178"/>
      <c r="CQ121" s="178"/>
      <c r="CR121" s="178"/>
      <c r="CS121" s="178"/>
      <c r="CT121" s="178"/>
      <c r="CU121" s="178"/>
      <c r="CV121" s="178"/>
      <c r="CW121" s="178"/>
      <c r="CX121" s="178"/>
      <c r="CY121" s="178"/>
      <c r="CZ121" s="178"/>
      <c r="DA121" s="178"/>
      <c r="DB121" s="178"/>
      <c r="DC121" s="178"/>
      <c r="DD121" s="178"/>
      <c r="DE121" s="178"/>
      <c r="DF121" s="178"/>
      <c r="DG121" s="178"/>
      <c r="DH121" s="178"/>
      <c r="DI121" s="178"/>
      <c r="DJ121" s="178"/>
      <c r="DK121" s="178"/>
      <c r="DL121" s="178"/>
      <c r="DM121" s="178"/>
      <c r="DN121" s="178"/>
      <c r="DO121" s="178"/>
      <c r="DP121" s="178"/>
      <c r="DQ121" s="178"/>
      <c r="DR121" s="178"/>
      <c r="DS121" s="178"/>
      <c r="DT121" s="178"/>
      <c r="DU121" s="178"/>
      <c r="DV121" s="178"/>
      <c r="DW121" s="178"/>
      <c r="DX121" s="178"/>
      <c r="DY121" s="178"/>
      <c r="DZ121" s="178"/>
      <c r="EA121" s="178"/>
      <c r="EB121" s="178"/>
      <c r="EC121" s="178"/>
      <c r="ED121" s="178"/>
      <c r="EE121" s="178"/>
      <c r="EF121" s="178"/>
      <c r="EG121" s="178"/>
      <c r="EH121" s="178"/>
      <c r="EI121" s="178"/>
      <c r="EJ121" s="178"/>
      <c r="EK121" s="178"/>
      <c r="EL121" s="178"/>
      <c r="EM121" s="178"/>
      <c r="EN121" s="178"/>
      <c r="EO121" s="178"/>
      <c r="EP121" s="178"/>
      <c r="EQ121" s="178"/>
      <c r="ER121" s="178"/>
    </row>
    <row r="122" spans="1:148">
      <c r="A122" s="442">
        <v>10</v>
      </c>
      <c r="B122" s="88"/>
      <c r="C122" s="307"/>
      <c r="D122" s="96" t="s">
        <v>49</v>
      </c>
      <c r="E122" s="84">
        <f>SUM(P122,S122,AD122,AH122,AI122,AJ122)</f>
        <v>0</v>
      </c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4">
        <f>SUM(G122:O122)</f>
        <v>0</v>
      </c>
      <c r="Q122" s="85"/>
      <c r="R122" s="85"/>
      <c r="S122" s="84">
        <f>SUM(Q122:R122)</f>
        <v>0</v>
      </c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4">
        <f>SUM(T122:AC122)</f>
        <v>0</v>
      </c>
      <c r="AE122" s="85"/>
      <c r="AF122" s="85"/>
      <c r="AG122" s="85"/>
      <c r="AH122" s="86">
        <f>SUM(AE122:AG122)</f>
        <v>0</v>
      </c>
      <c r="AI122" s="85"/>
      <c r="AJ122" s="87"/>
      <c r="AK122" s="79"/>
      <c r="AL122" s="178"/>
      <c r="AM122" s="178"/>
      <c r="AN122" s="178"/>
      <c r="AO122" s="178"/>
      <c r="AP122" s="178"/>
      <c r="AQ122" s="178"/>
      <c r="AR122" s="178"/>
      <c r="AS122" s="178"/>
      <c r="AT122" s="178"/>
      <c r="AU122" s="178"/>
      <c r="AV122" s="178"/>
      <c r="AW122" s="178"/>
      <c r="AX122" s="178"/>
      <c r="AY122" s="178"/>
      <c r="AZ122" s="178"/>
      <c r="BA122" s="178"/>
      <c r="BB122" s="178"/>
      <c r="BC122" s="178"/>
      <c r="BD122" s="178"/>
      <c r="BE122" s="178"/>
      <c r="BF122" s="178"/>
      <c r="BG122" s="178"/>
      <c r="BH122" s="178"/>
      <c r="BI122" s="178"/>
      <c r="BJ122" s="178"/>
      <c r="BK122" s="178"/>
      <c r="BL122" s="178"/>
      <c r="BM122" s="178"/>
      <c r="BN122" s="178"/>
      <c r="BO122" s="178"/>
      <c r="BP122" s="178"/>
      <c r="BQ122" s="178"/>
      <c r="BR122" s="178"/>
      <c r="BS122" s="178"/>
      <c r="BT122" s="178"/>
      <c r="BU122" s="178"/>
      <c r="BV122" s="178"/>
      <c r="BW122" s="178"/>
      <c r="BX122" s="178"/>
      <c r="BY122" s="178"/>
      <c r="BZ122" s="178"/>
      <c r="CA122" s="178"/>
      <c r="CB122" s="178"/>
      <c r="CC122" s="178"/>
      <c r="CD122" s="178"/>
      <c r="CE122" s="178"/>
      <c r="CF122" s="178"/>
      <c r="CG122" s="178"/>
      <c r="CH122" s="178"/>
      <c r="CI122" s="178"/>
      <c r="CJ122" s="178"/>
      <c r="CK122" s="178"/>
      <c r="CL122" s="178"/>
      <c r="CM122" s="178"/>
      <c r="CN122" s="178"/>
      <c r="CO122" s="178"/>
      <c r="CP122" s="178"/>
      <c r="CQ122" s="178"/>
      <c r="CR122" s="178"/>
      <c r="CS122" s="178"/>
      <c r="CT122" s="178"/>
      <c r="CU122" s="178"/>
      <c r="CV122" s="178"/>
      <c r="CW122" s="178"/>
      <c r="CX122" s="178"/>
      <c r="CY122" s="178"/>
      <c r="CZ122" s="178"/>
      <c r="DA122" s="178"/>
      <c r="DB122" s="178"/>
      <c r="DC122" s="178"/>
      <c r="DD122" s="178"/>
      <c r="DE122" s="178"/>
      <c r="DF122" s="178"/>
      <c r="DG122" s="178"/>
      <c r="DH122" s="178"/>
      <c r="DI122" s="178"/>
      <c r="DJ122" s="178"/>
      <c r="DK122" s="178"/>
      <c r="DL122" s="178"/>
      <c r="DM122" s="178"/>
      <c r="DN122" s="178"/>
      <c r="DO122" s="178"/>
      <c r="DP122" s="178"/>
      <c r="DQ122" s="178"/>
      <c r="DR122" s="178"/>
      <c r="DS122" s="178"/>
      <c r="DT122" s="178"/>
      <c r="DU122" s="178"/>
      <c r="DV122" s="178"/>
      <c r="DW122" s="178"/>
      <c r="DX122" s="178"/>
      <c r="DY122" s="178"/>
      <c r="DZ122" s="178"/>
      <c r="EA122" s="178"/>
      <c r="EB122" s="178"/>
      <c r="EC122" s="178"/>
      <c r="ED122" s="178"/>
      <c r="EE122" s="178"/>
      <c r="EF122" s="178"/>
      <c r="EG122" s="178"/>
      <c r="EH122" s="178"/>
      <c r="EI122" s="178"/>
      <c r="EJ122" s="178"/>
      <c r="EK122" s="178"/>
      <c r="EL122" s="178"/>
      <c r="EM122" s="178"/>
      <c r="EN122" s="178"/>
      <c r="EO122" s="178"/>
      <c r="EP122" s="178"/>
      <c r="EQ122" s="178"/>
      <c r="ER122" s="178"/>
    </row>
    <row r="123" spans="1:148">
      <c r="A123" s="443"/>
      <c r="B123" s="88"/>
      <c r="C123" s="308"/>
      <c r="D123" s="96" t="s">
        <v>50</v>
      </c>
      <c r="E123" s="84">
        <f>SUM(P123,S123,AD123,AH123,AI123,AJ123)</f>
        <v>0</v>
      </c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4">
        <f>SUM(G123:O123)</f>
        <v>0</v>
      </c>
      <c r="Q123" s="85"/>
      <c r="R123" s="85"/>
      <c r="S123" s="84">
        <f>SUM(Q123:R123)</f>
        <v>0</v>
      </c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4">
        <f>SUM(T123:AC123)</f>
        <v>0</v>
      </c>
      <c r="AE123" s="85"/>
      <c r="AF123" s="85"/>
      <c r="AG123" s="85"/>
      <c r="AH123" s="86">
        <f>SUM(AE123:AG123)</f>
        <v>0</v>
      </c>
      <c r="AI123" s="85"/>
      <c r="AJ123" s="87"/>
      <c r="AK123" s="79"/>
      <c r="AL123" s="178"/>
      <c r="AM123" s="178"/>
      <c r="AN123" s="178"/>
      <c r="AO123" s="178"/>
      <c r="AP123" s="178"/>
      <c r="AQ123" s="178"/>
      <c r="AR123" s="178"/>
      <c r="AS123" s="178"/>
      <c r="AT123" s="178"/>
      <c r="AU123" s="178"/>
      <c r="AV123" s="178"/>
      <c r="AW123" s="178"/>
      <c r="AX123" s="178"/>
      <c r="AY123" s="178"/>
      <c r="AZ123" s="178"/>
      <c r="BA123" s="178"/>
      <c r="BB123" s="178"/>
      <c r="BC123" s="178"/>
      <c r="BD123" s="178"/>
      <c r="BE123" s="178"/>
      <c r="BF123" s="178"/>
      <c r="BG123" s="178"/>
      <c r="BH123" s="178"/>
      <c r="BI123" s="178"/>
      <c r="BJ123" s="178"/>
      <c r="BK123" s="178"/>
      <c r="BL123" s="178"/>
      <c r="BM123" s="178"/>
      <c r="BN123" s="178"/>
      <c r="BO123" s="178"/>
      <c r="BP123" s="178"/>
      <c r="BQ123" s="178"/>
      <c r="BR123" s="178"/>
      <c r="BS123" s="178"/>
      <c r="BT123" s="178"/>
      <c r="BU123" s="178"/>
      <c r="BV123" s="178"/>
      <c r="BW123" s="178"/>
      <c r="BX123" s="178"/>
      <c r="BY123" s="178"/>
      <c r="BZ123" s="178"/>
      <c r="CA123" s="178"/>
      <c r="CB123" s="178"/>
      <c r="CC123" s="178"/>
      <c r="CD123" s="178"/>
      <c r="CE123" s="178"/>
      <c r="CF123" s="178"/>
      <c r="CG123" s="178"/>
      <c r="CH123" s="178"/>
      <c r="CI123" s="178"/>
      <c r="CJ123" s="178"/>
      <c r="CK123" s="178"/>
      <c r="CL123" s="178"/>
      <c r="CM123" s="178"/>
      <c r="CN123" s="178"/>
      <c r="CO123" s="178"/>
      <c r="CP123" s="178"/>
      <c r="CQ123" s="178"/>
      <c r="CR123" s="178"/>
      <c r="CS123" s="178"/>
      <c r="CT123" s="178"/>
      <c r="CU123" s="178"/>
      <c r="CV123" s="178"/>
      <c r="CW123" s="178"/>
      <c r="CX123" s="178"/>
      <c r="CY123" s="178"/>
      <c r="CZ123" s="178"/>
      <c r="DA123" s="178"/>
      <c r="DB123" s="178"/>
      <c r="DC123" s="178"/>
      <c r="DD123" s="178"/>
      <c r="DE123" s="178"/>
      <c r="DF123" s="178"/>
      <c r="DG123" s="178"/>
      <c r="DH123" s="178"/>
      <c r="DI123" s="178"/>
      <c r="DJ123" s="178"/>
      <c r="DK123" s="178"/>
      <c r="DL123" s="178"/>
      <c r="DM123" s="178"/>
      <c r="DN123" s="178"/>
      <c r="DO123" s="178"/>
      <c r="DP123" s="178"/>
      <c r="DQ123" s="178"/>
      <c r="DR123" s="178"/>
      <c r="DS123" s="178"/>
      <c r="DT123" s="178"/>
      <c r="DU123" s="178"/>
      <c r="DV123" s="178"/>
      <c r="DW123" s="178"/>
      <c r="DX123" s="178"/>
      <c r="DY123" s="178"/>
      <c r="DZ123" s="178"/>
      <c r="EA123" s="178"/>
      <c r="EB123" s="178"/>
      <c r="EC123" s="178"/>
      <c r="ED123" s="178"/>
      <c r="EE123" s="178"/>
      <c r="EF123" s="178"/>
      <c r="EG123" s="178"/>
      <c r="EH123" s="178"/>
      <c r="EI123" s="178"/>
      <c r="EJ123" s="178"/>
      <c r="EK123" s="178"/>
      <c r="EL123" s="178"/>
      <c r="EM123" s="178"/>
      <c r="EN123" s="178"/>
      <c r="EO123" s="178"/>
      <c r="EP123" s="178"/>
      <c r="EQ123" s="178"/>
      <c r="ER123" s="178"/>
    </row>
    <row r="124" spans="1:148">
      <c r="A124" s="444"/>
      <c r="B124" s="70"/>
      <c r="C124" s="309" t="s">
        <v>96</v>
      </c>
      <c r="D124" s="96" t="s">
        <v>51</v>
      </c>
      <c r="E124" s="84">
        <f t="shared" ref="E124:AJ124" si="60">SUM(E122:E123)</f>
        <v>0</v>
      </c>
      <c r="F124" s="89">
        <f t="shared" si="60"/>
        <v>0</v>
      </c>
      <c r="G124" s="84">
        <f t="shared" si="60"/>
        <v>0</v>
      </c>
      <c r="H124" s="84">
        <f t="shared" si="60"/>
        <v>0</v>
      </c>
      <c r="I124" s="84">
        <f t="shared" si="60"/>
        <v>0</v>
      </c>
      <c r="J124" s="84">
        <f t="shared" si="60"/>
        <v>0</v>
      </c>
      <c r="K124" s="84">
        <f>SUM(K122:K123)</f>
        <v>0</v>
      </c>
      <c r="L124" s="84">
        <f>SUM(L122:L123)</f>
        <v>0</v>
      </c>
      <c r="M124" s="84">
        <f>SUM(M122:M123)</f>
        <v>0</v>
      </c>
      <c r="N124" s="84">
        <f>SUM(N122:N123)</f>
        <v>0</v>
      </c>
      <c r="O124" s="84">
        <f>SUM(O122:O123)</f>
        <v>0</v>
      </c>
      <c r="P124" s="84">
        <f t="shared" si="60"/>
        <v>0</v>
      </c>
      <c r="Q124" s="84">
        <f t="shared" si="60"/>
        <v>0</v>
      </c>
      <c r="R124" s="84">
        <f t="shared" si="60"/>
        <v>0</v>
      </c>
      <c r="S124" s="84">
        <f t="shared" si="60"/>
        <v>0</v>
      </c>
      <c r="T124" s="84">
        <f t="shared" si="60"/>
        <v>0</v>
      </c>
      <c r="U124" s="84">
        <f t="shared" si="60"/>
        <v>0</v>
      </c>
      <c r="V124" s="84">
        <f t="shared" si="60"/>
        <v>0</v>
      </c>
      <c r="W124" s="84">
        <f t="shared" si="60"/>
        <v>0</v>
      </c>
      <c r="X124" s="84">
        <f t="shared" si="60"/>
        <v>0</v>
      </c>
      <c r="Y124" s="84">
        <f t="shared" si="60"/>
        <v>0</v>
      </c>
      <c r="Z124" s="84">
        <f t="shared" si="60"/>
        <v>0</v>
      </c>
      <c r="AA124" s="84">
        <f t="shared" si="60"/>
        <v>0</v>
      </c>
      <c r="AB124" s="84">
        <f t="shared" si="60"/>
        <v>0</v>
      </c>
      <c r="AC124" s="84">
        <f t="shared" si="60"/>
        <v>0</v>
      </c>
      <c r="AD124" s="84">
        <f t="shared" si="60"/>
        <v>0</v>
      </c>
      <c r="AE124" s="84">
        <f t="shared" si="60"/>
        <v>0</v>
      </c>
      <c r="AF124" s="84">
        <f t="shared" si="60"/>
        <v>0</v>
      </c>
      <c r="AG124" s="84">
        <f t="shared" si="60"/>
        <v>0</v>
      </c>
      <c r="AH124" s="86">
        <f t="shared" si="60"/>
        <v>0</v>
      </c>
      <c r="AI124" s="84">
        <f t="shared" si="60"/>
        <v>0</v>
      </c>
      <c r="AJ124" s="86">
        <f t="shared" si="60"/>
        <v>0</v>
      </c>
      <c r="AK124" s="79"/>
      <c r="AL124" s="178"/>
      <c r="AM124" s="178"/>
      <c r="AN124" s="178"/>
      <c r="AO124" s="178"/>
      <c r="AP124" s="178"/>
      <c r="AQ124" s="178"/>
      <c r="AR124" s="178"/>
      <c r="AS124" s="178"/>
      <c r="AT124" s="178"/>
      <c r="AU124" s="178"/>
      <c r="AV124" s="178"/>
      <c r="AW124" s="178"/>
      <c r="AX124" s="178"/>
      <c r="AY124" s="178"/>
      <c r="AZ124" s="178"/>
      <c r="BA124" s="178"/>
      <c r="BB124" s="178"/>
      <c r="BC124" s="178"/>
      <c r="BD124" s="178"/>
      <c r="BE124" s="178"/>
      <c r="BF124" s="178"/>
      <c r="BG124" s="178"/>
      <c r="BH124" s="178"/>
      <c r="BI124" s="178"/>
      <c r="BJ124" s="178"/>
      <c r="BK124" s="178"/>
      <c r="BL124" s="178"/>
      <c r="BM124" s="178"/>
      <c r="BN124" s="178"/>
      <c r="BO124" s="178"/>
      <c r="BP124" s="178"/>
      <c r="BQ124" s="178"/>
      <c r="BR124" s="178"/>
      <c r="BS124" s="178"/>
      <c r="BT124" s="178"/>
      <c r="BU124" s="178"/>
      <c r="BV124" s="178"/>
      <c r="BW124" s="178"/>
      <c r="BX124" s="178"/>
      <c r="BY124" s="178"/>
      <c r="BZ124" s="178"/>
      <c r="CA124" s="178"/>
      <c r="CB124" s="178"/>
      <c r="CC124" s="178"/>
      <c r="CD124" s="178"/>
      <c r="CE124" s="178"/>
      <c r="CF124" s="178"/>
      <c r="CG124" s="178"/>
      <c r="CH124" s="178"/>
      <c r="CI124" s="178"/>
      <c r="CJ124" s="178"/>
      <c r="CK124" s="178"/>
      <c r="CL124" s="178"/>
      <c r="CM124" s="178"/>
      <c r="CN124" s="178"/>
      <c r="CO124" s="178"/>
      <c r="CP124" s="178"/>
      <c r="CQ124" s="178"/>
      <c r="CR124" s="178"/>
      <c r="CS124" s="178"/>
      <c r="CT124" s="178"/>
      <c r="CU124" s="178"/>
      <c r="CV124" s="178"/>
      <c r="CW124" s="178"/>
      <c r="CX124" s="178"/>
      <c r="CY124" s="178"/>
      <c r="CZ124" s="178"/>
      <c r="DA124" s="178"/>
      <c r="DB124" s="178"/>
      <c r="DC124" s="178"/>
      <c r="DD124" s="178"/>
      <c r="DE124" s="178"/>
      <c r="DF124" s="178"/>
      <c r="DG124" s="178"/>
      <c r="DH124" s="178"/>
      <c r="DI124" s="178"/>
      <c r="DJ124" s="178"/>
      <c r="DK124" s="178"/>
      <c r="DL124" s="178"/>
      <c r="DM124" s="178"/>
      <c r="DN124" s="178"/>
      <c r="DO124" s="178"/>
      <c r="DP124" s="178"/>
      <c r="DQ124" s="178"/>
      <c r="DR124" s="178"/>
      <c r="DS124" s="178"/>
      <c r="DT124" s="178"/>
      <c r="DU124" s="178"/>
      <c r="DV124" s="178"/>
      <c r="DW124" s="178"/>
      <c r="DX124" s="178"/>
      <c r="DY124" s="178"/>
      <c r="DZ124" s="178"/>
      <c r="EA124" s="178"/>
      <c r="EB124" s="178"/>
      <c r="EC124" s="178"/>
      <c r="ED124" s="178"/>
      <c r="EE124" s="178"/>
      <c r="EF124" s="178"/>
      <c r="EG124" s="178"/>
      <c r="EH124" s="178"/>
      <c r="EI124" s="178"/>
      <c r="EJ124" s="178"/>
      <c r="EK124" s="178"/>
      <c r="EL124" s="178"/>
      <c r="EM124" s="178"/>
      <c r="EN124" s="178"/>
      <c r="EO124" s="178"/>
      <c r="EP124" s="178"/>
      <c r="EQ124" s="178"/>
      <c r="ER124" s="178"/>
    </row>
    <row r="125" spans="1:148">
      <c r="A125" s="442" t="s">
        <v>183</v>
      </c>
      <c r="B125" s="278"/>
      <c r="C125" s="305" t="s">
        <v>263</v>
      </c>
      <c r="D125" s="80" t="s">
        <v>49</v>
      </c>
      <c r="E125" s="84">
        <f>SUM(P125,S125,AD125,AH125,AI125,AJ125)</f>
        <v>0</v>
      </c>
      <c r="F125" s="91"/>
      <c r="G125" s="85"/>
      <c r="H125" s="85"/>
      <c r="I125" s="85"/>
      <c r="J125" s="85"/>
      <c r="K125" s="85"/>
      <c r="L125" s="85"/>
      <c r="M125" s="85"/>
      <c r="N125" s="85"/>
      <c r="O125" s="85"/>
      <c r="P125" s="84">
        <f>SUM(G125:O125)</f>
        <v>0</v>
      </c>
      <c r="Q125" s="85"/>
      <c r="R125" s="85"/>
      <c r="S125" s="84">
        <f>SUM(Q125:R125)</f>
        <v>0</v>
      </c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4">
        <f>SUM(T125:AC125)</f>
        <v>0</v>
      </c>
      <c r="AE125" s="85"/>
      <c r="AF125" s="85"/>
      <c r="AG125" s="85"/>
      <c r="AH125" s="86">
        <f>SUM(AE125:AG125)</f>
        <v>0</v>
      </c>
      <c r="AI125" s="85"/>
      <c r="AJ125" s="87"/>
      <c r="AK125" s="79"/>
      <c r="AL125" s="178"/>
      <c r="AM125" s="178"/>
      <c r="AN125" s="178"/>
      <c r="AO125" s="178"/>
      <c r="AP125" s="178"/>
      <c r="AQ125" s="178"/>
      <c r="AR125" s="178"/>
      <c r="AS125" s="178"/>
      <c r="AT125" s="178"/>
      <c r="AU125" s="178"/>
      <c r="AV125" s="178"/>
      <c r="AW125" s="178"/>
      <c r="AX125" s="178"/>
      <c r="AY125" s="178"/>
      <c r="AZ125" s="178"/>
      <c r="BA125" s="178"/>
      <c r="BB125" s="178"/>
      <c r="BC125" s="178"/>
      <c r="BD125" s="178"/>
      <c r="BE125" s="178"/>
      <c r="BF125" s="178"/>
      <c r="BG125" s="178"/>
      <c r="BH125" s="178"/>
      <c r="BI125" s="178"/>
      <c r="BJ125" s="178"/>
      <c r="BK125" s="178"/>
      <c r="BL125" s="178"/>
      <c r="BM125" s="178"/>
      <c r="BN125" s="178"/>
      <c r="BO125" s="178"/>
      <c r="BP125" s="178"/>
      <c r="BQ125" s="178"/>
      <c r="BR125" s="178"/>
      <c r="BS125" s="178"/>
      <c r="BT125" s="178"/>
      <c r="BU125" s="178"/>
      <c r="BV125" s="178"/>
      <c r="BW125" s="178"/>
      <c r="BX125" s="178"/>
      <c r="BY125" s="178"/>
      <c r="BZ125" s="178"/>
      <c r="CA125" s="178"/>
      <c r="CB125" s="178"/>
      <c r="CC125" s="178"/>
      <c r="CD125" s="178"/>
      <c r="CE125" s="178"/>
      <c r="CF125" s="178"/>
      <c r="CG125" s="178"/>
      <c r="CH125" s="178"/>
      <c r="CI125" s="178"/>
      <c r="CJ125" s="178"/>
      <c r="CK125" s="178"/>
      <c r="CL125" s="178"/>
      <c r="CM125" s="178"/>
      <c r="CN125" s="178"/>
      <c r="CO125" s="178"/>
      <c r="CP125" s="178"/>
      <c r="CQ125" s="178"/>
      <c r="CR125" s="178"/>
      <c r="CS125" s="178"/>
      <c r="CT125" s="178"/>
      <c r="CU125" s="178"/>
      <c r="CV125" s="178"/>
      <c r="CW125" s="178"/>
      <c r="CX125" s="178"/>
      <c r="CY125" s="178"/>
      <c r="CZ125" s="178"/>
      <c r="DA125" s="178"/>
      <c r="DB125" s="178"/>
      <c r="DC125" s="178"/>
      <c r="DD125" s="178"/>
      <c r="DE125" s="178"/>
      <c r="DF125" s="178"/>
      <c r="DG125" s="178"/>
      <c r="DH125" s="178"/>
      <c r="DI125" s="178"/>
      <c r="DJ125" s="178"/>
      <c r="DK125" s="178"/>
      <c r="DL125" s="178"/>
      <c r="DM125" s="178"/>
      <c r="DN125" s="178"/>
      <c r="DO125" s="178"/>
      <c r="DP125" s="178"/>
      <c r="DQ125" s="178"/>
      <c r="DR125" s="178"/>
      <c r="DS125" s="178"/>
      <c r="DT125" s="178"/>
      <c r="DU125" s="178"/>
      <c r="DV125" s="178"/>
      <c r="DW125" s="178"/>
      <c r="DX125" s="178"/>
      <c r="DY125" s="178"/>
      <c r="DZ125" s="178"/>
      <c r="EA125" s="178"/>
      <c r="EB125" s="178"/>
      <c r="EC125" s="178"/>
      <c r="ED125" s="178"/>
      <c r="EE125" s="178"/>
      <c r="EF125" s="178"/>
      <c r="EG125" s="178"/>
      <c r="EH125" s="178"/>
      <c r="EI125" s="178"/>
      <c r="EJ125" s="178"/>
      <c r="EK125" s="178"/>
      <c r="EL125" s="178"/>
      <c r="EM125" s="178"/>
      <c r="EN125" s="178"/>
      <c r="EO125" s="178"/>
      <c r="EP125" s="178"/>
      <c r="EQ125" s="178"/>
      <c r="ER125" s="178"/>
    </row>
    <row r="126" spans="1:148">
      <c r="A126" s="443"/>
      <c r="B126" s="279"/>
      <c r="C126" s="295" t="s">
        <v>264</v>
      </c>
      <c r="D126" s="80" t="s">
        <v>50</v>
      </c>
      <c r="E126" s="84">
        <f>SUM(P126,S126,AD126,AH126,AI126,AJ126)</f>
        <v>0</v>
      </c>
      <c r="F126" s="91"/>
      <c r="G126" s="85"/>
      <c r="H126" s="85"/>
      <c r="I126" s="85"/>
      <c r="J126" s="85"/>
      <c r="K126" s="85"/>
      <c r="L126" s="85"/>
      <c r="M126" s="85"/>
      <c r="N126" s="85"/>
      <c r="O126" s="85"/>
      <c r="P126" s="84">
        <f>SUM(G126:O126)</f>
        <v>0</v>
      </c>
      <c r="Q126" s="85"/>
      <c r="R126" s="85"/>
      <c r="S126" s="84">
        <f>SUM(Q126:R126)</f>
        <v>0</v>
      </c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4">
        <f>SUM(T126:AC126)</f>
        <v>0</v>
      </c>
      <c r="AE126" s="85"/>
      <c r="AF126" s="85"/>
      <c r="AG126" s="85"/>
      <c r="AH126" s="86">
        <f>SUM(AE126:AG126)</f>
        <v>0</v>
      </c>
      <c r="AI126" s="85"/>
      <c r="AJ126" s="87"/>
      <c r="AK126" s="79"/>
      <c r="AL126" s="178"/>
      <c r="AM126" s="178"/>
      <c r="AN126" s="178"/>
      <c r="AO126" s="178"/>
      <c r="AP126" s="178"/>
      <c r="AQ126" s="178"/>
      <c r="AR126" s="178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178"/>
      <c r="BC126" s="178"/>
      <c r="BD126" s="178"/>
      <c r="BE126" s="178"/>
      <c r="BF126" s="178"/>
      <c r="BG126" s="178"/>
      <c r="BH126" s="178"/>
      <c r="BI126" s="178"/>
      <c r="BJ126" s="178"/>
      <c r="BK126" s="178"/>
      <c r="BL126" s="178"/>
      <c r="BM126" s="178"/>
      <c r="BN126" s="178"/>
      <c r="BO126" s="178"/>
      <c r="BP126" s="178"/>
      <c r="BQ126" s="178"/>
      <c r="BR126" s="178"/>
      <c r="BS126" s="178"/>
      <c r="BT126" s="178"/>
      <c r="BU126" s="178"/>
      <c r="BV126" s="178"/>
      <c r="BW126" s="178"/>
      <c r="BX126" s="178"/>
      <c r="BY126" s="178"/>
      <c r="BZ126" s="178"/>
      <c r="CA126" s="178"/>
      <c r="CB126" s="178"/>
      <c r="CC126" s="178"/>
      <c r="CD126" s="178"/>
      <c r="CE126" s="178"/>
      <c r="CF126" s="178"/>
      <c r="CG126" s="178"/>
      <c r="CH126" s="178"/>
      <c r="CI126" s="178"/>
      <c r="CJ126" s="178"/>
      <c r="CK126" s="178"/>
      <c r="CL126" s="178"/>
      <c r="CM126" s="178"/>
      <c r="CN126" s="178"/>
      <c r="CO126" s="178"/>
      <c r="CP126" s="178"/>
      <c r="CQ126" s="178"/>
      <c r="CR126" s="178"/>
      <c r="CS126" s="178"/>
      <c r="CT126" s="178"/>
      <c r="CU126" s="178"/>
      <c r="CV126" s="178"/>
      <c r="CW126" s="178"/>
      <c r="CX126" s="178"/>
      <c r="CY126" s="178"/>
      <c r="CZ126" s="178"/>
      <c r="DA126" s="178"/>
      <c r="DB126" s="178"/>
      <c r="DC126" s="178"/>
      <c r="DD126" s="178"/>
      <c r="DE126" s="178"/>
      <c r="DF126" s="178"/>
      <c r="DG126" s="178"/>
      <c r="DH126" s="178"/>
      <c r="DI126" s="178"/>
      <c r="DJ126" s="178"/>
      <c r="DK126" s="178"/>
      <c r="DL126" s="178"/>
      <c r="DM126" s="178"/>
      <c r="DN126" s="178"/>
      <c r="DO126" s="178"/>
      <c r="DP126" s="178"/>
      <c r="DQ126" s="178"/>
      <c r="DR126" s="178"/>
      <c r="DS126" s="178"/>
      <c r="DT126" s="178"/>
      <c r="DU126" s="178"/>
      <c r="DV126" s="178"/>
      <c r="DW126" s="178"/>
      <c r="DX126" s="178"/>
      <c r="DY126" s="178"/>
      <c r="DZ126" s="178"/>
      <c r="EA126" s="178"/>
      <c r="EB126" s="178"/>
      <c r="EC126" s="178"/>
      <c r="ED126" s="178"/>
      <c r="EE126" s="178"/>
      <c r="EF126" s="178"/>
      <c r="EG126" s="178"/>
      <c r="EH126" s="178"/>
      <c r="EI126" s="178"/>
      <c r="EJ126" s="178"/>
      <c r="EK126" s="178"/>
      <c r="EL126" s="178"/>
      <c r="EM126" s="178"/>
      <c r="EN126" s="178"/>
      <c r="EO126" s="178"/>
      <c r="EP126" s="178"/>
      <c r="EQ126" s="178"/>
      <c r="ER126" s="178"/>
    </row>
    <row r="127" spans="1:148">
      <c r="A127" s="443"/>
      <c r="B127" s="281" t="s">
        <v>97</v>
      </c>
      <c r="C127" s="310" t="s">
        <v>265</v>
      </c>
      <c r="D127" s="80" t="s">
        <v>51</v>
      </c>
      <c r="E127" s="84">
        <f t="shared" ref="E127:AJ127" si="61">SUM(E125:E126)</f>
        <v>0</v>
      </c>
      <c r="F127" s="89">
        <f t="shared" si="61"/>
        <v>0</v>
      </c>
      <c r="G127" s="84">
        <f t="shared" si="61"/>
        <v>0</v>
      </c>
      <c r="H127" s="84">
        <f t="shared" si="61"/>
        <v>0</v>
      </c>
      <c r="I127" s="84">
        <f t="shared" si="61"/>
        <v>0</v>
      </c>
      <c r="J127" s="84">
        <f t="shared" si="61"/>
        <v>0</v>
      </c>
      <c r="K127" s="84">
        <f t="shared" si="61"/>
        <v>0</v>
      </c>
      <c r="L127" s="84">
        <f t="shared" si="61"/>
        <v>0</v>
      </c>
      <c r="M127" s="84">
        <f>SUM(M125:M126)</f>
        <v>0</v>
      </c>
      <c r="N127" s="84">
        <f>SUM(N125:N126)</f>
        <v>0</v>
      </c>
      <c r="O127" s="84">
        <f t="shared" si="61"/>
        <v>0</v>
      </c>
      <c r="P127" s="84">
        <f t="shared" si="61"/>
        <v>0</v>
      </c>
      <c r="Q127" s="84">
        <f t="shared" si="61"/>
        <v>0</v>
      </c>
      <c r="R127" s="84">
        <f t="shared" si="61"/>
        <v>0</v>
      </c>
      <c r="S127" s="84">
        <f t="shared" si="61"/>
        <v>0</v>
      </c>
      <c r="T127" s="84">
        <f t="shared" si="61"/>
        <v>0</v>
      </c>
      <c r="U127" s="84">
        <f t="shared" si="61"/>
        <v>0</v>
      </c>
      <c r="V127" s="84">
        <f t="shared" si="61"/>
        <v>0</v>
      </c>
      <c r="W127" s="84">
        <f t="shared" si="61"/>
        <v>0</v>
      </c>
      <c r="X127" s="84">
        <f t="shared" si="61"/>
        <v>0</v>
      </c>
      <c r="Y127" s="84">
        <f t="shared" si="61"/>
        <v>0</v>
      </c>
      <c r="Z127" s="84">
        <f t="shared" si="61"/>
        <v>0</v>
      </c>
      <c r="AA127" s="84">
        <f t="shared" si="61"/>
        <v>0</v>
      </c>
      <c r="AB127" s="84">
        <f t="shared" si="61"/>
        <v>0</v>
      </c>
      <c r="AC127" s="84">
        <f t="shared" si="61"/>
        <v>0</v>
      </c>
      <c r="AD127" s="84">
        <f t="shared" si="61"/>
        <v>0</v>
      </c>
      <c r="AE127" s="84">
        <f t="shared" si="61"/>
        <v>0</v>
      </c>
      <c r="AF127" s="84">
        <f t="shared" si="61"/>
        <v>0</v>
      </c>
      <c r="AG127" s="84">
        <f t="shared" si="61"/>
        <v>0</v>
      </c>
      <c r="AH127" s="86">
        <f t="shared" si="61"/>
        <v>0</v>
      </c>
      <c r="AI127" s="84">
        <f t="shared" si="61"/>
        <v>0</v>
      </c>
      <c r="AJ127" s="86">
        <f t="shared" si="61"/>
        <v>0</v>
      </c>
      <c r="AK127" s="79"/>
      <c r="AL127" s="178"/>
      <c r="AM127" s="178"/>
      <c r="AN127" s="178"/>
      <c r="AO127" s="178"/>
      <c r="AP127" s="178"/>
      <c r="AQ127" s="178"/>
      <c r="AR127" s="178"/>
      <c r="AS127" s="178"/>
      <c r="AT127" s="178"/>
      <c r="AU127" s="178"/>
      <c r="AV127" s="178"/>
      <c r="AW127" s="178"/>
      <c r="AX127" s="178"/>
      <c r="AY127" s="178"/>
      <c r="AZ127" s="178"/>
      <c r="BA127" s="178"/>
      <c r="BB127" s="178"/>
      <c r="BC127" s="178"/>
      <c r="BD127" s="178"/>
      <c r="BE127" s="178"/>
      <c r="BF127" s="178"/>
      <c r="BG127" s="178"/>
      <c r="BH127" s="178"/>
      <c r="BI127" s="178"/>
      <c r="BJ127" s="178"/>
      <c r="BK127" s="178"/>
      <c r="BL127" s="178"/>
      <c r="BM127" s="178"/>
      <c r="BN127" s="178"/>
      <c r="BO127" s="178"/>
      <c r="BP127" s="178"/>
      <c r="BQ127" s="178"/>
      <c r="BR127" s="178"/>
      <c r="BS127" s="178"/>
      <c r="BT127" s="178"/>
      <c r="BU127" s="178"/>
      <c r="BV127" s="178"/>
      <c r="BW127" s="178"/>
      <c r="BX127" s="178"/>
      <c r="BY127" s="178"/>
      <c r="BZ127" s="178"/>
      <c r="CA127" s="178"/>
      <c r="CB127" s="178"/>
      <c r="CC127" s="178"/>
      <c r="CD127" s="178"/>
      <c r="CE127" s="178"/>
      <c r="CF127" s="178"/>
      <c r="CG127" s="178"/>
      <c r="CH127" s="178"/>
      <c r="CI127" s="178"/>
      <c r="CJ127" s="178"/>
      <c r="CK127" s="178"/>
      <c r="CL127" s="178"/>
      <c r="CM127" s="178"/>
      <c r="CN127" s="178"/>
      <c r="CO127" s="178"/>
      <c r="CP127" s="178"/>
      <c r="CQ127" s="178"/>
      <c r="CR127" s="178"/>
      <c r="CS127" s="178"/>
      <c r="CT127" s="178"/>
      <c r="CU127" s="178"/>
      <c r="CV127" s="178"/>
      <c r="CW127" s="178"/>
      <c r="CX127" s="178"/>
      <c r="CY127" s="178"/>
      <c r="CZ127" s="178"/>
      <c r="DA127" s="178"/>
      <c r="DB127" s="178"/>
      <c r="DC127" s="178"/>
      <c r="DD127" s="178"/>
      <c r="DE127" s="178"/>
      <c r="DF127" s="178"/>
      <c r="DG127" s="178"/>
      <c r="DH127" s="178"/>
      <c r="DI127" s="178"/>
      <c r="DJ127" s="178"/>
      <c r="DK127" s="178"/>
      <c r="DL127" s="178"/>
      <c r="DM127" s="178"/>
      <c r="DN127" s="178"/>
      <c r="DO127" s="178"/>
      <c r="DP127" s="178"/>
      <c r="DQ127" s="178"/>
      <c r="DR127" s="178"/>
      <c r="DS127" s="178"/>
      <c r="DT127" s="178"/>
      <c r="DU127" s="178"/>
      <c r="DV127" s="178"/>
      <c r="DW127" s="178"/>
      <c r="DX127" s="178"/>
      <c r="DY127" s="178"/>
      <c r="DZ127" s="178"/>
      <c r="EA127" s="178"/>
      <c r="EB127" s="178"/>
      <c r="EC127" s="178"/>
      <c r="ED127" s="178"/>
      <c r="EE127" s="178"/>
      <c r="EF127" s="178"/>
      <c r="EG127" s="178"/>
      <c r="EH127" s="178"/>
      <c r="EI127" s="178"/>
      <c r="EJ127" s="178"/>
      <c r="EK127" s="178"/>
      <c r="EL127" s="178"/>
      <c r="EM127" s="178"/>
      <c r="EN127" s="178"/>
      <c r="EO127" s="178"/>
      <c r="EP127" s="178"/>
      <c r="EQ127" s="178"/>
      <c r="ER127" s="178"/>
    </row>
    <row r="128" spans="1:148">
      <c r="A128" s="443"/>
      <c r="B128" s="278"/>
      <c r="C128" s="311" t="s">
        <v>266</v>
      </c>
      <c r="D128" s="80" t="s">
        <v>49</v>
      </c>
      <c r="E128" s="84">
        <f>SUM(P128,S128,AD128,AH128,AI128,AJ128)</f>
        <v>0</v>
      </c>
      <c r="F128" s="91"/>
      <c r="G128" s="85"/>
      <c r="H128" s="85"/>
      <c r="I128" s="85"/>
      <c r="J128" s="85"/>
      <c r="K128" s="85"/>
      <c r="L128" s="85"/>
      <c r="M128" s="85"/>
      <c r="N128" s="85"/>
      <c r="O128" s="85"/>
      <c r="P128" s="84">
        <f>SUM(G128:O128)</f>
        <v>0</v>
      </c>
      <c r="Q128" s="85"/>
      <c r="R128" s="85"/>
      <c r="S128" s="84">
        <f>SUM(Q128:R128)</f>
        <v>0</v>
      </c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4">
        <f>SUM(T128:AC128)</f>
        <v>0</v>
      </c>
      <c r="AE128" s="85"/>
      <c r="AF128" s="85"/>
      <c r="AG128" s="85"/>
      <c r="AH128" s="86">
        <f>SUM(AE128:AG128)</f>
        <v>0</v>
      </c>
      <c r="AI128" s="85"/>
      <c r="AJ128" s="87"/>
      <c r="AK128" s="79"/>
      <c r="AL128" s="178"/>
      <c r="AM128" s="178"/>
      <c r="AN128" s="178"/>
      <c r="AO128" s="178"/>
      <c r="AP128" s="178"/>
      <c r="AQ128" s="178"/>
      <c r="AR128" s="178"/>
      <c r="AS128" s="178"/>
      <c r="AT128" s="178"/>
      <c r="AU128" s="178"/>
      <c r="AV128" s="178"/>
      <c r="AW128" s="178"/>
      <c r="AX128" s="178"/>
      <c r="AY128" s="178"/>
      <c r="AZ128" s="178"/>
      <c r="BA128" s="178"/>
      <c r="BB128" s="178"/>
      <c r="BC128" s="178"/>
      <c r="BD128" s="178"/>
      <c r="BE128" s="178"/>
      <c r="BF128" s="178"/>
      <c r="BG128" s="178"/>
      <c r="BH128" s="178"/>
      <c r="BI128" s="178"/>
      <c r="BJ128" s="178"/>
      <c r="BK128" s="178"/>
      <c r="BL128" s="178"/>
      <c r="BM128" s="178"/>
      <c r="BN128" s="178"/>
      <c r="BO128" s="178"/>
      <c r="BP128" s="178"/>
      <c r="BQ128" s="178"/>
      <c r="BR128" s="178"/>
      <c r="BS128" s="178"/>
      <c r="BT128" s="178"/>
      <c r="BU128" s="178"/>
      <c r="BV128" s="178"/>
      <c r="BW128" s="178"/>
      <c r="BX128" s="178"/>
      <c r="BY128" s="178"/>
      <c r="BZ128" s="178"/>
      <c r="CA128" s="178"/>
      <c r="CB128" s="178"/>
      <c r="CC128" s="178"/>
      <c r="CD128" s="178"/>
      <c r="CE128" s="178"/>
      <c r="CF128" s="178"/>
      <c r="CG128" s="178"/>
      <c r="CH128" s="178"/>
      <c r="CI128" s="178"/>
      <c r="CJ128" s="178"/>
      <c r="CK128" s="178"/>
      <c r="CL128" s="178"/>
      <c r="CM128" s="178"/>
      <c r="CN128" s="178"/>
      <c r="CO128" s="178"/>
      <c r="CP128" s="178"/>
      <c r="CQ128" s="178"/>
      <c r="CR128" s="178"/>
      <c r="CS128" s="178"/>
      <c r="CT128" s="178"/>
      <c r="CU128" s="178"/>
      <c r="CV128" s="178"/>
      <c r="CW128" s="178"/>
      <c r="CX128" s="178"/>
      <c r="CY128" s="178"/>
      <c r="CZ128" s="178"/>
      <c r="DA128" s="178"/>
      <c r="DB128" s="178"/>
      <c r="DC128" s="178"/>
      <c r="DD128" s="178"/>
      <c r="DE128" s="178"/>
      <c r="DF128" s="178"/>
      <c r="DG128" s="178"/>
      <c r="DH128" s="178"/>
      <c r="DI128" s="178"/>
      <c r="DJ128" s="178"/>
      <c r="DK128" s="178"/>
      <c r="DL128" s="178"/>
      <c r="DM128" s="178"/>
      <c r="DN128" s="178"/>
      <c r="DO128" s="178"/>
      <c r="DP128" s="178"/>
      <c r="DQ128" s="178"/>
      <c r="DR128" s="178"/>
      <c r="DS128" s="178"/>
      <c r="DT128" s="178"/>
      <c r="DU128" s="178"/>
      <c r="DV128" s="178"/>
      <c r="DW128" s="178"/>
      <c r="DX128" s="178"/>
      <c r="DY128" s="178"/>
      <c r="DZ128" s="178"/>
      <c r="EA128" s="178"/>
      <c r="EB128" s="178"/>
      <c r="EC128" s="178"/>
      <c r="ED128" s="178"/>
      <c r="EE128" s="178"/>
      <c r="EF128" s="178"/>
      <c r="EG128" s="178"/>
      <c r="EH128" s="178"/>
      <c r="EI128" s="178"/>
      <c r="EJ128" s="178"/>
      <c r="EK128" s="178"/>
      <c r="EL128" s="178"/>
      <c r="EM128" s="178"/>
      <c r="EN128" s="178"/>
      <c r="EO128" s="178"/>
      <c r="EP128" s="178"/>
      <c r="EQ128" s="178"/>
      <c r="ER128" s="178"/>
    </row>
    <row r="129" spans="1:148">
      <c r="A129" s="443"/>
      <c r="B129" s="279"/>
      <c r="C129" s="302" t="s">
        <v>267</v>
      </c>
      <c r="D129" s="80" t="s">
        <v>50</v>
      </c>
      <c r="E129" s="84">
        <f>SUM(P129,S129,AD129,AH129,AI129,AJ129)</f>
        <v>0</v>
      </c>
      <c r="F129" s="91"/>
      <c r="G129" s="85"/>
      <c r="H129" s="85"/>
      <c r="I129" s="85"/>
      <c r="J129" s="85"/>
      <c r="K129" s="85"/>
      <c r="L129" s="85"/>
      <c r="M129" s="85"/>
      <c r="N129" s="85"/>
      <c r="O129" s="85"/>
      <c r="P129" s="84">
        <f>SUM(G129:O129)</f>
        <v>0</v>
      </c>
      <c r="Q129" s="85"/>
      <c r="R129" s="85"/>
      <c r="S129" s="84">
        <f>SUM(Q129:R129)</f>
        <v>0</v>
      </c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4">
        <f>SUM(T129:AC129)</f>
        <v>0</v>
      </c>
      <c r="AE129" s="85"/>
      <c r="AF129" s="85"/>
      <c r="AG129" s="85"/>
      <c r="AH129" s="86">
        <f>SUM(AE129:AG129)</f>
        <v>0</v>
      </c>
      <c r="AI129" s="85"/>
      <c r="AJ129" s="87"/>
      <c r="AK129" s="79"/>
      <c r="AL129" s="178"/>
      <c r="AM129" s="178"/>
      <c r="AN129" s="178"/>
      <c r="AO129" s="178"/>
      <c r="AP129" s="178"/>
      <c r="AQ129" s="178"/>
      <c r="AR129" s="178"/>
      <c r="AS129" s="178"/>
      <c r="AT129" s="178"/>
      <c r="AU129" s="178"/>
      <c r="AV129" s="178"/>
      <c r="AW129" s="178"/>
      <c r="AX129" s="178"/>
      <c r="AY129" s="178"/>
      <c r="AZ129" s="178"/>
      <c r="BA129" s="178"/>
      <c r="BB129" s="178"/>
      <c r="BC129" s="178"/>
      <c r="BD129" s="178"/>
      <c r="BE129" s="178"/>
      <c r="BF129" s="178"/>
      <c r="BG129" s="178"/>
      <c r="BH129" s="178"/>
      <c r="BI129" s="178"/>
      <c r="BJ129" s="178"/>
      <c r="BK129" s="178"/>
      <c r="BL129" s="178"/>
      <c r="BM129" s="178"/>
      <c r="BN129" s="178"/>
      <c r="BO129" s="178"/>
      <c r="BP129" s="178"/>
      <c r="BQ129" s="178"/>
      <c r="BR129" s="178"/>
      <c r="BS129" s="178"/>
      <c r="BT129" s="178"/>
      <c r="BU129" s="178"/>
      <c r="BV129" s="178"/>
      <c r="BW129" s="178"/>
      <c r="BX129" s="178"/>
      <c r="BY129" s="178"/>
      <c r="BZ129" s="178"/>
      <c r="CA129" s="178"/>
      <c r="CB129" s="178"/>
      <c r="CC129" s="178"/>
      <c r="CD129" s="178"/>
      <c r="CE129" s="178"/>
      <c r="CF129" s="178"/>
      <c r="CG129" s="178"/>
      <c r="CH129" s="178"/>
      <c r="CI129" s="178"/>
      <c r="CJ129" s="178"/>
      <c r="CK129" s="178"/>
      <c r="CL129" s="178"/>
      <c r="CM129" s="178"/>
      <c r="CN129" s="178"/>
      <c r="CO129" s="178"/>
      <c r="CP129" s="178"/>
      <c r="CQ129" s="178"/>
      <c r="CR129" s="178"/>
      <c r="CS129" s="178"/>
      <c r="CT129" s="178"/>
      <c r="CU129" s="178"/>
      <c r="CV129" s="178"/>
      <c r="CW129" s="178"/>
      <c r="CX129" s="178"/>
      <c r="CY129" s="178"/>
      <c r="CZ129" s="178"/>
      <c r="DA129" s="178"/>
      <c r="DB129" s="178"/>
      <c r="DC129" s="178"/>
      <c r="DD129" s="178"/>
      <c r="DE129" s="178"/>
      <c r="DF129" s="178"/>
      <c r="DG129" s="178"/>
      <c r="DH129" s="178"/>
      <c r="DI129" s="178"/>
      <c r="DJ129" s="178"/>
      <c r="DK129" s="178"/>
      <c r="DL129" s="178"/>
      <c r="DM129" s="178"/>
      <c r="DN129" s="178"/>
      <c r="DO129" s="178"/>
      <c r="DP129" s="178"/>
      <c r="DQ129" s="178"/>
      <c r="DR129" s="178"/>
      <c r="DS129" s="178"/>
      <c r="DT129" s="178"/>
      <c r="DU129" s="178"/>
      <c r="DV129" s="178"/>
      <c r="DW129" s="178"/>
      <c r="DX129" s="178"/>
      <c r="DY129" s="178"/>
      <c r="DZ129" s="178"/>
      <c r="EA129" s="178"/>
      <c r="EB129" s="178"/>
      <c r="EC129" s="178"/>
      <c r="ED129" s="178"/>
      <c r="EE129" s="178"/>
      <c r="EF129" s="178"/>
      <c r="EG129" s="178"/>
      <c r="EH129" s="178"/>
      <c r="EI129" s="178"/>
      <c r="EJ129" s="178"/>
      <c r="EK129" s="178"/>
      <c r="EL129" s="178"/>
      <c r="EM129" s="178"/>
      <c r="EN129" s="178"/>
      <c r="EO129" s="178"/>
      <c r="EP129" s="178"/>
      <c r="EQ129" s="178"/>
      <c r="ER129" s="178"/>
    </row>
    <row r="130" spans="1:148">
      <c r="A130" s="443"/>
      <c r="B130" s="281" t="s">
        <v>98</v>
      </c>
      <c r="C130" s="304" t="s">
        <v>268</v>
      </c>
      <c r="D130" s="80" t="s">
        <v>51</v>
      </c>
      <c r="E130" s="84">
        <f t="shared" ref="E130:AJ130" si="62">SUM(E128:E129)</f>
        <v>0</v>
      </c>
      <c r="F130" s="89">
        <f t="shared" si="62"/>
        <v>0</v>
      </c>
      <c r="G130" s="84">
        <f t="shared" si="62"/>
        <v>0</v>
      </c>
      <c r="H130" s="84">
        <f t="shared" si="62"/>
        <v>0</v>
      </c>
      <c r="I130" s="84">
        <f t="shared" si="62"/>
        <v>0</v>
      </c>
      <c r="J130" s="84">
        <f t="shared" si="62"/>
        <v>0</v>
      </c>
      <c r="K130" s="84">
        <f t="shared" si="62"/>
        <v>0</v>
      </c>
      <c r="L130" s="84">
        <f t="shared" si="62"/>
        <v>0</v>
      </c>
      <c r="M130" s="84">
        <f>SUM(M128:M129)</f>
        <v>0</v>
      </c>
      <c r="N130" s="84">
        <f>SUM(N128:N129)</f>
        <v>0</v>
      </c>
      <c r="O130" s="84">
        <f t="shared" si="62"/>
        <v>0</v>
      </c>
      <c r="P130" s="84">
        <f t="shared" si="62"/>
        <v>0</v>
      </c>
      <c r="Q130" s="84">
        <f t="shared" si="62"/>
        <v>0</v>
      </c>
      <c r="R130" s="84">
        <f t="shared" si="62"/>
        <v>0</v>
      </c>
      <c r="S130" s="84">
        <f t="shared" si="62"/>
        <v>0</v>
      </c>
      <c r="T130" s="84">
        <f t="shared" si="62"/>
        <v>0</v>
      </c>
      <c r="U130" s="84">
        <f t="shared" si="62"/>
        <v>0</v>
      </c>
      <c r="V130" s="84">
        <f t="shared" si="62"/>
        <v>0</v>
      </c>
      <c r="W130" s="84">
        <f t="shared" si="62"/>
        <v>0</v>
      </c>
      <c r="X130" s="84">
        <f t="shared" si="62"/>
        <v>0</v>
      </c>
      <c r="Y130" s="84">
        <f t="shared" si="62"/>
        <v>0</v>
      </c>
      <c r="Z130" s="84">
        <f t="shared" si="62"/>
        <v>0</v>
      </c>
      <c r="AA130" s="84">
        <f t="shared" si="62"/>
        <v>0</v>
      </c>
      <c r="AB130" s="84">
        <f t="shared" si="62"/>
        <v>0</v>
      </c>
      <c r="AC130" s="84">
        <f t="shared" si="62"/>
        <v>0</v>
      </c>
      <c r="AD130" s="84">
        <f t="shared" si="62"/>
        <v>0</v>
      </c>
      <c r="AE130" s="84">
        <f t="shared" si="62"/>
        <v>0</v>
      </c>
      <c r="AF130" s="84">
        <f t="shared" si="62"/>
        <v>0</v>
      </c>
      <c r="AG130" s="84">
        <f t="shared" si="62"/>
        <v>0</v>
      </c>
      <c r="AH130" s="86">
        <f t="shared" si="62"/>
        <v>0</v>
      </c>
      <c r="AI130" s="84">
        <f t="shared" si="62"/>
        <v>0</v>
      </c>
      <c r="AJ130" s="86">
        <f t="shared" si="62"/>
        <v>0</v>
      </c>
      <c r="AK130" s="79"/>
      <c r="AL130" s="178"/>
      <c r="AM130" s="17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8"/>
      <c r="BF130" s="178"/>
      <c r="BG130" s="178"/>
      <c r="BH130" s="178"/>
      <c r="BI130" s="178"/>
      <c r="BJ130" s="178"/>
      <c r="BK130" s="178"/>
      <c r="BL130" s="178"/>
      <c r="BM130" s="178"/>
      <c r="BN130" s="178"/>
      <c r="BO130" s="178"/>
      <c r="BP130" s="178"/>
      <c r="BQ130" s="178"/>
      <c r="BR130" s="178"/>
      <c r="BS130" s="178"/>
      <c r="BT130" s="178"/>
      <c r="BU130" s="178"/>
      <c r="BV130" s="178"/>
      <c r="BW130" s="178"/>
      <c r="BX130" s="178"/>
      <c r="BY130" s="178"/>
      <c r="BZ130" s="178"/>
      <c r="CA130" s="178"/>
      <c r="CB130" s="178"/>
      <c r="CC130" s="178"/>
      <c r="CD130" s="178"/>
      <c r="CE130" s="178"/>
      <c r="CF130" s="178"/>
      <c r="CG130" s="178"/>
      <c r="CH130" s="178"/>
      <c r="CI130" s="178"/>
      <c r="CJ130" s="178"/>
      <c r="CK130" s="178"/>
      <c r="CL130" s="178"/>
      <c r="CM130" s="178"/>
      <c r="CN130" s="178"/>
      <c r="CO130" s="178"/>
      <c r="CP130" s="178"/>
      <c r="CQ130" s="178"/>
      <c r="CR130" s="178"/>
      <c r="CS130" s="178"/>
      <c r="CT130" s="178"/>
      <c r="CU130" s="178"/>
      <c r="CV130" s="178"/>
      <c r="CW130" s="178"/>
      <c r="CX130" s="178"/>
      <c r="CY130" s="178"/>
      <c r="CZ130" s="178"/>
      <c r="DA130" s="178"/>
      <c r="DB130" s="178"/>
      <c r="DC130" s="178"/>
      <c r="DD130" s="178"/>
      <c r="DE130" s="178"/>
      <c r="DF130" s="178"/>
      <c r="DG130" s="178"/>
      <c r="DH130" s="178"/>
      <c r="DI130" s="178"/>
      <c r="DJ130" s="178"/>
      <c r="DK130" s="178"/>
      <c r="DL130" s="178"/>
      <c r="DM130" s="178"/>
      <c r="DN130" s="178"/>
      <c r="DO130" s="178"/>
      <c r="DP130" s="178"/>
      <c r="DQ130" s="178"/>
      <c r="DR130" s="178"/>
      <c r="DS130" s="178"/>
      <c r="DT130" s="178"/>
      <c r="DU130" s="178"/>
      <c r="DV130" s="178"/>
      <c r="DW130" s="178"/>
      <c r="DX130" s="178"/>
      <c r="DY130" s="178"/>
      <c r="DZ130" s="178"/>
      <c r="EA130" s="178"/>
      <c r="EB130" s="178"/>
      <c r="EC130" s="178"/>
      <c r="ED130" s="178"/>
      <c r="EE130" s="178"/>
      <c r="EF130" s="178"/>
      <c r="EG130" s="178"/>
      <c r="EH130" s="178"/>
      <c r="EI130" s="178"/>
      <c r="EJ130" s="178"/>
      <c r="EK130" s="178"/>
      <c r="EL130" s="178"/>
      <c r="EM130" s="178"/>
      <c r="EN130" s="178"/>
      <c r="EO130" s="178"/>
      <c r="EP130" s="178"/>
      <c r="EQ130" s="178"/>
      <c r="ER130" s="178"/>
    </row>
    <row r="131" spans="1:148">
      <c r="A131" s="443"/>
      <c r="B131" s="279"/>
      <c r="C131" s="301" t="s">
        <v>269</v>
      </c>
      <c r="D131" s="80" t="s">
        <v>49</v>
      </c>
      <c r="E131" s="84">
        <f>SUM(P131,S131,AD131,AH131,AI131,AJ131)</f>
        <v>0</v>
      </c>
      <c r="F131" s="91"/>
      <c r="G131" s="85"/>
      <c r="H131" s="85"/>
      <c r="I131" s="85"/>
      <c r="J131" s="85"/>
      <c r="K131" s="85"/>
      <c r="L131" s="85"/>
      <c r="M131" s="85"/>
      <c r="N131" s="85"/>
      <c r="O131" s="85"/>
      <c r="P131" s="84">
        <f>SUM(G131:O131)</f>
        <v>0</v>
      </c>
      <c r="Q131" s="85"/>
      <c r="R131" s="85"/>
      <c r="S131" s="84">
        <f>SUM(Q131:R131)</f>
        <v>0</v>
      </c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4">
        <f>SUM(T131:AC131)</f>
        <v>0</v>
      </c>
      <c r="AE131" s="85"/>
      <c r="AF131" s="85"/>
      <c r="AG131" s="85"/>
      <c r="AH131" s="86">
        <f>SUM(AE131:AG131)</f>
        <v>0</v>
      </c>
      <c r="AI131" s="85"/>
      <c r="AJ131" s="87"/>
      <c r="AK131" s="79"/>
      <c r="AL131" s="178"/>
      <c r="AM131" s="17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BE131" s="178"/>
      <c r="BF131" s="178"/>
      <c r="BG131" s="178"/>
      <c r="BH131" s="178"/>
      <c r="BI131" s="178"/>
      <c r="BJ131" s="178"/>
      <c r="BK131" s="178"/>
      <c r="BL131" s="178"/>
      <c r="BM131" s="178"/>
      <c r="BN131" s="178"/>
      <c r="BO131" s="178"/>
      <c r="BP131" s="178"/>
      <c r="BQ131" s="178"/>
      <c r="BR131" s="178"/>
      <c r="BS131" s="178"/>
      <c r="BT131" s="178"/>
      <c r="BU131" s="178"/>
      <c r="BV131" s="178"/>
      <c r="BW131" s="178"/>
      <c r="BX131" s="178"/>
      <c r="BY131" s="178"/>
      <c r="BZ131" s="178"/>
      <c r="CA131" s="178"/>
      <c r="CB131" s="178"/>
      <c r="CC131" s="178"/>
      <c r="CD131" s="178"/>
      <c r="CE131" s="178"/>
      <c r="CF131" s="178"/>
      <c r="CG131" s="178"/>
      <c r="CH131" s="178"/>
      <c r="CI131" s="178"/>
      <c r="CJ131" s="178"/>
      <c r="CK131" s="178"/>
      <c r="CL131" s="178"/>
      <c r="CM131" s="178"/>
      <c r="CN131" s="178"/>
      <c r="CO131" s="178"/>
      <c r="CP131" s="178"/>
      <c r="CQ131" s="178"/>
      <c r="CR131" s="178"/>
      <c r="CS131" s="178"/>
      <c r="CT131" s="178"/>
      <c r="CU131" s="178"/>
      <c r="CV131" s="178"/>
      <c r="CW131" s="178"/>
      <c r="CX131" s="178"/>
      <c r="CY131" s="178"/>
      <c r="CZ131" s="178"/>
      <c r="DA131" s="178"/>
      <c r="DB131" s="178"/>
      <c r="DC131" s="178"/>
      <c r="DD131" s="178"/>
      <c r="DE131" s="178"/>
      <c r="DF131" s="178"/>
      <c r="DG131" s="178"/>
      <c r="DH131" s="178"/>
      <c r="DI131" s="178"/>
      <c r="DJ131" s="178"/>
      <c r="DK131" s="178"/>
      <c r="DL131" s="178"/>
      <c r="DM131" s="178"/>
      <c r="DN131" s="178"/>
      <c r="DO131" s="178"/>
      <c r="DP131" s="178"/>
      <c r="DQ131" s="178"/>
      <c r="DR131" s="178"/>
      <c r="DS131" s="178"/>
      <c r="DT131" s="178"/>
      <c r="DU131" s="178"/>
      <c r="DV131" s="178"/>
      <c r="DW131" s="178"/>
      <c r="DX131" s="178"/>
      <c r="DY131" s="178"/>
      <c r="DZ131" s="178"/>
      <c r="EA131" s="178"/>
      <c r="EB131" s="178"/>
      <c r="EC131" s="178"/>
      <c r="ED131" s="178"/>
      <c r="EE131" s="178"/>
      <c r="EF131" s="178"/>
      <c r="EG131" s="178"/>
      <c r="EH131" s="178"/>
      <c r="EI131" s="178"/>
      <c r="EJ131" s="178"/>
      <c r="EK131" s="178"/>
      <c r="EL131" s="178"/>
      <c r="EM131" s="178"/>
      <c r="EN131" s="178"/>
      <c r="EO131" s="178"/>
      <c r="EP131" s="178"/>
      <c r="EQ131" s="178"/>
      <c r="ER131" s="178"/>
    </row>
    <row r="132" spans="1:148">
      <c r="A132" s="443"/>
      <c r="B132" s="279"/>
      <c r="C132" s="305" t="s">
        <v>7244</v>
      </c>
      <c r="D132" s="80" t="s">
        <v>50</v>
      </c>
      <c r="E132" s="84">
        <f>SUM(P132,S132,AD132,AH132,AI132,AJ132)</f>
        <v>0</v>
      </c>
      <c r="F132" s="91"/>
      <c r="G132" s="85"/>
      <c r="H132" s="85"/>
      <c r="I132" s="85"/>
      <c r="J132" s="85"/>
      <c r="K132" s="85"/>
      <c r="L132" s="85"/>
      <c r="M132" s="85"/>
      <c r="N132" s="85"/>
      <c r="O132" s="85"/>
      <c r="P132" s="84">
        <f>SUM(G132:O132)</f>
        <v>0</v>
      </c>
      <c r="Q132" s="85"/>
      <c r="R132" s="85"/>
      <c r="S132" s="84">
        <f>SUM(Q132:R132)</f>
        <v>0</v>
      </c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4">
        <f>SUM(T132:AC132)</f>
        <v>0</v>
      </c>
      <c r="AE132" s="85"/>
      <c r="AF132" s="85"/>
      <c r="AG132" s="85"/>
      <c r="AH132" s="86">
        <f>SUM(AE132:AG132)</f>
        <v>0</v>
      </c>
      <c r="AI132" s="85"/>
      <c r="AJ132" s="87"/>
      <c r="AK132" s="79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8"/>
      <c r="BF132" s="178"/>
      <c r="BG132" s="178"/>
      <c r="BH132" s="178"/>
      <c r="BI132" s="178"/>
      <c r="BJ132" s="178"/>
      <c r="BK132" s="178"/>
      <c r="BL132" s="178"/>
      <c r="BM132" s="178"/>
      <c r="BN132" s="178"/>
      <c r="BO132" s="178"/>
      <c r="BP132" s="178"/>
      <c r="BQ132" s="178"/>
      <c r="BR132" s="178"/>
      <c r="BS132" s="178"/>
      <c r="BT132" s="178"/>
      <c r="BU132" s="178"/>
      <c r="BV132" s="178"/>
      <c r="BW132" s="178"/>
      <c r="BX132" s="178"/>
      <c r="BY132" s="178"/>
      <c r="BZ132" s="178"/>
      <c r="CA132" s="178"/>
      <c r="CB132" s="178"/>
      <c r="CC132" s="178"/>
      <c r="CD132" s="178"/>
      <c r="CE132" s="178"/>
      <c r="CF132" s="178"/>
      <c r="CG132" s="178"/>
      <c r="CH132" s="178"/>
      <c r="CI132" s="178"/>
      <c r="CJ132" s="178"/>
      <c r="CK132" s="178"/>
      <c r="CL132" s="178"/>
      <c r="CM132" s="178"/>
      <c r="CN132" s="178"/>
      <c r="CO132" s="178"/>
      <c r="CP132" s="178"/>
      <c r="CQ132" s="178"/>
      <c r="CR132" s="178"/>
      <c r="CS132" s="178"/>
      <c r="CT132" s="178"/>
      <c r="CU132" s="178"/>
      <c r="CV132" s="178"/>
      <c r="CW132" s="178"/>
      <c r="CX132" s="178"/>
      <c r="CY132" s="178"/>
      <c r="CZ132" s="178"/>
      <c r="DA132" s="178"/>
      <c r="DB132" s="178"/>
      <c r="DC132" s="178"/>
      <c r="DD132" s="178"/>
      <c r="DE132" s="178"/>
      <c r="DF132" s="178"/>
      <c r="DG132" s="178"/>
      <c r="DH132" s="178"/>
      <c r="DI132" s="178"/>
      <c r="DJ132" s="178"/>
      <c r="DK132" s="178"/>
      <c r="DL132" s="178"/>
      <c r="DM132" s="178"/>
      <c r="DN132" s="178"/>
      <c r="DO132" s="178"/>
      <c r="DP132" s="178"/>
      <c r="DQ132" s="178"/>
      <c r="DR132" s="178"/>
      <c r="DS132" s="178"/>
      <c r="DT132" s="178"/>
      <c r="DU132" s="178"/>
      <c r="DV132" s="178"/>
      <c r="DW132" s="178"/>
      <c r="DX132" s="178"/>
      <c r="DY132" s="178"/>
      <c r="DZ132" s="178"/>
      <c r="EA132" s="178"/>
      <c r="EB132" s="178"/>
      <c r="EC132" s="178"/>
      <c r="ED132" s="178"/>
      <c r="EE132" s="178"/>
      <c r="EF132" s="178"/>
      <c r="EG132" s="178"/>
      <c r="EH132" s="178"/>
      <c r="EI132" s="178"/>
      <c r="EJ132" s="178"/>
      <c r="EK132" s="178"/>
      <c r="EL132" s="178"/>
      <c r="EM132" s="178"/>
      <c r="EN132" s="178"/>
      <c r="EO132" s="178"/>
      <c r="EP132" s="178"/>
      <c r="EQ132" s="178"/>
      <c r="ER132" s="178"/>
    </row>
    <row r="133" spans="1:148">
      <c r="A133" s="443"/>
      <c r="B133" s="279" t="s">
        <v>100</v>
      </c>
      <c r="C133" s="306" t="s">
        <v>7248</v>
      </c>
      <c r="D133" s="102" t="s">
        <v>51</v>
      </c>
      <c r="E133" s="103">
        <f t="shared" ref="E133:AJ133" si="63">SUM(E131:E132)</f>
        <v>0</v>
      </c>
      <c r="F133" s="104">
        <f t="shared" si="63"/>
        <v>0</v>
      </c>
      <c r="G133" s="103">
        <f t="shared" si="63"/>
        <v>0</v>
      </c>
      <c r="H133" s="103">
        <f t="shared" si="63"/>
        <v>0</v>
      </c>
      <c r="I133" s="103">
        <f t="shared" si="63"/>
        <v>0</v>
      </c>
      <c r="J133" s="103">
        <f t="shared" si="63"/>
        <v>0</v>
      </c>
      <c r="K133" s="103">
        <f t="shared" si="63"/>
        <v>0</v>
      </c>
      <c r="L133" s="103">
        <f t="shared" si="63"/>
        <v>0</v>
      </c>
      <c r="M133" s="103">
        <f>SUM(M131:M132)</f>
        <v>0</v>
      </c>
      <c r="N133" s="103">
        <f>SUM(N131:N132)</f>
        <v>0</v>
      </c>
      <c r="O133" s="103">
        <f t="shared" si="63"/>
        <v>0</v>
      </c>
      <c r="P133" s="103">
        <f t="shared" si="63"/>
        <v>0</v>
      </c>
      <c r="Q133" s="103">
        <f t="shared" si="63"/>
        <v>0</v>
      </c>
      <c r="R133" s="103">
        <f t="shared" si="63"/>
        <v>0</v>
      </c>
      <c r="S133" s="103">
        <f t="shared" si="63"/>
        <v>0</v>
      </c>
      <c r="T133" s="103">
        <f t="shared" si="63"/>
        <v>0</v>
      </c>
      <c r="U133" s="103">
        <f t="shared" si="63"/>
        <v>0</v>
      </c>
      <c r="V133" s="103">
        <f t="shared" si="63"/>
        <v>0</v>
      </c>
      <c r="W133" s="103">
        <f t="shared" si="63"/>
        <v>0</v>
      </c>
      <c r="X133" s="103">
        <f t="shared" si="63"/>
        <v>0</v>
      </c>
      <c r="Y133" s="103">
        <f t="shared" si="63"/>
        <v>0</v>
      </c>
      <c r="Z133" s="103">
        <f t="shared" si="63"/>
        <v>0</v>
      </c>
      <c r="AA133" s="103">
        <f t="shared" si="63"/>
        <v>0</v>
      </c>
      <c r="AB133" s="103">
        <f t="shared" si="63"/>
        <v>0</v>
      </c>
      <c r="AC133" s="103">
        <f t="shared" si="63"/>
        <v>0</v>
      </c>
      <c r="AD133" s="103">
        <f t="shared" si="63"/>
        <v>0</v>
      </c>
      <c r="AE133" s="103">
        <f t="shared" si="63"/>
        <v>0</v>
      </c>
      <c r="AF133" s="103">
        <f t="shared" si="63"/>
        <v>0</v>
      </c>
      <c r="AG133" s="103">
        <f t="shared" si="63"/>
        <v>0</v>
      </c>
      <c r="AH133" s="105">
        <f t="shared" si="63"/>
        <v>0</v>
      </c>
      <c r="AI133" s="103">
        <f t="shared" si="63"/>
        <v>0</v>
      </c>
      <c r="AJ133" s="105">
        <f t="shared" si="63"/>
        <v>0</v>
      </c>
      <c r="AK133" s="79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8"/>
      <c r="BF133" s="178"/>
      <c r="BG133" s="178"/>
      <c r="BH133" s="178"/>
      <c r="BI133" s="178"/>
      <c r="BJ133" s="178"/>
      <c r="BK133" s="178"/>
      <c r="BL133" s="178"/>
      <c r="BM133" s="178"/>
      <c r="BN133" s="178"/>
      <c r="BO133" s="178"/>
      <c r="BP133" s="178"/>
      <c r="BQ133" s="178"/>
      <c r="BR133" s="178"/>
      <c r="BS133" s="178"/>
      <c r="BT133" s="178"/>
      <c r="BU133" s="178"/>
      <c r="BV133" s="178"/>
      <c r="BW133" s="178"/>
      <c r="BX133" s="178"/>
      <c r="BY133" s="178"/>
      <c r="BZ133" s="178"/>
      <c r="CA133" s="178"/>
      <c r="CB133" s="178"/>
      <c r="CC133" s="178"/>
      <c r="CD133" s="178"/>
      <c r="CE133" s="178"/>
      <c r="CF133" s="178"/>
      <c r="CG133" s="178"/>
      <c r="CH133" s="178"/>
      <c r="CI133" s="178"/>
      <c r="CJ133" s="178"/>
      <c r="CK133" s="178"/>
      <c r="CL133" s="178"/>
      <c r="CM133" s="178"/>
      <c r="CN133" s="178"/>
      <c r="CO133" s="178"/>
      <c r="CP133" s="178"/>
      <c r="CQ133" s="178"/>
      <c r="CR133" s="178"/>
      <c r="CS133" s="178"/>
      <c r="CT133" s="178"/>
      <c r="CU133" s="178"/>
      <c r="CV133" s="178"/>
      <c r="CW133" s="178"/>
      <c r="CX133" s="178"/>
      <c r="CY133" s="178"/>
      <c r="CZ133" s="178"/>
      <c r="DA133" s="178"/>
      <c r="DB133" s="178"/>
      <c r="DC133" s="178"/>
      <c r="DD133" s="178"/>
      <c r="DE133" s="178"/>
      <c r="DF133" s="178"/>
      <c r="DG133" s="178"/>
      <c r="DH133" s="178"/>
      <c r="DI133" s="178"/>
      <c r="DJ133" s="178"/>
      <c r="DK133" s="178"/>
      <c r="DL133" s="178"/>
      <c r="DM133" s="178"/>
      <c r="DN133" s="178"/>
      <c r="DO133" s="178"/>
      <c r="DP133" s="178"/>
      <c r="DQ133" s="178"/>
      <c r="DR133" s="178"/>
      <c r="DS133" s="178"/>
      <c r="DT133" s="178"/>
      <c r="DU133" s="178"/>
      <c r="DV133" s="178"/>
      <c r="DW133" s="178"/>
      <c r="DX133" s="178"/>
      <c r="DY133" s="178"/>
      <c r="DZ133" s="178"/>
      <c r="EA133" s="178"/>
      <c r="EB133" s="178"/>
      <c r="EC133" s="178"/>
      <c r="ED133" s="178"/>
      <c r="EE133" s="178"/>
      <c r="EF133" s="178"/>
      <c r="EG133" s="178"/>
      <c r="EH133" s="178"/>
      <c r="EI133" s="178"/>
      <c r="EJ133" s="178"/>
      <c r="EK133" s="178"/>
      <c r="EL133" s="178"/>
      <c r="EM133" s="178"/>
      <c r="EN133" s="178"/>
      <c r="EO133" s="178"/>
      <c r="EP133" s="178"/>
      <c r="EQ133" s="178"/>
      <c r="ER133" s="178"/>
    </row>
    <row r="134" spans="1:148">
      <c r="A134" s="443"/>
      <c r="B134" s="95" t="s">
        <v>51</v>
      </c>
      <c r="C134" s="312" t="s">
        <v>270</v>
      </c>
      <c r="D134" s="106" t="s">
        <v>49</v>
      </c>
      <c r="E134" s="84">
        <f>SUM(P134,S134,AD134,AH134,AI134,AJ134)</f>
        <v>0</v>
      </c>
      <c r="F134" s="107">
        <f>SUM(F125,F128,F131)</f>
        <v>0</v>
      </c>
      <c r="G134" s="84">
        <f t="shared" ref="G134:O135" si="64">SUM(G125,G128,G131)</f>
        <v>0</v>
      </c>
      <c r="H134" s="84">
        <f t="shared" si="64"/>
        <v>0</v>
      </c>
      <c r="I134" s="84">
        <f t="shared" si="64"/>
        <v>0</v>
      </c>
      <c r="J134" s="84">
        <f t="shared" si="64"/>
        <v>0</v>
      </c>
      <c r="K134" s="84">
        <f t="shared" si="64"/>
        <v>0</v>
      </c>
      <c r="L134" s="84">
        <f t="shared" si="64"/>
        <v>0</v>
      </c>
      <c r="M134" s="84">
        <f t="shared" si="64"/>
        <v>0</v>
      </c>
      <c r="N134" s="84">
        <f t="shared" si="64"/>
        <v>0</v>
      </c>
      <c r="O134" s="86">
        <f t="shared" si="64"/>
        <v>0</v>
      </c>
      <c r="P134" s="84">
        <f>SUM(G134,H134,I134,J134,K134,L134,M134,N134,O134)</f>
        <v>0</v>
      </c>
      <c r="Q134" s="108">
        <f>SUM(Q125,Q128,Q131)</f>
        <v>0</v>
      </c>
      <c r="R134" s="84">
        <f>SUM(R125,R128,R131)</f>
        <v>0</v>
      </c>
      <c r="S134" s="84">
        <f>SUM(Q134:R134)</f>
        <v>0</v>
      </c>
      <c r="T134" s="84">
        <f>SUM(T125,T128,T131)</f>
        <v>0</v>
      </c>
      <c r="U134" s="84">
        <f>SUM(U125,U128,U131)</f>
        <v>0</v>
      </c>
      <c r="V134" s="84">
        <f t="shared" ref="V134:AB135" si="65">SUM(V125,V128,V131)</f>
        <v>0</v>
      </c>
      <c r="W134" s="84">
        <f t="shared" si="65"/>
        <v>0</v>
      </c>
      <c r="X134" s="84">
        <f>SUM(X125,X128,X131)</f>
        <v>0</v>
      </c>
      <c r="Y134" s="84">
        <f t="shared" si="65"/>
        <v>0</v>
      </c>
      <c r="Z134" s="84">
        <f t="shared" si="65"/>
        <v>0</v>
      </c>
      <c r="AA134" s="84">
        <f t="shared" si="65"/>
        <v>0</v>
      </c>
      <c r="AB134" s="84">
        <f t="shared" si="65"/>
        <v>0</v>
      </c>
      <c r="AC134" s="86">
        <f>SUM(AC125,AC128,AC131)</f>
        <v>0</v>
      </c>
      <c r="AD134" s="84">
        <f>SUM(T134:AC134)</f>
        <v>0</v>
      </c>
      <c r="AE134" s="108">
        <f t="shared" ref="AE134:AG135" si="66">SUM(AE125,AE128,AE131)</f>
        <v>0</v>
      </c>
      <c r="AF134" s="84">
        <f t="shared" si="66"/>
        <v>0</v>
      </c>
      <c r="AG134" s="84">
        <f t="shared" si="66"/>
        <v>0</v>
      </c>
      <c r="AH134" s="108">
        <f>SUM(AE134:AG134)</f>
        <v>0</v>
      </c>
      <c r="AI134" s="84">
        <f>SUM(AI125,AI128,AI131)</f>
        <v>0</v>
      </c>
      <c r="AJ134" s="86">
        <f>SUM(AJ125,AJ128,AJ131)</f>
        <v>0</v>
      </c>
      <c r="AK134" s="79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  <c r="BI134" s="178"/>
      <c r="BJ134" s="178"/>
      <c r="BK134" s="178"/>
      <c r="BL134" s="178"/>
      <c r="BM134" s="178"/>
      <c r="BN134" s="178"/>
      <c r="BO134" s="178"/>
      <c r="BP134" s="178"/>
      <c r="BQ134" s="178"/>
      <c r="BR134" s="178"/>
      <c r="BS134" s="178"/>
      <c r="BT134" s="178"/>
      <c r="BU134" s="178"/>
      <c r="BV134" s="178"/>
      <c r="BW134" s="178"/>
      <c r="BX134" s="178"/>
      <c r="BY134" s="178"/>
      <c r="BZ134" s="178"/>
      <c r="CA134" s="178"/>
      <c r="CB134" s="178"/>
      <c r="CC134" s="178"/>
      <c r="CD134" s="178"/>
      <c r="CE134" s="178"/>
      <c r="CF134" s="178"/>
      <c r="CG134" s="178"/>
      <c r="CH134" s="178"/>
      <c r="CI134" s="178"/>
      <c r="CJ134" s="178"/>
      <c r="CK134" s="178"/>
      <c r="CL134" s="178"/>
      <c r="CM134" s="178"/>
      <c r="CN134" s="178"/>
      <c r="CO134" s="178"/>
      <c r="CP134" s="178"/>
      <c r="CQ134" s="178"/>
      <c r="CR134" s="178"/>
      <c r="CS134" s="178"/>
      <c r="CT134" s="178"/>
      <c r="CU134" s="178"/>
      <c r="CV134" s="178"/>
      <c r="CW134" s="178"/>
      <c r="CX134" s="178"/>
      <c r="CY134" s="178"/>
      <c r="CZ134" s="178"/>
      <c r="DA134" s="178"/>
      <c r="DB134" s="178"/>
      <c r="DC134" s="178"/>
      <c r="DD134" s="178"/>
      <c r="DE134" s="178"/>
      <c r="DF134" s="178"/>
      <c r="DG134" s="178"/>
      <c r="DH134" s="178"/>
      <c r="DI134" s="178"/>
      <c r="DJ134" s="178"/>
      <c r="DK134" s="178"/>
      <c r="DL134" s="178"/>
      <c r="DM134" s="178"/>
      <c r="DN134" s="178"/>
      <c r="DO134" s="178"/>
      <c r="DP134" s="178"/>
      <c r="DQ134" s="178"/>
      <c r="DR134" s="178"/>
      <c r="DS134" s="178"/>
      <c r="DT134" s="178"/>
      <c r="DU134" s="178"/>
      <c r="DV134" s="178"/>
      <c r="DW134" s="178"/>
      <c r="DX134" s="178"/>
      <c r="DY134" s="178"/>
      <c r="DZ134" s="178"/>
      <c r="EA134" s="178"/>
      <c r="EB134" s="178"/>
      <c r="EC134" s="178"/>
      <c r="ED134" s="178"/>
      <c r="EE134" s="178"/>
      <c r="EF134" s="178"/>
      <c r="EG134" s="178"/>
      <c r="EH134" s="178"/>
      <c r="EI134" s="178"/>
      <c r="EJ134" s="178"/>
      <c r="EK134" s="178"/>
      <c r="EL134" s="178"/>
      <c r="EM134" s="178"/>
      <c r="EN134" s="178"/>
      <c r="EO134" s="178"/>
      <c r="EP134" s="178"/>
      <c r="EQ134" s="178"/>
      <c r="ER134" s="178"/>
    </row>
    <row r="135" spans="1:148">
      <c r="A135" s="443"/>
      <c r="B135" s="94" t="s">
        <v>97</v>
      </c>
      <c r="C135" s="313" t="s">
        <v>240</v>
      </c>
      <c r="D135" s="109" t="s">
        <v>50</v>
      </c>
      <c r="E135" s="84">
        <f>SUM(P135,S135,AD135,AH135,AI135,AJ135)</f>
        <v>0</v>
      </c>
      <c r="F135" s="110">
        <f>SUM(F126,F129,F132)</f>
        <v>0</v>
      </c>
      <c r="G135" s="111">
        <f t="shared" si="64"/>
        <v>0</v>
      </c>
      <c r="H135" s="111">
        <f t="shared" si="64"/>
        <v>0</v>
      </c>
      <c r="I135" s="111">
        <f t="shared" si="64"/>
        <v>0</v>
      </c>
      <c r="J135" s="111">
        <f t="shared" si="64"/>
        <v>0</v>
      </c>
      <c r="K135" s="111">
        <f t="shared" si="64"/>
        <v>0</v>
      </c>
      <c r="L135" s="111">
        <f t="shared" si="64"/>
        <v>0</v>
      </c>
      <c r="M135" s="111">
        <f t="shared" si="64"/>
        <v>0</v>
      </c>
      <c r="N135" s="111">
        <f t="shared" si="64"/>
        <v>0</v>
      </c>
      <c r="O135" s="111">
        <f t="shared" si="64"/>
        <v>0</v>
      </c>
      <c r="P135" s="84">
        <f>SUM(G135,H135,I135,J135,K135,L135,M135,N135,O135)</f>
        <v>0</v>
      </c>
      <c r="Q135" s="111">
        <f>SUM(Q126,Q129,Q132)</f>
        <v>0</v>
      </c>
      <c r="R135" s="111">
        <f>SUM(R126,R129,R132)</f>
        <v>0</v>
      </c>
      <c r="S135" s="111">
        <f>SUM(Q135:R135)</f>
        <v>0</v>
      </c>
      <c r="T135" s="111">
        <f>SUM(T126,T129,T132)</f>
        <v>0</v>
      </c>
      <c r="U135" s="111">
        <f>SUM(U126,U129,U132)</f>
        <v>0</v>
      </c>
      <c r="V135" s="111">
        <f t="shared" si="65"/>
        <v>0</v>
      </c>
      <c r="W135" s="111">
        <f t="shared" si="65"/>
        <v>0</v>
      </c>
      <c r="X135" s="111">
        <f>SUM(X126,X129,X132)</f>
        <v>0</v>
      </c>
      <c r="Y135" s="111">
        <f t="shared" si="65"/>
        <v>0</v>
      </c>
      <c r="Z135" s="111">
        <f t="shared" si="65"/>
        <v>0</v>
      </c>
      <c r="AA135" s="111">
        <f t="shared" si="65"/>
        <v>0</v>
      </c>
      <c r="AB135" s="111">
        <f t="shared" si="65"/>
        <v>0</v>
      </c>
      <c r="AC135" s="111">
        <f>SUM(AC126,AC129,AC132)</f>
        <v>0</v>
      </c>
      <c r="AD135" s="111">
        <f>SUM(T135:AC135)</f>
        <v>0</v>
      </c>
      <c r="AE135" s="111">
        <f t="shared" si="66"/>
        <v>0</v>
      </c>
      <c r="AF135" s="111">
        <f t="shared" si="66"/>
        <v>0</v>
      </c>
      <c r="AG135" s="111">
        <f t="shared" si="66"/>
        <v>0</v>
      </c>
      <c r="AH135" s="112">
        <f>SUM(AE135:AG135)</f>
        <v>0</v>
      </c>
      <c r="AI135" s="111">
        <f>SUM(AI126,AI129,AI132)</f>
        <v>0</v>
      </c>
      <c r="AJ135" s="112">
        <f>SUM(AJ126,AJ129,AJ132)</f>
        <v>0</v>
      </c>
      <c r="AK135" s="79"/>
      <c r="AL135" s="178"/>
      <c r="AM135" s="178"/>
      <c r="AN135" s="178"/>
      <c r="AO135" s="178"/>
      <c r="AP135" s="178"/>
      <c r="AQ135" s="178"/>
      <c r="AR135" s="178"/>
      <c r="AS135" s="178"/>
      <c r="AT135" s="178"/>
      <c r="AU135" s="178"/>
      <c r="AV135" s="178"/>
      <c r="AW135" s="178"/>
      <c r="AX135" s="178"/>
      <c r="AY135" s="178"/>
      <c r="AZ135" s="178"/>
      <c r="BA135" s="178"/>
      <c r="BB135" s="178"/>
      <c r="BC135" s="178"/>
      <c r="BD135" s="178"/>
      <c r="BE135" s="178"/>
      <c r="BF135" s="178"/>
      <c r="BG135" s="178"/>
      <c r="BH135" s="178"/>
      <c r="BI135" s="178"/>
      <c r="BJ135" s="178"/>
      <c r="BK135" s="178"/>
      <c r="BL135" s="178"/>
      <c r="BM135" s="178"/>
      <c r="BN135" s="178"/>
      <c r="BO135" s="178"/>
      <c r="BP135" s="178"/>
      <c r="BQ135" s="178"/>
      <c r="BR135" s="178"/>
      <c r="BS135" s="178"/>
      <c r="BT135" s="178"/>
      <c r="BU135" s="178"/>
      <c r="BV135" s="178"/>
      <c r="BW135" s="178"/>
      <c r="BX135" s="178"/>
      <c r="BY135" s="178"/>
      <c r="BZ135" s="178"/>
      <c r="CA135" s="178"/>
      <c r="CB135" s="178"/>
      <c r="CC135" s="178"/>
      <c r="CD135" s="178"/>
      <c r="CE135" s="178"/>
      <c r="CF135" s="178"/>
      <c r="CG135" s="178"/>
      <c r="CH135" s="178"/>
      <c r="CI135" s="178"/>
      <c r="CJ135" s="178"/>
      <c r="CK135" s="178"/>
      <c r="CL135" s="178"/>
      <c r="CM135" s="178"/>
      <c r="CN135" s="178"/>
      <c r="CO135" s="178"/>
      <c r="CP135" s="178"/>
      <c r="CQ135" s="178"/>
      <c r="CR135" s="178"/>
      <c r="CS135" s="178"/>
      <c r="CT135" s="178"/>
      <c r="CU135" s="178"/>
      <c r="CV135" s="178"/>
      <c r="CW135" s="178"/>
      <c r="CX135" s="178"/>
      <c r="CY135" s="178"/>
      <c r="CZ135" s="178"/>
      <c r="DA135" s="178"/>
      <c r="DB135" s="178"/>
      <c r="DC135" s="178"/>
      <c r="DD135" s="178"/>
      <c r="DE135" s="178"/>
      <c r="DF135" s="178"/>
      <c r="DG135" s="178"/>
      <c r="DH135" s="178"/>
      <c r="DI135" s="178"/>
      <c r="DJ135" s="178"/>
      <c r="DK135" s="178"/>
      <c r="DL135" s="178"/>
      <c r="DM135" s="178"/>
      <c r="DN135" s="178"/>
      <c r="DO135" s="178"/>
      <c r="DP135" s="178"/>
      <c r="DQ135" s="178"/>
      <c r="DR135" s="178"/>
      <c r="DS135" s="178"/>
      <c r="DT135" s="178"/>
      <c r="DU135" s="178"/>
      <c r="DV135" s="178"/>
      <c r="DW135" s="178"/>
      <c r="DX135" s="178"/>
      <c r="DY135" s="178"/>
      <c r="DZ135" s="178"/>
      <c r="EA135" s="178"/>
      <c r="EB135" s="178"/>
      <c r="EC135" s="178"/>
      <c r="ED135" s="178"/>
      <c r="EE135" s="178"/>
      <c r="EF135" s="178"/>
      <c r="EG135" s="178"/>
      <c r="EH135" s="178"/>
      <c r="EI135" s="178"/>
      <c r="EJ135" s="178"/>
      <c r="EK135" s="178"/>
      <c r="EL135" s="178"/>
      <c r="EM135" s="178"/>
      <c r="EN135" s="178"/>
      <c r="EO135" s="178"/>
      <c r="EP135" s="178"/>
      <c r="EQ135" s="178"/>
      <c r="ER135" s="178"/>
    </row>
    <row r="136" spans="1:148">
      <c r="A136" s="444"/>
      <c r="B136" s="97" t="s">
        <v>100</v>
      </c>
      <c r="C136" s="314" t="s">
        <v>7246</v>
      </c>
      <c r="D136" s="99" t="s">
        <v>51</v>
      </c>
      <c r="E136" s="84">
        <f t="shared" ref="E136:AJ136" si="67">SUM(E134:E135)</f>
        <v>0</v>
      </c>
      <c r="F136" s="89">
        <f t="shared" si="67"/>
        <v>0</v>
      </c>
      <c r="G136" s="84">
        <f t="shared" si="67"/>
        <v>0</v>
      </c>
      <c r="H136" s="84">
        <f t="shared" si="67"/>
        <v>0</v>
      </c>
      <c r="I136" s="84">
        <f t="shared" si="67"/>
        <v>0</v>
      </c>
      <c r="J136" s="84">
        <f t="shared" si="67"/>
        <v>0</v>
      </c>
      <c r="K136" s="84">
        <f t="shared" si="67"/>
        <v>0</v>
      </c>
      <c r="L136" s="84">
        <f t="shared" si="67"/>
        <v>0</v>
      </c>
      <c r="M136" s="84">
        <f>SUM(M134:M135)</f>
        <v>0</v>
      </c>
      <c r="N136" s="84">
        <f>SUM(N134:N135)</f>
        <v>0</v>
      </c>
      <c r="O136" s="84">
        <f t="shared" si="67"/>
        <v>0</v>
      </c>
      <c r="P136" s="84">
        <f t="shared" si="67"/>
        <v>0</v>
      </c>
      <c r="Q136" s="84">
        <f t="shared" si="67"/>
        <v>0</v>
      </c>
      <c r="R136" s="84">
        <f t="shared" si="67"/>
        <v>0</v>
      </c>
      <c r="S136" s="84">
        <f t="shared" si="67"/>
        <v>0</v>
      </c>
      <c r="T136" s="84">
        <f t="shared" si="67"/>
        <v>0</v>
      </c>
      <c r="U136" s="84">
        <f t="shared" si="67"/>
        <v>0</v>
      </c>
      <c r="V136" s="84">
        <f t="shared" si="67"/>
        <v>0</v>
      </c>
      <c r="W136" s="84">
        <f t="shared" si="67"/>
        <v>0</v>
      </c>
      <c r="X136" s="84">
        <f t="shared" si="67"/>
        <v>0</v>
      </c>
      <c r="Y136" s="84">
        <f t="shared" si="67"/>
        <v>0</v>
      </c>
      <c r="Z136" s="84">
        <f t="shared" si="67"/>
        <v>0</v>
      </c>
      <c r="AA136" s="84">
        <f t="shared" si="67"/>
        <v>0</v>
      </c>
      <c r="AB136" s="84">
        <f t="shared" si="67"/>
        <v>0</v>
      </c>
      <c r="AC136" s="84">
        <f t="shared" si="67"/>
        <v>0</v>
      </c>
      <c r="AD136" s="84">
        <f t="shared" si="67"/>
        <v>0</v>
      </c>
      <c r="AE136" s="84">
        <f t="shared" si="67"/>
        <v>0</v>
      </c>
      <c r="AF136" s="84">
        <f t="shared" si="67"/>
        <v>0</v>
      </c>
      <c r="AG136" s="84">
        <f t="shared" si="67"/>
        <v>0</v>
      </c>
      <c r="AH136" s="86">
        <f t="shared" si="67"/>
        <v>0</v>
      </c>
      <c r="AI136" s="84">
        <f t="shared" si="67"/>
        <v>0</v>
      </c>
      <c r="AJ136" s="86">
        <f t="shared" si="67"/>
        <v>0</v>
      </c>
      <c r="AK136" s="79"/>
      <c r="AL136" s="178"/>
      <c r="AM136" s="178"/>
      <c r="AN136" s="178"/>
      <c r="AO136" s="178"/>
      <c r="AP136" s="178"/>
      <c r="AQ136" s="178"/>
      <c r="AR136" s="178"/>
      <c r="AS136" s="178"/>
      <c r="AT136" s="178"/>
      <c r="AU136" s="178"/>
      <c r="AV136" s="178"/>
      <c r="AW136" s="178"/>
      <c r="AX136" s="178"/>
      <c r="AY136" s="178"/>
      <c r="AZ136" s="178"/>
      <c r="BA136" s="178"/>
      <c r="BB136" s="178"/>
      <c r="BC136" s="178"/>
      <c r="BD136" s="178"/>
      <c r="BE136" s="178"/>
      <c r="BF136" s="178"/>
      <c r="BG136" s="178"/>
      <c r="BH136" s="178"/>
      <c r="BI136" s="178"/>
      <c r="BJ136" s="178"/>
      <c r="BK136" s="178"/>
      <c r="BL136" s="178"/>
      <c r="BM136" s="178"/>
      <c r="BN136" s="178"/>
      <c r="BO136" s="178"/>
      <c r="BP136" s="178"/>
      <c r="BQ136" s="178"/>
      <c r="BR136" s="178"/>
      <c r="BS136" s="178"/>
      <c r="BT136" s="178"/>
      <c r="BU136" s="178"/>
      <c r="BV136" s="178"/>
      <c r="BW136" s="178"/>
      <c r="BX136" s="178"/>
      <c r="BY136" s="178"/>
      <c r="BZ136" s="178"/>
      <c r="CA136" s="178"/>
      <c r="CB136" s="178"/>
      <c r="CC136" s="178"/>
      <c r="CD136" s="178"/>
      <c r="CE136" s="178"/>
      <c r="CF136" s="178"/>
      <c r="CG136" s="178"/>
      <c r="CH136" s="178"/>
      <c r="CI136" s="178"/>
      <c r="CJ136" s="178"/>
      <c r="CK136" s="178"/>
      <c r="CL136" s="178"/>
      <c r="CM136" s="178"/>
      <c r="CN136" s="178"/>
      <c r="CO136" s="178"/>
      <c r="CP136" s="178"/>
      <c r="CQ136" s="178"/>
      <c r="CR136" s="178"/>
      <c r="CS136" s="178"/>
      <c r="CT136" s="178"/>
      <c r="CU136" s="178"/>
      <c r="CV136" s="178"/>
      <c r="CW136" s="178"/>
      <c r="CX136" s="178"/>
      <c r="CY136" s="178"/>
      <c r="CZ136" s="178"/>
      <c r="DA136" s="178"/>
      <c r="DB136" s="178"/>
      <c r="DC136" s="178"/>
      <c r="DD136" s="178"/>
      <c r="DE136" s="178"/>
      <c r="DF136" s="178"/>
      <c r="DG136" s="178"/>
      <c r="DH136" s="178"/>
      <c r="DI136" s="178"/>
      <c r="DJ136" s="178"/>
      <c r="DK136" s="178"/>
      <c r="DL136" s="178"/>
      <c r="DM136" s="178"/>
      <c r="DN136" s="178"/>
      <c r="DO136" s="178"/>
      <c r="DP136" s="178"/>
      <c r="DQ136" s="178"/>
      <c r="DR136" s="178"/>
      <c r="DS136" s="178"/>
      <c r="DT136" s="178"/>
      <c r="DU136" s="178"/>
      <c r="DV136" s="178"/>
      <c r="DW136" s="178"/>
      <c r="DX136" s="178"/>
      <c r="DY136" s="178"/>
      <c r="DZ136" s="178"/>
      <c r="EA136" s="178"/>
      <c r="EB136" s="178"/>
      <c r="EC136" s="178"/>
      <c r="ED136" s="178"/>
      <c r="EE136" s="178"/>
      <c r="EF136" s="178"/>
      <c r="EG136" s="178"/>
      <c r="EH136" s="178"/>
      <c r="EI136" s="178"/>
      <c r="EJ136" s="178"/>
      <c r="EK136" s="178"/>
      <c r="EL136" s="178"/>
      <c r="EM136" s="178"/>
      <c r="EN136" s="178"/>
      <c r="EO136" s="178"/>
      <c r="EP136" s="178"/>
      <c r="EQ136" s="178"/>
      <c r="ER136" s="178"/>
    </row>
    <row r="137" spans="1:148">
      <c r="A137" s="442" t="s">
        <v>9</v>
      </c>
      <c r="B137" s="282"/>
      <c r="C137" s="301" t="s">
        <v>7260</v>
      </c>
      <c r="D137" s="80" t="s">
        <v>49</v>
      </c>
      <c r="E137" s="84">
        <f>SUM(P137,S137,AD137,AH137,AI137,AJ137)</f>
        <v>0</v>
      </c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4">
        <f>SUM(G137:O137)</f>
        <v>0</v>
      </c>
      <c r="Q137" s="85"/>
      <c r="R137" s="85"/>
      <c r="S137" s="84">
        <f>SUM(Q137:R137)</f>
        <v>0</v>
      </c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4">
        <f>SUM(T137:AC137)</f>
        <v>0</v>
      </c>
      <c r="AE137" s="85"/>
      <c r="AF137" s="85"/>
      <c r="AG137" s="85"/>
      <c r="AH137" s="86">
        <f>SUM(AE137:AG137)</f>
        <v>0</v>
      </c>
      <c r="AI137" s="85"/>
      <c r="AJ137" s="87"/>
      <c r="AK137" s="79"/>
      <c r="AL137" s="178"/>
      <c r="AM137" s="178"/>
      <c r="AN137" s="178"/>
      <c r="AO137" s="178"/>
      <c r="AP137" s="178"/>
      <c r="AQ137" s="178"/>
      <c r="AR137" s="178"/>
      <c r="AS137" s="178"/>
      <c r="AT137" s="178"/>
      <c r="AU137" s="178"/>
      <c r="AV137" s="178"/>
      <c r="AW137" s="178"/>
      <c r="AX137" s="178"/>
      <c r="AY137" s="178"/>
      <c r="AZ137" s="178"/>
      <c r="BA137" s="178"/>
      <c r="BB137" s="178"/>
      <c r="BC137" s="178"/>
      <c r="BD137" s="178"/>
      <c r="BE137" s="178"/>
      <c r="BF137" s="178"/>
      <c r="BG137" s="178"/>
      <c r="BH137" s="178"/>
      <c r="BI137" s="178"/>
      <c r="BJ137" s="178"/>
      <c r="BK137" s="178"/>
      <c r="BL137" s="178"/>
      <c r="BM137" s="178"/>
      <c r="BN137" s="178"/>
      <c r="BO137" s="178"/>
      <c r="BP137" s="178"/>
      <c r="BQ137" s="178"/>
      <c r="BR137" s="178"/>
      <c r="BS137" s="178"/>
      <c r="BT137" s="178"/>
      <c r="BU137" s="178"/>
      <c r="BV137" s="178"/>
      <c r="BW137" s="178"/>
      <c r="BX137" s="178"/>
      <c r="BY137" s="178"/>
      <c r="BZ137" s="178"/>
      <c r="CA137" s="178"/>
      <c r="CB137" s="178"/>
      <c r="CC137" s="178"/>
      <c r="CD137" s="178"/>
      <c r="CE137" s="178"/>
      <c r="CF137" s="178"/>
      <c r="CG137" s="178"/>
      <c r="CH137" s="178"/>
      <c r="CI137" s="178"/>
      <c r="CJ137" s="178"/>
      <c r="CK137" s="178"/>
      <c r="CL137" s="178"/>
      <c r="CM137" s="178"/>
      <c r="CN137" s="178"/>
      <c r="CO137" s="178"/>
      <c r="CP137" s="178"/>
      <c r="CQ137" s="178"/>
      <c r="CR137" s="178"/>
      <c r="CS137" s="178"/>
      <c r="CT137" s="178"/>
      <c r="CU137" s="178"/>
      <c r="CV137" s="178"/>
      <c r="CW137" s="178"/>
      <c r="CX137" s="178"/>
      <c r="CY137" s="178"/>
      <c r="CZ137" s="178"/>
      <c r="DA137" s="178"/>
      <c r="DB137" s="178"/>
      <c r="DC137" s="178"/>
      <c r="DD137" s="178"/>
      <c r="DE137" s="178"/>
      <c r="DF137" s="178"/>
      <c r="DG137" s="178"/>
      <c r="DH137" s="178"/>
      <c r="DI137" s="178"/>
      <c r="DJ137" s="178"/>
      <c r="DK137" s="178"/>
      <c r="DL137" s="178"/>
      <c r="DM137" s="178"/>
      <c r="DN137" s="178"/>
      <c r="DO137" s="178"/>
      <c r="DP137" s="178"/>
      <c r="DQ137" s="178"/>
      <c r="DR137" s="178"/>
      <c r="DS137" s="178"/>
      <c r="DT137" s="178"/>
      <c r="DU137" s="178"/>
      <c r="DV137" s="178"/>
      <c r="DW137" s="178"/>
      <c r="DX137" s="178"/>
      <c r="DY137" s="178"/>
      <c r="DZ137" s="178"/>
      <c r="EA137" s="178"/>
      <c r="EB137" s="178"/>
      <c r="EC137" s="178"/>
      <c r="ED137" s="178"/>
      <c r="EE137" s="178"/>
      <c r="EF137" s="178"/>
      <c r="EG137" s="178"/>
      <c r="EH137" s="178"/>
      <c r="EI137" s="178"/>
      <c r="EJ137" s="178"/>
      <c r="EK137" s="178"/>
      <c r="EL137" s="178"/>
      <c r="EM137" s="178"/>
      <c r="EN137" s="178"/>
      <c r="EO137" s="178"/>
      <c r="EP137" s="178"/>
      <c r="EQ137" s="178"/>
      <c r="ER137" s="178"/>
    </row>
    <row r="138" spans="1:148">
      <c r="A138" s="443"/>
      <c r="B138" s="283"/>
      <c r="C138" s="302" t="s">
        <v>7254</v>
      </c>
      <c r="D138" s="80" t="s">
        <v>50</v>
      </c>
      <c r="E138" s="84">
        <f>SUM(P138,S138,AD138,AH138,AI138,AJ138)</f>
        <v>0</v>
      </c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4">
        <f>SUM(G138:O138)</f>
        <v>0</v>
      </c>
      <c r="Q138" s="85"/>
      <c r="R138" s="85"/>
      <c r="S138" s="84">
        <f>SUM(Q138:R138)</f>
        <v>0</v>
      </c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4">
        <f>SUM(T138:AC138)</f>
        <v>0</v>
      </c>
      <c r="AE138" s="85"/>
      <c r="AF138" s="85"/>
      <c r="AG138" s="85"/>
      <c r="AH138" s="86">
        <f>SUM(AE138:AG138)</f>
        <v>0</v>
      </c>
      <c r="AI138" s="85"/>
      <c r="AJ138" s="87"/>
      <c r="AK138" s="79"/>
      <c r="AL138" s="178"/>
      <c r="AM138" s="178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8"/>
      <c r="BC138" s="178"/>
      <c r="BD138" s="178"/>
      <c r="BE138" s="178"/>
      <c r="BF138" s="178"/>
      <c r="BG138" s="178"/>
      <c r="BH138" s="178"/>
      <c r="BI138" s="178"/>
      <c r="BJ138" s="178"/>
      <c r="BK138" s="178"/>
      <c r="BL138" s="178"/>
      <c r="BM138" s="178"/>
      <c r="BN138" s="178"/>
      <c r="BO138" s="178"/>
      <c r="BP138" s="178"/>
      <c r="BQ138" s="178"/>
      <c r="BR138" s="178"/>
      <c r="BS138" s="178"/>
      <c r="BT138" s="178"/>
      <c r="BU138" s="178"/>
      <c r="BV138" s="178"/>
      <c r="BW138" s="178"/>
      <c r="BX138" s="178"/>
      <c r="BY138" s="178"/>
      <c r="BZ138" s="178"/>
      <c r="CA138" s="178"/>
      <c r="CB138" s="178"/>
      <c r="CC138" s="178"/>
      <c r="CD138" s="178"/>
      <c r="CE138" s="178"/>
      <c r="CF138" s="178"/>
      <c r="CG138" s="178"/>
      <c r="CH138" s="178"/>
      <c r="CI138" s="178"/>
      <c r="CJ138" s="178"/>
      <c r="CK138" s="178"/>
      <c r="CL138" s="178"/>
      <c r="CM138" s="178"/>
      <c r="CN138" s="178"/>
      <c r="CO138" s="178"/>
      <c r="CP138" s="178"/>
      <c r="CQ138" s="178"/>
      <c r="CR138" s="178"/>
      <c r="CS138" s="178"/>
      <c r="CT138" s="178"/>
      <c r="CU138" s="178"/>
      <c r="CV138" s="178"/>
      <c r="CW138" s="178"/>
      <c r="CX138" s="178"/>
      <c r="CY138" s="178"/>
      <c r="CZ138" s="178"/>
      <c r="DA138" s="178"/>
      <c r="DB138" s="178"/>
      <c r="DC138" s="178"/>
      <c r="DD138" s="178"/>
      <c r="DE138" s="178"/>
      <c r="DF138" s="178"/>
      <c r="DG138" s="178"/>
      <c r="DH138" s="178"/>
      <c r="DI138" s="178"/>
      <c r="DJ138" s="178"/>
      <c r="DK138" s="178"/>
      <c r="DL138" s="178"/>
      <c r="DM138" s="178"/>
      <c r="DN138" s="178"/>
      <c r="DO138" s="178"/>
      <c r="DP138" s="178"/>
      <c r="DQ138" s="178"/>
      <c r="DR138" s="178"/>
      <c r="DS138" s="178"/>
      <c r="DT138" s="178"/>
      <c r="DU138" s="178"/>
      <c r="DV138" s="178"/>
      <c r="DW138" s="178"/>
      <c r="DX138" s="178"/>
      <c r="DY138" s="178"/>
      <c r="DZ138" s="178"/>
      <c r="EA138" s="178"/>
      <c r="EB138" s="178"/>
      <c r="EC138" s="178"/>
      <c r="ED138" s="178"/>
      <c r="EE138" s="178"/>
      <c r="EF138" s="178"/>
      <c r="EG138" s="178"/>
      <c r="EH138" s="178"/>
      <c r="EI138" s="178"/>
      <c r="EJ138" s="178"/>
      <c r="EK138" s="178"/>
      <c r="EL138" s="178"/>
      <c r="EM138" s="178"/>
      <c r="EN138" s="178"/>
      <c r="EO138" s="178"/>
      <c r="EP138" s="178"/>
      <c r="EQ138" s="178"/>
      <c r="ER138" s="178"/>
    </row>
    <row r="139" spans="1:148">
      <c r="A139" s="443"/>
      <c r="B139" s="284" t="s">
        <v>102</v>
      </c>
      <c r="C139" s="302" t="s">
        <v>225</v>
      </c>
      <c r="D139" s="80" t="s">
        <v>51</v>
      </c>
      <c r="E139" s="84">
        <f t="shared" ref="E139:P139" si="68">SUM(E137,E138)</f>
        <v>0</v>
      </c>
      <c r="F139" s="89">
        <f t="shared" si="68"/>
        <v>0</v>
      </c>
      <c r="G139" s="84">
        <f t="shared" si="68"/>
        <v>0</v>
      </c>
      <c r="H139" s="84">
        <f t="shared" si="68"/>
        <v>0</v>
      </c>
      <c r="I139" s="84">
        <f t="shared" si="68"/>
        <v>0</v>
      </c>
      <c r="J139" s="84">
        <f t="shared" si="68"/>
        <v>0</v>
      </c>
      <c r="K139" s="84">
        <f t="shared" si="68"/>
        <v>0</v>
      </c>
      <c r="L139" s="84">
        <f t="shared" si="68"/>
        <v>0</v>
      </c>
      <c r="M139" s="84">
        <f>SUM(M137,M138)</f>
        <v>0</v>
      </c>
      <c r="N139" s="84">
        <f>SUM(N137,N138)</f>
        <v>0</v>
      </c>
      <c r="O139" s="84">
        <f t="shared" si="68"/>
        <v>0</v>
      </c>
      <c r="P139" s="84">
        <f t="shared" si="68"/>
        <v>0</v>
      </c>
      <c r="Q139" s="84">
        <f t="shared" ref="Q139:AJ139" si="69">SUM(Q137:Q138)</f>
        <v>0</v>
      </c>
      <c r="R139" s="84">
        <f t="shared" si="69"/>
        <v>0</v>
      </c>
      <c r="S139" s="84">
        <f t="shared" si="69"/>
        <v>0</v>
      </c>
      <c r="T139" s="84">
        <f t="shared" si="69"/>
        <v>0</v>
      </c>
      <c r="U139" s="84">
        <f t="shared" si="69"/>
        <v>0</v>
      </c>
      <c r="V139" s="84">
        <f t="shared" si="69"/>
        <v>0</v>
      </c>
      <c r="W139" s="84">
        <f t="shared" si="69"/>
        <v>0</v>
      </c>
      <c r="X139" s="84">
        <f t="shared" si="69"/>
        <v>0</v>
      </c>
      <c r="Y139" s="84">
        <f t="shared" si="69"/>
        <v>0</v>
      </c>
      <c r="Z139" s="84">
        <f t="shared" si="69"/>
        <v>0</v>
      </c>
      <c r="AA139" s="84">
        <f t="shared" si="69"/>
        <v>0</v>
      </c>
      <c r="AB139" s="84">
        <f t="shared" si="69"/>
        <v>0</v>
      </c>
      <c r="AC139" s="84">
        <f t="shared" si="69"/>
        <v>0</v>
      </c>
      <c r="AD139" s="84">
        <f t="shared" si="69"/>
        <v>0</v>
      </c>
      <c r="AE139" s="84">
        <f t="shared" si="69"/>
        <v>0</v>
      </c>
      <c r="AF139" s="84">
        <f t="shared" si="69"/>
        <v>0</v>
      </c>
      <c r="AG139" s="84">
        <f t="shared" si="69"/>
        <v>0</v>
      </c>
      <c r="AH139" s="86">
        <f t="shared" si="69"/>
        <v>0</v>
      </c>
      <c r="AI139" s="84">
        <f t="shared" si="69"/>
        <v>0</v>
      </c>
      <c r="AJ139" s="86">
        <f t="shared" si="69"/>
        <v>0</v>
      </c>
      <c r="AK139" s="79"/>
      <c r="AL139" s="178"/>
      <c r="AM139" s="178"/>
      <c r="AN139" s="178"/>
      <c r="AO139" s="178"/>
      <c r="AP139" s="178"/>
      <c r="AQ139" s="178"/>
      <c r="AR139" s="178"/>
      <c r="AS139" s="178"/>
      <c r="AT139" s="178"/>
      <c r="AU139" s="178"/>
      <c r="AV139" s="178"/>
      <c r="AW139" s="178"/>
      <c r="AX139" s="178"/>
      <c r="AY139" s="178"/>
      <c r="AZ139" s="178"/>
      <c r="BA139" s="178"/>
      <c r="BB139" s="178"/>
      <c r="BC139" s="178"/>
      <c r="BD139" s="178"/>
      <c r="BE139" s="178"/>
      <c r="BF139" s="178"/>
      <c r="BG139" s="178"/>
      <c r="BH139" s="178"/>
      <c r="BI139" s="178"/>
      <c r="BJ139" s="178"/>
      <c r="BK139" s="178"/>
      <c r="BL139" s="178"/>
      <c r="BM139" s="178"/>
      <c r="BN139" s="178"/>
      <c r="BO139" s="178"/>
      <c r="BP139" s="178"/>
      <c r="BQ139" s="178"/>
      <c r="BR139" s="178"/>
      <c r="BS139" s="178"/>
      <c r="BT139" s="178"/>
      <c r="BU139" s="178"/>
      <c r="BV139" s="178"/>
      <c r="BW139" s="178"/>
      <c r="BX139" s="178"/>
      <c r="BY139" s="178"/>
      <c r="BZ139" s="178"/>
      <c r="CA139" s="178"/>
      <c r="CB139" s="178"/>
      <c r="CC139" s="178"/>
      <c r="CD139" s="178"/>
      <c r="CE139" s="178"/>
      <c r="CF139" s="178"/>
      <c r="CG139" s="178"/>
      <c r="CH139" s="178"/>
      <c r="CI139" s="178"/>
      <c r="CJ139" s="178"/>
      <c r="CK139" s="178"/>
      <c r="CL139" s="178"/>
      <c r="CM139" s="178"/>
      <c r="CN139" s="178"/>
      <c r="CO139" s="178"/>
      <c r="CP139" s="178"/>
      <c r="CQ139" s="178"/>
      <c r="CR139" s="178"/>
      <c r="CS139" s="178"/>
      <c r="CT139" s="178"/>
      <c r="CU139" s="178"/>
      <c r="CV139" s="178"/>
      <c r="CW139" s="178"/>
      <c r="CX139" s="178"/>
      <c r="CY139" s="178"/>
      <c r="CZ139" s="178"/>
      <c r="DA139" s="178"/>
      <c r="DB139" s="178"/>
      <c r="DC139" s="178"/>
      <c r="DD139" s="178"/>
      <c r="DE139" s="178"/>
      <c r="DF139" s="178"/>
      <c r="DG139" s="178"/>
      <c r="DH139" s="178"/>
      <c r="DI139" s="178"/>
      <c r="DJ139" s="178"/>
      <c r="DK139" s="178"/>
      <c r="DL139" s="178"/>
      <c r="DM139" s="178"/>
      <c r="DN139" s="178"/>
      <c r="DO139" s="178"/>
      <c r="DP139" s="178"/>
      <c r="DQ139" s="178"/>
      <c r="DR139" s="178"/>
      <c r="DS139" s="178"/>
      <c r="DT139" s="178"/>
      <c r="DU139" s="178"/>
      <c r="DV139" s="178"/>
      <c r="DW139" s="178"/>
      <c r="DX139" s="178"/>
      <c r="DY139" s="178"/>
      <c r="DZ139" s="178"/>
      <c r="EA139" s="178"/>
      <c r="EB139" s="178"/>
      <c r="EC139" s="178"/>
      <c r="ED139" s="178"/>
      <c r="EE139" s="178"/>
      <c r="EF139" s="178"/>
      <c r="EG139" s="178"/>
      <c r="EH139" s="178"/>
      <c r="EI139" s="178"/>
      <c r="EJ139" s="178"/>
      <c r="EK139" s="178"/>
      <c r="EL139" s="178"/>
      <c r="EM139" s="178"/>
      <c r="EN139" s="178"/>
      <c r="EO139" s="178"/>
      <c r="EP139" s="178"/>
      <c r="EQ139" s="178"/>
      <c r="ER139" s="178"/>
    </row>
    <row r="140" spans="1:148">
      <c r="A140" s="443"/>
      <c r="B140" s="285"/>
      <c r="C140" s="301" t="s">
        <v>7260</v>
      </c>
      <c r="D140" s="90" t="s">
        <v>49</v>
      </c>
      <c r="E140" s="84">
        <f>SUM(P140,S140,AD140,AH140,AI140,AJ140)</f>
        <v>0</v>
      </c>
      <c r="F140" s="91"/>
      <c r="G140" s="85"/>
      <c r="H140" s="85"/>
      <c r="I140" s="85"/>
      <c r="J140" s="85"/>
      <c r="K140" s="85"/>
      <c r="L140" s="85"/>
      <c r="M140" s="85"/>
      <c r="N140" s="85"/>
      <c r="O140" s="85"/>
      <c r="P140" s="84">
        <f>SUM(G140:O140)</f>
        <v>0</v>
      </c>
      <c r="Q140" s="85"/>
      <c r="R140" s="85"/>
      <c r="S140" s="84">
        <f>SUM(Q140:R140)</f>
        <v>0</v>
      </c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4">
        <f>SUM(T140:AC140)</f>
        <v>0</v>
      </c>
      <c r="AE140" s="85"/>
      <c r="AF140" s="85"/>
      <c r="AG140" s="85"/>
      <c r="AH140" s="86">
        <f>SUM(AE140:AG140)</f>
        <v>0</v>
      </c>
      <c r="AI140" s="85"/>
      <c r="AJ140" s="87"/>
      <c r="AK140" s="79"/>
      <c r="AL140" s="178"/>
      <c r="AM140" s="178"/>
      <c r="AN140" s="178"/>
      <c r="AO140" s="178"/>
      <c r="AP140" s="178"/>
      <c r="AQ140" s="178"/>
      <c r="AR140" s="178"/>
      <c r="AS140" s="178"/>
      <c r="AT140" s="178"/>
      <c r="AU140" s="178"/>
      <c r="AV140" s="178"/>
      <c r="AW140" s="178"/>
      <c r="AX140" s="178"/>
      <c r="AY140" s="178"/>
      <c r="AZ140" s="178"/>
      <c r="BA140" s="178"/>
      <c r="BB140" s="178"/>
      <c r="BC140" s="178"/>
      <c r="BD140" s="178"/>
      <c r="BE140" s="178"/>
      <c r="BF140" s="178"/>
      <c r="BG140" s="178"/>
      <c r="BH140" s="178"/>
      <c r="BI140" s="178"/>
      <c r="BJ140" s="178"/>
      <c r="BK140" s="178"/>
      <c r="BL140" s="178"/>
      <c r="BM140" s="178"/>
      <c r="BN140" s="178"/>
      <c r="BO140" s="178"/>
      <c r="BP140" s="178"/>
      <c r="BQ140" s="178"/>
      <c r="BR140" s="178"/>
      <c r="BS140" s="178"/>
      <c r="BT140" s="178"/>
      <c r="BU140" s="178"/>
      <c r="BV140" s="178"/>
      <c r="BW140" s="178"/>
      <c r="BX140" s="178"/>
      <c r="BY140" s="178"/>
      <c r="BZ140" s="178"/>
      <c r="CA140" s="178"/>
      <c r="CB140" s="178"/>
      <c r="CC140" s="178"/>
      <c r="CD140" s="178"/>
      <c r="CE140" s="178"/>
      <c r="CF140" s="178"/>
      <c r="CG140" s="178"/>
      <c r="CH140" s="178"/>
      <c r="CI140" s="178"/>
      <c r="CJ140" s="178"/>
      <c r="CK140" s="178"/>
      <c r="CL140" s="178"/>
      <c r="CM140" s="178"/>
      <c r="CN140" s="178"/>
      <c r="CO140" s="178"/>
      <c r="CP140" s="178"/>
      <c r="CQ140" s="178"/>
      <c r="CR140" s="178"/>
      <c r="CS140" s="178"/>
      <c r="CT140" s="178"/>
      <c r="CU140" s="178"/>
      <c r="CV140" s="178"/>
      <c r="CW140" s="178"/>
      <c r="CX140" s="178"/>
      <c r="CY140" s="178"/>
      <c r="CZ140" s="178"/>
      <c r="DA140" s="178"/>
      <c r="DB140" s="178"/>
      <c r="DC140" s="178"/>
      <c r="DD140" s="178"/>
      <c r="DE140" s="178"/>
      <c r="DF140" s="178"/>
      <c r="DG140" s="178"/>
      <c r="DH140" s="178"/>
      <c r="DI140" s="178"/>
      <c r="DJ140" s="178"/>
      <c r="DK140" s="178"/>
      <c r="DL140" s="178"/>
      <c r="DM140" s="178"/>
      <c r="DN140" s="178"/>
      <c r="DO140" s="178"/>
      <c r="DP140" s="178"/>
      <c r="DQ140" s="178"/>
      <c r="DR140" s="178"/>
      <c r="DS140" s="178"/>
      <c r="DT140" s="178"/>
      <c r="DU140" s="178"/>
      <c r="DV140" s="178"/>
      <c r="DW140" s="178"/>
      <c r="DX140" s="178"/>
      <c r="DY140" s="178"/>
      <c r="DZ140" s="178"/>
      <c r="EA140" s="178"/>
      <c r="EB140" s="178"/>
      <c r="EC140" s="178"/>
      <c r="ED140" s="178"/>
      <c r="EE140" s="178"/>
      <c r="EF140" s="178"/>
      <c r="EG140" s="178"/>
      <c r="EH140" s="178"/>
      <c r="EI140" s="178"/>
      <c r="EJ140" s="178"/>
      <c r="EK140" s="178"/>
      <c r="EL140" s="178"/>
      <c r="EM140" s="178"/>
      <c r="EN140" s="178"/>
      <c r="EO140" s="178"/>
      <c r="EP140" s="178"/>
      <c r="EQ140" s="178"/>
      <c r="ER140" s="178"/>
    </row>
    <row r="141" spans="1:148">
      <c r="A141" s="443"/>
      <c r="B141" s="286"/>
      <c r="C141" s="302" t="s">
        <v>7254</v>
      </c>
      <c r="D141" s="90" t="s">
        <v>50</v>
      </c>
      <c r="E141" s="84">
        <f>SUM(P141,S141,AD141,AH141,AI141,AJ141)</f>
        <v>0</v>
      </c>
      <c r="F141" s="91"/>
      <c r="G141" s="85"/>
      <c r="H141" s="85"/>
      <c r="I141" s="85"/>
      <c r="J141" s="85"/>
      <c r="K141" s="85"/>
      <c r="L141" s="85"/>
      <c r="M141" s="85"/>
      <c r="N141" s="85"/>
      <c r="O141" s="85"/>
      <c r="P141" s="84">
        <f>SUM(G141:O141)</f>
        <v>0</v>
      </c>
      <c r="Q141" s="85"/>
      <c r="R141" s="85"/>
      <c r="S141" s="84">
        <f>SUM(Q141:R141)</f>
        <v>0</v>
      </c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4">
        <f>SUM(T141:AC141)</f>
        <v>0</v>
      </c>
      <c r="AE141" s="85"/>
      <c r="AF141" s="85"/>
      <c r="AG141" s="85"/>
      <c r="AH141" s="86">
        <f>SUM(AE141:AG141)</f>
        <v>0</v>
      </c>
      <c r="AI141" s="85"/>
      <c r="AJ141" s="87"/>
      <c r="AK141" s="79"/>
      <c r="AL141" s="178"/>
      <c r="AM141" s="178"/>
      <c r="AN141" s="178"/>
      <c r="AO141" s="178"/>
      <c r="AP141" s="178"/>
      <c r="AQ141" s="178"/>
      <c r="AR141" s="178"/>
      <c r="AS141" s="178"/>
      <c r="AT141" s="178"/>
      <c r="AU141" s="178"/>
      <c r="AV141" s="178"/>
      <c r="AW141" s="178"/>
      <c r="AX141" s="178"/>
      <c r="AY141" s="178"/>
      <c r="AZ141" s="178"/>
      <c r="BA141" s="178"/>
      <c r="BB141" s="178"/>
      <c r="BC141" s="178"/>
      <c r="BD141" s="178"/>
      <c r="BE141" s="178"/>
      <c r="BF141" s="178"/>
      <c r="BG141" s="178"/>
      <c r="BH141" s="178"/>
      <c r="BI141" s="178"/>
      <c r="BJ141" s="178"/>
      <c r="BK141" s="178"/>
      <c r="BL141" s="178"/>
      <c r="BM141" s="178"/>
      <c r="BN141" s="178"/>
      <c r="BO141" s="178"/>
      <c r="BP141" s="178"/>
      <c r="BQ141" s="178"/>
      <c r="BR141" s="178"/>
      <c r="BS141" s="178"/>
      <c r="BT141" s="178"/>
      <c r="BU141" s="178"/>
      <c r="BV141" s="178"/>
      <c r="BW141" s="178"/>
      <c r="BX141" s="178"/>
      <c r="BY141" s="178"/>
      <c r="BZ141" s="178"/>
      <c r="CA141" s="178"/>
      <c r="CB141" s="178"/>
      <c r="CC141" s="178"/>
      <c r="CD141" s="178"/>
      <c r="CE141" s="178"/>
      <c r="CF141" s="178"/>
      <c r="CG141" s="178"/>
      <c r="CH141" s="178"/>
      <c r="CI141" s="178"/>
      <c r="CJ141" s="178"/>
      <c r="CK141" s="178"/>
      <c r="CL141" s="178"/>
      <c r="CM141" s="178"/>
      <c r="CN141" s="178"/>
      <c r="CO141" s="178"/>
      <c r="CP141" s="178"/>
      <c r="CQ141" s="178"/>
      <c r="CR141" s="178"/>
      <c r="CS141" s="178"/>
      <c r="CT141" s="178"/>
      <c r="CU141" s="178"/>
      <c r="CV141" s="178"/>
      <c r="CW141" s="178"/>
      <c r="CX141" s="178"/>
      <c r="CY141" s="178"/>
      <c r="CZ141" s="178"/>
      <c r="DA141" s="178"/>
      <c r="DB141" s="178"/>
      <c r="DC141" s="178"/>
      <c r="DD141" s="178"/>
      <c r="DE141" s="178"/>
      <c r="DF141" s="178"/>
      <c r="DG141" s="178"/>
      <c r="DH141" s="178"/>
      <c r="DI141" s="178"/>
      <c r="DJ141" s="178"/>
      <c r="DK141" s="178"/>
      <c r="DL141" s="178"/>
      <c r="DM141" s="178"/>
      <c r="DN141" s="178"/>
      <c r="DO141" s="178"/>
      <c r="DP141" s="178"/>
      <c r="DQ141" s="178"/>
      <c r="DR141" s="178"/>
      <c r="DS141" s="178"/>
      <c r="DT141" s="178"/>
      <c r="DU141" s="178"/>
      <c r="DV141" s="178"/>
      <c r="DW141" s="178"/>
      <c r="DX141" s="178"/>
      <c r="DY141" s="178"/>
      <c r="DZ141" s="178"/>
      <c r="EA141" s="178"/>
      <c r="EB141" s="178"/>
      <c r="EC141" s="178"/>
      <c r="ED141" s="178"/>
      <c r="EE141" s="178"/>
      <c r="EF141" s="178"/>
      <c r="EG141" s="178"/>
      <c r="EH141" s="178"/>
      <c r="EI141" s="178"/>
      <c r="EJ141" s="178"/>
      <c r="EK141" s="178"/>
      <c r="EL141" s="178"/>
      <c r="EM141" s="178"/>
      <c r="EN141" s="178"/>
      <c r="EO141" s="178"/>
      <c r="EP141" s="178"/>
      <c r="EQ141" s="178"/>
      <c r="ER141" s="178"/>
    </row>
    <row r="142" spans="1:148">
      <c r="A142" s="443"/>
      <c r="B142" s="287" t="s">
        <v>103</v>
      </c>
      <c r="C142" s="303" t="s">
        <v>271</v>
      </c>
      <c r="D142" s="92" t="s">
        <v>51</v>
      </c>
      <c r="E142" s="84">
        <f t="shared" ref="E142:AJ142" si="70">SUM(E140:E141)</f>
        <v>0</v>
      </c>
      <c r="F142" s="89">
        <f t="shared" si="70"/>
        <v>0</v>
      </c>
      <c r="G142" s="84">
        <f t="shared" si="70"/>
        <v>0</v>
      </c>
      <c r="H142" s="84">
        <f t="shared" si="70"/>
        <v>0</v>
      </c>
      <c r="I142" s="84">
        <f t="shared" si="70"/>
        <v>0</v>
      </c>
      <c r="J142" s="84">
        <f t="shared" si="70"/>
        <v>0</v>
      </c>
      <c r="K142" s="84">
        <f t="shared" si="70"/>
        <v>0</v>
      </c>
      <c r="L142" s="84">
        <f t="shared" si="70"/>
        <v>0</v>
      </c>
      <c r="M142" s="84">
        <f>SUM(M140:M141)</f>
        <v>0</v>
      </c>
      <c r="N142" s="84">
        <f>SUM(N140:N141)</f>
        <v>0</v>
      </c>
      <c r="O142" s="84">
        <f t="shared" si="70"/>
        <v>0</v>
      </c>
      <c r="P142" s="84">
        <f t="shared" si="70"/>
        <v>0</v>
      </c>
      <c r="Q142" s="84">
        <f t="shared" si="70"/>
        <v>0</v>
      </c>
      <c r="R142" s="84">
        <f t="shared" si="70"/>
        <v>0</v>
      </c>
      <c r="S142" s="84">
        <f t="shared" si="70"/>
        <v>0</v>
      </c>
      <c r="T142" s="84">
        <f t="shared" si="70"/>
        <v>0</v>
      </c>
      <c r="U142" s="84">
        <f t="shared" si="70"/>
        <v>0</v>
      </c>
      <c r="V142" s="84">
        <f t="shared" si="70"/>
        <v>0</v>
      </c>
      <c r="W142" s="84">
        <f t="shared" si="70"/>
        <v>0</v>
      </c>
      <c r="X142" s="84">
        <f t="shared" si="70"/>
        <v>0</v>
      </c>
      <c r="Y142" s="84">
        <f t="shared" si="70"/>
        <v>0</v>
      </c>
      <c r="Z142" s="84">
        <f t="shared" si="70"/>
        <v>0</v>
      </c>
      <c r="AA142" s="84">
        <f t="shared" si="70"/>
        <v>0</v>
      </c>
      <c r="AB142" s="84">
        <f t="shared" si="70"/>
        <v>0</v>
      </c>
      <c r="AC142" s="84">
        <f t="shared" si="70"/>
        <v>0</v>
      </c>
      <c r="AD142" s="84">
        <f t="shared" si="70"/>
        <v>0</v>
      </c>
      <c r="AE142" s="84">
        <f t="shared" si="70"/>
        <v>0</v>
      </c>
      <c r="AF142" s="84">
        <f t="shared" si="70"/>
        <v>0</v>
      </c>
      <c r="AG142" s="84">
        <f t="shared" si="70"/>
        <v>0</v>
      </c>
      <c r="AH142" s="86">
        <f t="shared" si="70"/>
        <v>0</v>
      </c>
      <c r="AI142" s="84">
        <f t="shared" si="70"/>
        <v>0</v>
      </c>
      <c r="AJ142" s="86">
        <f t="shared" si="70"/>
        <v>0</v>
      </c>
      <c r="AK142" s="79"/>
      <c r="AL142" s="178"/>
      <c r="AM142" s="178"/>
      <c r="AN142" s="178"/>
      <c r="AO142" s="178"/>
      <c r="AP142" s="178"/>
      <c r="AQ142" s="178"/>
      <c r="AR142" s="178"/>
      <c r="AS142" s="178"/>
      <c r="AT142" s="178"/>
      <c r="AU142" s="178"/>
      <c r="AV142" s="178"/>
      <c r="AW142" s="178"/>
      <c r="AX142" s="178"/>
      <c r="AY142" s="178"/>
      <c r="AZ142" s="178"/>
      <c r="BA142" s="178"/>
      <c r="BB142" s="178"/>
      <c r="BC142" s="178"/>
      <c r="BD142" s="178"/>
      <c r="BE142" s="178"/>
      <c r="BF142" s="178"/>
      <c r="BG142" s="178"/>
      <c r="BH142" s="178"/>
      <c r="BI142" s="178"/>
      <c r="BJ142" s="178"/>
      <c r="BK142" s="178"/>
      <c r="BL142" s="178"/>
      <c r="BM142" s="178"/>
      <c r="BN142" s="178"/>
      <c r="BO142" s="178"/>
      <c r="BP142" s="178"/>
      <c r="BQ142" s="178"/>
      <c r="BR142" s="178"/>
      <c r="BS142" s="178"/>
      <c r="BT142" s="178"/>
      <c r="BU142" s="178"/>
      <c r="BV142" s="178"/>
      <c r="BW142" s="178"/>
      <c r="BX142" s="178"/>
      <c r="BY142" s="178"/>
      <c r="BZ142" s="178"/>
      <c r="CA142" s="178"/>
      <c r="CB142" s="178"/>
      <c r="CC142" s="178"/>
      <c r="CD142" s="178"/>
      <c r="CE142" s="178"/>
      <c r="CF142" s="178"/>
      <c r="CG142" s="178"/>
      <c r="CH142" s="178"/>
      <c r="CI142" s="178"/>
      <c r="CJ142" s="178"/>
      <c r="CK142" s="178"/>
      <c r="CL142" s="178"/>
      <c r="CM142" s="178"/>
      <c r="CN142" s="178"/>
      <c r="CO142" s="178"/>
      <c r="CP142" s="178"/>
      <c r="CQ142" s="178"/>
      <c r="CR142" s="178"/>
      <c r="CS142" s="178"/>
      <c r="CT142" s="178"/>
      <c r="CU142" s="178"/>
      <c r="CV142" s="178"/>
      <c r="CW142" s="178"/>
      <c r="CX142" s="178"/>
      <c r="CY142" s="178"/>
      <c r="CZ142" s="178"/>
      <c r="DA142" s="178"/>
      <c r="DB142" s="178"/>
      <c r="DC142" s="178"/>
      <c r="DD142" s="178"/>
      <c r="DE142" s="178"/>
      <c r="DF142" s="178"/>
      <c r="DG142" s="178"/>
      <c r="DH142" s="178"/>
      <c r="DI142" s="178"/>
      <c r="DJ142" s="178"/>
      <c r="DK142" s="178"/>
      <c r="DL142" s="178"/>
      <c r="DM142" s="178"/>
      <c r="DN142" s="178"/>
      <c r="DO142" s="178"/>
      <c r="DP142" s="178"/>
      <c r="DQ142" s="178"/>
      <c r="DR142" s="178"/>
      <c r="DS142" s="178"/>
      <c r="DT142" s="178"/>
      <c r="DU142" s="178"/>
      <c r="DV142" s="178"/>
      <c r="DW142" s="178"/>
      <c r="DX142" s="178"/>
      <c r="DY142" s="178"/>
      <c r="DZ142" s="178"/>
      <c r="EA142" s="178"/>
      <c r="EB142" s="178"/>
      <c r="EC142" s="178"/>
      <c r="ED142" s="178"/>
      <c r="EE142" s="178"/>
      <c r="EF142" s="178"/>
      <c r="EG142" s="178"/>
      <c r="EH142" s="178"/>
      <c r="EI142" s="178"/>
      <c r="EJ142" s="178"/>
      <c r="EK142" s="178"/>
      <c r="EL142" s="178"/>
      <c r="EM142" s="178"/>
      <c r="EN142" s="178"/>
      <c r="EO142" s="178"/>
      <c r="EP142" s="178"/>
      <c r="EQ142" s="178"/>
      <c r="ER142" s="178"/>
    </row>
    <row r="143" spans="1:148">
      <c r="A143" s="443"/>
      <c r="B143" s="282"/>
      <c r="C143" s="301" t="s">
        <v>7260</v>
      </c>
      <c r="D143" s="93" t="s">
        <v>49</v>
      </c>
      <c r="E143" s="84">
        <f>SUM(P143,S143,AD143,AH143,AI143,AJ143)</f>
        <v>0</v>
      </c>
      <c r="F143" s="91"/>
      <c r="G143" s="85"/>
      <c r="H143" s="85"/>
      <c r="I143" s="85"/>
      <c r="J143" s="85"/>
      <c r="K143" s="85"/>
      <c r="L143" s="85"/>
      <c r="M143" s="85"/>
      <c r="N143" s="85"/>
      <c r="O143" s="85"/>
      <c r="P143" s="84">
        <f>SUM(G143:O143)</f>
        <v>0</v>
      </c>
      <c r="Q143" s="85"/>
      <c r="R143" s="85"/>
      <c r="S143" s="84">
        <f>SUM(Q143:R143)</f>
        <v>0</v>
      </c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4">
        <f>SUM(T143:AC143)</f>
        <v>0</v>
      </c>
      <c r="AE143" s="85"/>
      <c r="AF143" s="85"/>
      <c r="AG143" s="85"/>
      <c r="AH143" s="86">
        <f>SUM(AE143:AG143)</f>
        <v>0</v>
      </c>
      <c r="AI143" s="85"/>
      <c r="AJ143" s="87"/>
      <c r="AK143" s="79"/>
      <c r="AL143" s="178"/>
      <c r="AM143" s="178"/>
      <c r="AN143" s="178"/>
      <c r="AO143" s="178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178"/>
      <c r="BC143" s="178"/>
      <c r="BD143" s="178"/>
      <c r="BE143" s="178"/>
      <c r="BF143" s="178"/>
      <c r="BG143" s="178"/>
      <c r="BH143" s="178"/>
      <c r="BI143" s="178"/>
      <c r="BJ143" s="178"/>
      <c r="BK143" s="178"/>
      <c r="BL143" s="178"/>
      <c r="BM143" s="178"/>
      <c r="BN143" s="178"/>
      <c r="BO143" s="178"/>
      <c r="BP143" s="178"/>
      <c r="BQ143" s="178"/>
      <c r="BR143" s="178"/>
      <c r="BS143" s="178"/>
      <c r="BT143" s="178"/>
      <c r="BU143" s="178"/>
      <c r="BV143" s="178"/>
      <c r="BW143" s="178"/>
      <c r="BX143" s="178"/>
      <c r="BY143" s="178"/>
      <c r="BZ143" s="178"/>
      <c r="CA143" s="178"/>
      <c r="CB143" s="178"/>
      <c r="CC143" s="178"/>
      <c r="CD143" s="178"/>
      <c r="CE143" s="178"/>
      <c r="CF143" s="178"/>
      <c r="CG143" s="178"/>
      <c r="CH143" s="178"/>
      <c r="CI143" s="178"/>
      <c r="CJ143" s="178"/>
      <c r="CK143" s="178"/>
      <c r="CL143" s="178"/>
      <c r="CM143" s="178"/>
      <c r="CN143" s="178"/>
      <c r="CO143" s="178"/>
      <c r="CP143" s="178"/>
      <c r="CQ143" s="178"/>
      <c r="CR143" s="178"/>
      <c r="CS143" s="178"/>
      <c r="CT143" s="178"/>
      <c r="CU143" s="178"/>
      <c r="CV143" s="178"/>
      <c r="CW143" s="178"/>
      <c r="CX143" s="178"/>
      <c r="CY143" s="178"/>
      <c r="CZ143" s="178"/>
      <c r="DA143" s="178"/>
      <c r="DB143" s="178"/>
      <c r="DC143" s="178"/>
      <c r="DD143" s="178"/>
      <c r="DE143" s="178"/>
      <c r="DF143" s="178"/>
      <c r="DG143" s="178"/>
      <c r="DH143" s="178"/>
      <c r="DI143" s="178"/>
      <c r="DJ143" s="178"/>
      <c r="DK143" s="178"/>
      <c r="DL143" s="178"/>
      <c r="DM143" s="178"/>
      <c r="DN143" s="178"/>
      <c r="DO143" s="178"/>
      <c r="DP143" s="178"/>
      <c r="DQ143" s="178"/>
      <c r="DR143" s="178"/>
      <c r="DS143" s="178"/>
      <c r="DT143" s="178"/>
      <c r="DU143" s="178"/>
      <c r="DV143" s="178"/>
      <c r="DW143" s="178"/>
      <c r="DX143" s="178"/>
      <c r="DY143" s="178"/>
      <c r="DZ143" s="178"/>
      <c r="EA143" s="178"/>
      <c r="EB143" s="178"/>
      <c r="EC143" s="178"/>
      <c r="ED143" s="178"/>
      <c r="EE143" s="178"/>
      <c r="EF143" s="178"/>
      <c r="EG143" s="178"/>
      <c r="EH143" s="178"/>
      <c r="EI143" s="178"/>
      <c r="EJ143" s="178"/>
      <c r="EK143" s="178"/>
      <c r="EL143" s="178"/>
      <c r="EM143" s="178"/>
      <c r="EN143" s="178"/>
      <c r="EO143" s="178"/>
      <c r="EP143" s="178"/>
      <c r="EQ143" s="178"/>
      <c r="ER143" s="178"/>
    </row>
    <row r="144" spans="1:148">
      <c r="A144" s="443"/>
      <c r="B144" s="283"/>
      <c r="C144" s="302" t="s">
        <v>7254</v>
      </c>
      <c r="D144" s="80" t="s">
        <v>50</v>
      </c>
      <c r="E144" s="84">
        <f>SUM(P144,S144,AD144,AH144,AI144,AJ144)</f>
        <v>0</v>
      </c>
      <c r="F144" s="91"/>
      <c r="G144" s="85"/>
      <c r="H144" s="85"/>
      <c r="I144" s="85"/>
      <c r="J144" s="85"/>
      <c r="K144" s="85"/>
      <c r="L144" s="85"/>
      <c r="M144" s="85"/>
      <c r="N144" s="85"/>
      <c r="O144" s="85"/>
      <c r="P144" s="84">
        <f>SUM(G144:O144)</f>
        <v>0</v>
      </c>
      <c r="Q144" s="85"/>
      <c r="R144" s="85"/>
      <c r="S144" s="84">
        <f>SUM(Q144:R144)</f>
        <v>0</v>
      </c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4">
        <f>SUM(T144:AC144)</f>
        <v>0</v>
      </c>
      <c r="AE144" s="85"/>
      <c r="AF144" s="85"/>
      <c r="AG144" s="85"/>
      <c r="AH144" s="86">
        <f>SUM(AE144:AG144)</f>
        <v>0</v>
      </c>
      <c r="AI144" s="85"/>
      <c r="AJ144" s="87"/>
      <c r="AK144" s="79"/>
      <c r="AL144" s="178"/>
      <c r="AM144" s="178"/>
      <c r="AN144" s="178"/>
      <c r="AO144" s="178"/>
      <c r="AP144" s="178"/>
      <c r="AQ144" s="178"/>
      <c r="AR144" s="178"/>
      <c r="AS144" s="178"/>
      <c r="AT144" s="178"/>
      <c r="AU144" s="178"/>
      <c r="AV144" s="178"/>
      <c r="AW144" s="178"/>
      <c r="AX144" s="178"/>
      <c r="AY144" s="178"/>
      <c r="AZ144" s="178"/>
      <c r="BA144" s="178"/>
      <c r="BB144" s="178"/>
      <c r="BC144" s="178"/>
      <c r="BD144" s="178"/>
      <c r="BE144" s="178"/>
      <c r="BF144" s="178"/>
      <c r="BG144" s="178"/>
      <c r="BH144" s="178"/>
      <c r="BI144" s="178"/>
      <c r="BJ144" s="178"/>
      <c r="BK144" s="178"/>
      <c r="BL144" s="178"/>
      <c r="BM144" s="178"/>
      <c r="BN144" s="178"/>
      <c r="BO144" s="178"/>
      <c r="BP144" s="178"/>
      <c r="BQ144" s="178"/>
      <c r="BR144" s="178"/>
      <c r="BS144" s="178"/>
      <c r="BT144" s="178"/>
      <c r="BU144" s="178"/>
      <c r="BV144" s="178"/>
      <c r="BW144" s="178"/>
      <c r="BX144" s="178"/>
      <c r="BY144" s="178"/>
      <c r="BZ144" s="178"/>
      <c r="CA144" s="178"/>
      <c r="CB144" s="178"/>
      <c r="CC144" s="178"/>
      <c r="CD144" s="178"/>
      <c r="CE144" s="178"/>
      <c r="CF144" s="178"/>
      <c r="CG144" s="178"/>
      <c r="CH144" s="178"/>
      <c r="CI144" s="178"/>
      <c r="CJ144" s="178"/>
      <c r="CK144" s="178"/>
      <c r="CL144" s="178"/>
      <c r="CM144" s="178"/>
      <c r="CN144" s="178"/>
      <c r="CO144" s="178"/>
      <c r="CP144" s="178"/>
      <c r="CQ144" s="178"/>
      <c r="CR144" s="178"/>
      <c r="CS144" s="178"/>
      <c r="CT144" s="178"/>
      <c r="CU144" s="178"/>
      <c r="CV144" s="178"/>
      <c r="CW144" s="178"/>
      <c r="CX144" s="178"/>
      <c r="CY144" s="178"/>
      <c r="CZ144" s="178"/>
      <c r="DA144" s="178"/>
      <c r="DB144" s="178"/>
      <c r="DC144" s="178"/>
      <c r="DD144" s="178"/>
      <c r="DE144" s="178"/>
      <c r="DF144" s="178"/>
      <c r="DG144" s="178"/>
      <c r="DH144" s="178"/>
      <c r="DI144" s="178"/>
      <c r="DJ144" s="178"/>
      <c r="DK144" s="178"/>
      <c r="DL144" s="178"/>
      <c r="DM144" s="178"/>
      <c r="DN144" s="178"/>
      <c r="DO144" s="178"/>
      <c r="DP144" s="178"/>
      <c r="DQ144" s="178"/>
      <c r="DR144" s="178"/>
      <c r="DS144" s="178"/>
      <c r="DT144" s="178"/>
      <c r="DU144" s="178"/>
      <c r="DV144" s="178"/>
      <c r="DW144" s="178"/>
      <c r="DX144" s="178"/>
      <c r="DY144" s="178"/>
      <c r="DZ144" s="178"/>
      <c r="EA144" s="178"/>
      <c r="EB144" s="178"/>
      <c r="EC144" s="178"/>
      <c r="ED144" s="178"/>
      <c r="EE144" s="178"/>
      <c r="EF144" s="178"/>
      <c r="EG144" s="178"/>
      <c r="EH144" s="178"/>
      <c r="EI144" s="178"/>
      <c r="EJ144" s="178"/>
      <c r="EK144" s="178"/>
      <c r="EL144" s="178"/>
      <c r="EM144" s="178"/>
      <c r="EN144" s="178"/>
      <c r="EO144" s="178"/>
      <c r="EP144" s="178"/>
      <c r="EQ144" s="178"/>
      <c r="ER144" s="178"/>
    </row>
    <row r="145" spans="1:148">
      <c r="A145" s="443"/>
      <c r="B145" s="284" t="s">
        <v>104</v>
      </c>
      <c r="C145" s="304" t="s">
        <v>227</v>
      </c>
      <c r="D145" s="80" t="s">
        <v>51</v>
      </c>
      <c r="E145" s="84">
        <f t="shared" ref="E145:AJ145" si="71">SUM(E143:E144)</f>
        <v>0</v>
      </c>
      <c r="F145" s="89">
        <f t="shared" si="71"/>
        <v>0</v>
      </c>
      <c r="G145" s="84">
        <f t="shared" si="71"/>
        <v>0</v>
      </c>
      <c r="H145" s="84">
        <f t="shared" si="71"/>
        <v>0</v>
      </c>
      <c r="I145" s="84">
        <f t="shared" si="71"/>
        <v>0</v>
      </c>
      <c r="J145" s="84">
        <f t="shared" si="71"/>
        <v>0</v>
      </c>
      <c r="K145" s="84">
        <f t="shared" si="71"/>
        <v>0</v>
      </c>
      <c r="L145" s="84">
        <f t="shared" si="71"/>
        <v>0</v>
      </c>
      <c r="M145" s="84">
        <f>SUM(M143:M144)</f>
        <v>0</v>
      </c>
      <c r="N145" s="84">
        <f>SUM(N143:N144)</f>
        <v>0</v>
      </c>
      <c r="O145" s="84">
        <f t="shared" si="71"/>
        <v>0</v>
      </c>
      <c r="P145" s="84">
        <f t="shared" si="71"/>
        <v>0</v>
      </c>
      <c r="Q145" s="84">
        <f t="shared" si="71"/>
        <v>0</v>
      </c>
      <c r="R145" s="84">
        <f t="shared" si="71"/>
        <v>0</v>
      </c>
      <c r="S145" s="84">
        <f t="shared" si="71"/>
        <v>0</v>
      </c>
      <c r="T145" s="84">
        <f t="shared" si="71"/>
        <v>0</v>
      </c>
      <c r="U145" s="84">
        <f t="shared" si="71"/>
        <v>0</v>
      </c>
      <c r="V145" s="84">
        <f t="shared" si="71"/>
        <v>0</v>
      </c>
      <c r="W145" s="84">
        <f t="shared" si="71"/>
        <v>0</v>
      </c>
      <c r="X145" s="84">
        <f t="shared" si="71"/>
        <v>0</v>
      </c>
      <c r="Y145" s="84">
        <f t="shared" si="71"/>
        <v>0</v>
      </c>
      <c r="Z145" s="84">
        <f t="shared" si="71"/>
        <v>0</v>
      </c>
      <c r="AA145" s="84">
        <f t="shared" si="71"/>
        <v>0</v>
      </c>
      <c r="AB145" s="84">
        <f t="shared" si="71"/>
        <v>0</v>
      </c>
      <c r="AC145" s="84">
        <f t="shared" si="71"/>
        <v>0</v>
      </c>
      <c r="AD145" s="84">
        <f t="shared" si="71"/>
        <v>0</v>
      </c>
      <c r="AE145" s="84">
        <f t="shared" si="71"/>
        <v>0</v>
      </c>
      <c r="AF145" s="84">
        <f t="shared" si="71"/>
        <v>0</v>
      </c>
      <c r="AG145" s="84">
        <f t="shared" si="71"/>
        <v>0</v>
      </c>
      <c r="AH145" s="86">
        <f t="shared" si="71"/>
        <v>0</v>
      </c>
      <c r="AI145" s="84">
        <f t="shared" si="71"/>
        <v>0</v>
      </c>
      <c r="AJ145" s="86">
        <f t="shared" si="71"/>
        <v>0</v>
      </c>
      <c r="AK145" s="79"/>
      <c r="AL145" s="178"/>
      <c r="AM145" s="178"/>
      <c r="AN145" s="178"/>
      <c r="AO145" s="178"/>
      <c r="AP145" s="178"/>
      <c r="AQ145" s="178"/>
      <c r="AR145" s="178"/>
      <c r="AS145" s="178"/>
      <c r="AT145" s="178"/>
      <c r="AU145" s="178"/>
      <c r="AV145" s="178"/>
      <c r="AW145" s="178"/>
      <c r="AX145" s="178"/>
      <c r="AY145" s="178"/>
      <c r="AZ145" s="178"/>
      <c r="BA145" s="178"/>
      <c r="BB145" s="178"/>
      <c r="BC145" s="178"/>
      <c r="BD145" s="178"/>
      <c r="BE145" s="178"/>
      <c r="BF145" s="178"/>
      <c r="BG145" s="178"/>
      <c r="BH145" s="178"/>
      <c r="BI145" s="178"/>
      <c r="BJ145" s="178"/>
      <c r="BK145" s="178"/>
      <c r="BL145" s="178"/>
      <c r="BM145" s="178"/>
      <c r="BN145" s="178"/>
      <c r="BO145" s="178"/>
      <c r="BP145" s="178"/>
      <c r="BQ145" s="178"/>
      <c r="BR145" s="178"/>
      <c r="BS145" s="178"/>
      <c r="BT145" s="178"/>
      <c r="BU145" s="178"/>
      <c r="BV145" s="178"/>
      <c r="BW145" s="178"/>
      <c r="BX145" s="178"/>
      <c r="BY145" s="178"/>
      <c r="BZ145" s="178"/>
      <c r="CA145" s="178"/>
      <c r="CB145" s="178"/>
      <c r="CC145" s="178"/>
      <c r="CD145" s="178"/>
      <c r="CE145" s="178"/>
      <c r="CF145" s="178"/>
      <c r="CG145" s="178"/>
      <c r="CH145" s="178"/>
      <c r="CI145" s="178"/>
      <c r="CJ145" s="178"/>
      <c r="CK145" s="178"/>
      <c r="CL145" s="178"/>
      <c r="CM145" s="178"/>
      <c r="CN145" s="178"/>
      <c r="CO145" s="178"/>
      <c r="CP145" s="178"/>
      <c r="CQ145" s="178"/>
      <c r="CR145" s="178"/>
      <c r="CS145" s="178"/>
      <c r="CT145" s="178"/>
      <c r="CU145" s="178"/>
      <c r="CV145" s="178"/>
      <c r="CW145" s="178"/>
      <c r="CX145" s="178"/>
      <c r="CY145" s="178"/>
      <c r="CZ145" s="178"/>
      <c r="DA145" s="178"/>
      <c r="DB145" s="178"/>
      <c r="DC145" s="178"/>
      <c r="DD145" s="178"/>
      <c r="DE145" s="178"/>
      <c r="DF145" s="178"/>
      <c r="DG145" s="178"/>
      <c r="DH145" s="178"/>
      <c r="DI145" s="178"/>
      <c r="DJ145" s="178"/>
      <c r="DK145" s="178"/>
      <c r="DL145" s="178"/>
      <c r="DM145" s="178"/>
      <c r="DN145" s="178"/>
      <c r="DO145" s="178"/>
      <c r="DP145" s="178"/>
      <c r="DQ145" s="178"/>
      <c r="DR145" s="178"/>
      <c r="DS145" s="178"/>
      <c r="DT145" s="178"/>
      <c r="DU145" s="178"/>
      <c r="DV145" s="178"/>
      <c r="DW145" s="178"/>
      <c r="DX145" s="178"/>
      <c r="DY145" s="178"/>
      <c r="DZ145" s="178"/>
      <c r="EA145" s="178"/>
      <c r="EB145" s="178"/>
      <c r="EC145" s="178"/>
      <c r="ED145" s="178"/>
      <c r="EE145" s="178"/>
      <c r="EF145" s="178"/>
      <c r="EG145" s="178"/>
      <c r="EH145" s="178"/>
      <c r="EI145" s="178"/>
      <c r="EJ145" s="178"/>
      <c r="EK145" s="178"/>
      <c r="EL145" s="178"/>
      <c r="EM145" s="178"/>
      <c r="EN145" s="178"/>
      <c r="EO145" s="178"/>
      <c r="EP145" s="178"/>
      <c r="EQ145" s="178"/>
      <c r="ER145" s="178"/>
    </row>
    <row r="146" spans="1:148">
      <c r="A146" s="443"/>
      <c r="B146" s="282"/>
      <c r="C146" s="301" t="s">
        <v>7260</v>
      </c>
      <c r="D146" s="80" t="s">
        <v>49</v>
      </c>
      <c r="E146" s="84">
        <f>SUM(P146,S146,AD146,AH146,AI146,AJ146)</f>
        <v>0</v>
      </c>
      <c r="F146" s="91"/>
      <c r="G146" s="85"/>
      <c r="H146" s="85"/>
      <c r="I146" s="85"/>
      <c r="J146" s="85"/>
      <c r="K146" s="85"/>
      <c r="L146" s="85"/>
      <c r="M146" s="85"/>
      <c r="N146" s="85"/>
      <c r="O146" s="85"/>
      <c r="P146" s="84">
        <f>SUM(G146:O146)</f>
        <v>0</v>
      </c>
      <c r="Q146" s="85"/>
      <c r="R146" s="85"/>
      <c r="S146" s="84">
        <f>SUM(Q146:R146)</f>
        <v>0</v>
      </c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4">
        <f>SUM(T146:AC146)</f>
        <v>0</v>
      </c>
      <c r="AE146" s="85"/>
      <c r="AF146" s="85"/>
      <c r="AG146" s="85"/>
      <c r="AH146" s="86">
        <f>SUM(AE146:AG146)</f>
        <v>0</v>
      </c>
      <c r="AI146" s="85"/>
      <c r="AJ146" s="87"/>
      <c r="AK146" s="79"/>
      <c r="AL146" s="178"/>
      <c r="AM146" s="178"/>
      <c r="AN146" s="178"/>
      <c r="AO146" s="178"/>
      <c r="AP146" s="178"/>
      <c r="AQ146" s="178"/>
      <c r="AR146" s="178"/>
      <c r="AS146" s="178"/>
      <c r="AT146" s="178"/>
      <c r="AU146" s="178"/>
      <c r="AV146" s="178"/>
      <c r="AW146" s="178"/>
      <c r="AX146" s="178"/>
      <c r="AY146" s="178"/>
      <c r="AZ146" s="178"/>
      <c r="BA146" s="178"/>
      <c r="BB146" s="178"/>
      <c r="BC146" s="178"/>
      <c r="BD146" s="178"/>
      <c r="BE146" s="178"/>
      <c r="BF146" s="178"/>
      <c r="BG146" s="178"/>
      <c r="BH146" s="178"/>
      <c r="BI146" s="178"/>
      <c r="BJ146" s="178"/>
      <c r="BK146" s="178"/>
      <c r="BL146" s="178"/>
      <c r="BM146" s="178"/>
      <c r="BN146" s="178"/>
      <c r="BO146" s="178"/>
      <c r="BP146" s="178"/>
      <c r="BQ146" s="178"/>
      <c r="BR146" s="178"/>
      <c r="BS146" s="178"/>
      <c r="BT146" s="178"/>
      <c r="BU146" s="178"/>
      <c r="BV146" s="178"/>
      <c r="BW146" s="178"/>
      <c r="BX146" s="178"/>
      <c r="BY146" s="178"/>
      <c r="BZ146" s="178"/>
      <c r="CA146" s="178"/>
      <c r="CB146" s="178"/>
      <c r="CC146" s="178"/>
      <c r="CD146" s="178"/>
      <c r="CE146" s="178"/>
      <c r="CF146" s="178"/>
      <c r="CG146" s="178"/>
      <c r="CH146" s="178"/>
      <c r="CI146" s="178"/>
      <c r="CJ146" s="178"/>
      <c r="CK146" s="178"/>
      <c r="CL146" s="178"/>
      <c r="CM146" s="178"/>
      <c r="CN146" s="178"/>
      <c r="CO146" s="178"/>
      <c r="CP146" s="178"/>
      <c r="CQ146" s="178"/>
      <c r="CR146" s="178"/>
      <c r="CS146" s="178"/>
      <c r="CT146" s="178"/>
      <c r="CU146" s="178"/>
      <c r="CV146" s="178"/>
      <c r="CW146" s="178"/>
      <c r="CX146" s="178"/>
      <c r="CY146" s="178"/>
      <c r="CZ146" s="178"/>
      <c r="DA146" s="178"/>
      <c r="DB146" s="178"/>
      <c r="DC146" s="178"/>
      <c r="DD146" s="178"/>
      <c r="DE146" s="178"/>
      <c r="DF146" s="178"/>
      <c r="DG146" s="178"/>
      <c r="DH146" s="178"/>
      <c r="DI146" s="178"/>
      <c r="DJ146" s="178"/>
      <c r="DK146" s="178"/>
      <c r="DL146" s="178"/>
      <c r="DM146" s="178"/>
      <c r="DN146" s="178"/>
      <c r="DO146" s="178"/>
      <c r="DP146" s="178"/>
      <c r="DQ146" s="178"/>
      <c r="DR146" s="178"/>
      <c r="DS146" s="178"/>
      <c r="DT146" s="178"/>
      <c r="DU146" s="178"/>
      <c r="DV146" s="178"/>
      <c r="DW146" s="178"/>
      <c r="DX146" s="178"/>
      <c r="DY146" s="178"/>
      <c r="DZ146" s="178"/>
      <c r="EA146" s="178"/>
      <c r="EB146" s="178"/>
      <c r="EC146" s="178"/>
      <c r="ED146" s="178"/>
      <c r="EE146" s="178"/>
      <c r="EF146" s="178"/>
      <c r="EG146" s="178"/>
      <c r="EH146" s="178"/>
      <c r="EI146" s="178"/>
      <c r="EJ146" s="178"/>
      <c r="EK146" s="178"/>
      <c r="EL146" s="178"/>
      <c r="EM146" s="178"/>
      <c r="EN146" s="178"/>
      <c r="EO146" s="178"/>
      <c r="EP146" s="178"/>
      <c r="EQ146" s="178"/>
      <c r="ER146" s="178"/>
    </row>
    <row r="147" spans="1:148">
      <c r="A147" s="443"/>
      <c r="B147" s="283"/>
      <c r="C147" s="302" t="s">
        <v>7254</v>
      </c>
      <c r="D147" s="80" t="s">
        <v>50</v>
      </c>
      <c r="E147" s="84">
        <f>SUM(P147,S147,AD147,AH147,AI147,AJ147)</f>
        <v>0</v>
      </c>
      <c r="F147" s="91"/>
      <c r="G147" s="85"/>
      <c r="H147" s="85"/>
      <c r="I147" s="85"/>
      <c r="J147" s="85"/>
      <c r="K147" s="85"/>
      <c r="L147" s="85"/>
      <c r="M147" s="85"/>
      <c r="N147" s="85"/>
      <c r="O147" s="85"/>
      <c r="P147" s="84">
        <f>SUM(G147:O147)</f>
        <v>0</v>
      </c>
      <c r="Q147" s="85"/>
      <c r="R147" s="85"/>
      <c r="S147" s="84">
        <f>SUM(Q147:R147)</f>
        <v>0</v>
      </c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4">
        <f>SUM(T147:AC147)</f>
        <v>0</v>
      </c>
      <c r="AE147" s="85"/>
      <c r="AF147" s="85"/>
      <c r="AG147" s="85"/>
      <c r="AH147" s="86">
        <f>SUM(AE147:AG147)</f>
        <v>0</v>
      </c>
      <c r="AI147" s="85"/>
      <c r="AJ147" s="87"/>
      <c r="AK147" s="79"/>
      <c r="AL147" s="178"/>
      <c r="AM147" s="178"/>
      <c r="AN147" s="178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BE147" s="178"/>
      <c r="BF147" s="178"/>
      <c r="BG147" s="178"/>
      <c r="BH147" s="178"/>
      <c r="BI147" s="178"/>
      <c r="BJ147" s="178"/>
      <c r="BK147" s="178"/>
      <c r="BL147" s="178"/>
      <c r="BM147" s="178"/>
      <c r="BN147" s="178"/>
      <c r="BO147" s="178"/>
      <c r="BP147" s="178"/>
      <c r="BQ147" s="178"/>
      <c r="BR147" s="178"/>
      <c r="BS147" s="178"/>
      <c r="BT147" s="178"/>
      <c r="BU147" s="178"/>
      <c r="BV147" s="178"/>
      <c r="BW147" s="178"/>
      <c r="BX147" s="178"/>
      <c r="BY147" s="178"/>
      <c r="BZ147" s="178"/>
      <c r="CA147" s="178"/>
      <c r="CB147" s="178"/>
      <c r="CC147" s="178"/>
      <c r="CD147" s="178"/>
      <c r="CE147" s="178"/>
      <c r="CF147" s="178"/>
      <c r="CG147" s="178"/>
      <c r="CH147" s="178"/>
      <c r="CI147" s="178"/>
      <c r="CJ147" s="178"/>
      <c r="CK147" s="178"/>
      <c r="CL147" s="178"/>
      <c r="CM147" s="178"/>
      <c r="CN147" s="178"/>
      <c r="CO147" s="178"/>
      <c r="CP147" s="178"/>
      <c r="CQ147" s="178"/>
      <c r="CR147" s="178"/>
      <c r="CS147" s="178"/>
      <c r="CT147" s="178"/>
      <c r="CU147" s="178"/>
      <c r="CV147" s="178"/>
      <c r="CW147" s="178"/>
      <c r="CX147" s="178"/>
      <c r="CY147" s="178"/>
      <c r="CZ147" s="178"/>
      <c r="DA147" s="178"/>
      <c r="DB147" s="178"/>
      <c r="DC147" s="178"/>
      <c r="DD147" s="178"/>
      <c r="DE147" s="178"/>
      <c r="DF147" s="178"/>
      <c r="DG147" s="178"/>
      <c r="DH147" s="178"/>
      <c r="DI147" s="178"/>
      <c r="DJ147" s="178"/>
      <c r="DK147" s="178"/>
      <c r="DL147" s="178"/>
      <c r="DM147" s="178"/>
      <c r="DN147" s="178"/>
      <c r="DO147" s="178"/>
      <c r="DP147" s="178"/>
      <c r="DQ147" s="178"/>
      <c r="DR147" s="178"/>
      <c r="DS147" s="178"/>
      <c r="DT147" s="178"/>
      <c r="DU147" s="178"/>
      <c r="DV147" s="178"/>
      <c r="DW147" s="178"/>
      <c r="DX147" s="178"/>
      <c r="DY147" s="178"/>
      <c r="DZ147" s="178"/>
      <c r="EA147" s="178"/>
      <c r="EB147" s="178"/>
      <c r="EC147" s="178"/>
      <c r="ED147" s="178"/>
      <c r="EE147" s="178"/>
      <c r="EF147" s="178"/>
      <c r="EG147" s="178"/>
      <c r="EH147" s="178"/>
      <c r="EI147" s="178"/>
      <c r="EJ147" s="178"/>
      <c r="EK147" s="178"/>
      <c r="EL147" s="178"/>
      <c r="EM147" s="178"/>
      <c r="EN147" s="178"/>
      <c r="EO147" s="178"/>
      <c r="EP147" s="178"/>
      <c r="EQ147" s="178"/>
      <c r="ER147" s="178"/>
    </row>
    <row r="148" spans="1:148">
      <c r="A148" s="443"/>
      <c r="B148" s="284" t="s">
        <v>105</v>
      </c>
      <c r="C148" s="302" t="s">
        <v>228</v>
      </c>
      <c r="D148" s="80" t="s">
        <v>51</v>
      </c>
      <c r="E148" s="84">
        <f t="shared" ref="E148:AJ148" si="72">SUM(E146:E147)</f>
        <v>0</v>
      </c>
      <c r="F148" s="104">
        <f t="shared" si="72"/>
        <v>0</v>
      </c>
      <c r="G148" s="103">
        <f t="shared" si="72"/>
        <v>0</v>
      </c>
      <c r="H148" s="103">
        <f t="shared" si="72"/>
        <v>0</v>
      </c>
      <c r="I148" s="103">
        <f t="shared" si="72"/>
        <v>0</v>
      </c>
      <c r="J148" s="103">
        <f t="shared" si="72"/>
        <v>0</v>
      </c>
      <c r="K148" s="103">
        <f t="shared" si="72"/>
        <v>0</v>
      </c>
      <c r="L148" s="103">
        <f t="shared" si="72"/>
        <v>0</v>
      </c>
      <c r="M148" s="103">
        <f>SUM(M146:M147)</f>
        <v>0</v>
      </c>
      <c r="N148" s="103">
        <f>SUM(N146:N147)</f>
        <v>0</v>
      </c>
      <c r="O148" s="103">
        <f t="shared" si="72"/>
        <v>0</v>
      </c>
      <c r="P148" s="103">
        <f t="shared" si="72"/>
        <v>0</v>
      </c>
      <c r="Q148" s="103">
        <f t="shared" si="72"/>
        <v>0</v>
      </c>
      <c r="R148" s="103">
        <f t="shared" si="72"/>
        <v>0</v>
      </c>
      <c r="S148" s="103">
        <f t="shared" si="72"/>
        <v>0</v>
      </c>
      <c r="T148" s="103">
        <f t="shared" si="72"/>
        <v>0</v>
      </c>
      <c r="U148" s="103">
        <f t="shared" si="72"/>
        <v>0</v>
      </c>
      <c r="V148" s="103">
        <f t="shared" si="72"/>
        <v>0</v>
      </c>
      <c r="W148" s="103">
        <f t="shared" si="72"/>
        <v>0</v>
      </c>
      <c r="X148" s="103">
        <f t="shared" si="72"/>
        <v>0</v>
      </c>
      <c r="Y148" s="103">
        <f t="shared" si="72"/>
        <v>0</v>
      </c>
      <c r="Z148" s="103">
        <f t="shared" si="72"/>
        <v>0</v>
      </c>
      <c r="AA148" s="103">
        <f t="shared" si="72"/>
        <v>0</v>
      </c>
      <c r="AB148" s="103">
        <f t="shared" si="72"/>
        <v>0</v>
      </c>
      <c r="AC148" s="103">
        <f t="shared" si="72"/>
        <v>0</v>
      </c>
      <c r="AD148" s="103">
        <f t="shared" si="72"/>
        <v>0</v>
      </c>
      <c r="AE148" s="103">
        <f t="shared" si="72"/>
        <v>0</v>
      </c>
      <c r="AF148" s="103">
        <f t="shared" si="72"/>
        <v>0</v>
      </c>
      <c r="AG148" s="103">
        <f t="shared" si="72"/>
        <v>0</v>
      </c>
      <c r="AH148" s="105">
        <f t="shared" si="72"/>
        <v>0</v>
      </c>
      <c r="AI148" s="103">
        <f t="shared" si="72"/>
        <v>0</v>
      </c>
      <c r="AJ148" s="105">
        <f t="shared" si="72"/>
        <v>0</v>
      </c>
      <c r="AK148" s="79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  <c r="BF148" s="178"/>
      <c r="BG148" s="178"/>
      <c r="BH148" s="178"/>
      <c r="BI148" s="178"/>
      <c r="BJ148" s="178"/>
      <c r="BK148" s="178"/>
      <c r="BL148" s="178"/>
      <c r="BM148" s="178"/>
      <c r="BN148" s="178"/>
      <c r="BO148" s="178"/>
      <c r="BP148" s="178"/>
      <c r="BQ148" s="178"/>
      <c r="BR148" s="178"/>
      <c r="BS148" s="178"/>
      <c r="BT148" s="178"/>
      <c r="BU148" s="178"/>
      <c r="BV148" s="178"/>
      <c r="BW148" s="178"/>
      <c r="BX148" s="178"/>
      <c r="BY148" s="178"/>
      <c r="BZ148" s="178"/>
      <c r="CA148" s="178"/>
      <c r="CB148" s="178"/>
      <c r="CC148" s="178"/>
      <c r="CD148" s="178"/>
      <c r="CE148" s="178"/>
      <c r="CF148" s="178"/>
      <c r="CG148" s="178"/>
      <c r="CH148" s="178"/>
      <c r="CI148" s="178"/>
      <c r="CJ148" s="178"/>
      <c r="CK148" s="178"/>
      <c r="CL148" s="178"/>
      <c r="CM148" s="178"/>
      <c r="CN148" s="178"/>
      <c r="CO148" s="178"/>
      <c r="CP148" s="178"/>
      <c r="CQ148" s="178"/>
      <c r="CR148" s="178"/>
      <c r="CS148" s="178"/>
      <c r="CT148" s="178"/>
      <c r="CU148" s="178"/>
      <c r="CV148" s="178"/>
      <c r="CW148" s="178"/>
      <c r="CX148" s="178"/>
      <c r="CY148" s="178"/>
      <c r="CZ148" s="178"/>
      <c r="DA148" s="178"/>
      <c r="DB148" s="178"/>
      <c r="DC148" s="178"/>
      <c r="DD148" s="178"/>
      <c r="DE148" s="178"/>
      <c r="DF148" s="178"/>
      <c r="DG148" s="178"/>
      <c r="DH148" s="178"/>
      <c r="DI148" s="178"/>
      <c r="DJ148" s="178"/>
      <c r="DK148" s="178"/>
      <c r="DL148" s="178"/>
      <c r="DM148" s="178"/>
      <c r="DN148" s="178"/>
      <c r="DO148" s="178"/>
      <c r="DP148" s="178"/>
      <c r="DQ148" s="178"/>
      <c r="DR148" s="178"/>
      <c r="DS148" s="178"/>
      <c r="DT148" s="178"/>
      <c r="DU148" s="178"/>
      <c r="DV148" s="178"/>
      <c r="DW148" s="178"/>
      <c r="DX148" s="178"/>
      <c r="DY148" s="178"/>
      <c r="DZ148" s="178"/>
      <c r="EA148" s="178"/>
      <c r="EB148" s="178"/>
      <c r="EC148" s="178"/>
      <c r="ED148" s="178"/>
      <c r="EE148" s="178"/>
      <c r="EF148" s="178"/>
      <c r="EG148" s="178"/>
      <c r="EH148" s="178"/>
      <c r="EI148" s="178"/>
      <c r="EJ148" s="178"/>
      <c r="EK148" s="178"/>
      <c r="EL148" s="178"/>
      <c r="EM148" s="178"/>
      <c r="EN148" s="178"/>
      <c r="EO148" s="178"/>
      <c r="EP148" s="178"/>
      <c r="EQ148" s="178"/>
      <c r="ER148" s="178"/>
    </row>
    <row r="149" spans="1:148">
      <c r="A149" s="443"/>
      <c r="B149" s="98" t="s">
        <v>51</v>
      </c>
      <c r="C149" s="307"/>
      <c r="D149" s="99" t="s">
        <v>49</v>
      </c>
      <c r="E149" s="84">
        <f>SUM(P149,S149,AD149,AH149,AI149,AJ149)</f>
        <v>0</v>
      </c>
      <c r="F149" s="107">
        <f t="shared" ref="F149:O150" si="73">SUM(F137,F140,F143,F146)</f>
        <v>0</v>
      </c>
      <c r="G149" s="84">
        <f t="shared" si="73"/>
        <v>0</v>
      </c>
      <c r="H149" s="84">
        <f t="shared" si="73"/>
        <v>0</v>
      </c>
      <c r="I149" s="84">
        <f t="shared" si="73"/>
        <v>0</v>
      </c>
      <c r="J149" s="84">
        <f t="shared" si="73"/>
        <v>0</v>
      </c>
      <c r="K149" s="84">
        <f t="shared" si="73"/>
        <v>0</v>
      </c>
      <c r="L149" s="84">
        <f t="shared" si="73"/>
        <v>0</v>
      </c>
      <c r="M149" s="84">
        <f t="shared" si="73"/>
        <v>0</v>
      </c>
      <c r="N149" s="84">
        <f t="shared" si="73"/>
        <v>0</v>
      </c>
      <c r="O149" s="86">
        <f t="shared" si="73"/>
        <v>0</v>
      </c>
      <c r="P149" s="84">
        <f>SUM(G149,H149,I149,J149,K149,L149,M149,N149,O149)</f>
        <v>0</v>
      </c>
      <c r="Q149" s="108">
        <f>SUM(Q137,Q140,Q143,Q146)</f>
        <v>0</v>
      </c>
      <c r="R149" s="84">
        <f>SUM(R137,R140,R143,R146)</f>
        <v>0</v>
      </c>
      <c r="S149" s="84">
        <f>SUM(Q149:R149)</f>
        <v>0</v>
      </c>
      <c r="T149" s="84">
        <f t="shared" ref="T149:AC150" si="74">SUM(T137,T140,T143,T146)</f>
        <v>0</v>
      </c>
      <c r="U149" s="84">
        <f t="shared" si="74"/>
        <v>0</v>
      </c>
      <c r="V149" s="84">
        <f t="shared" si="74"/>
        <v>0</v>
      </c>
      <c r="W149" s="84">
        <f t="shared" si="74"/>
        <v>0</v>
      </c>
      <c r="X149" s="84">
        <f>SUM(X137,X140,X143,X146)</f>
        <v>0</v>
      </c>
      <c r="Y149" s="84">
        <f t="shared" si="74"/>
        <v>0</v>
      </c>
      <c r="Z149" s="84">
        <f t="shared" si="74"/>
        <v>0</v>
      </c>
      <c r="AA149" s="84">
        <f t="shared" si="74"/>
        <v>0</v>
      </c>
      <c r="AB149" s="84">
        <f t="shared" si="74"/>
        <v>0</v>
      </c>
      <c r="AC149" s="86">
        <f t="shared" si="74"/>
        <v>0</v>
      </c>
      <c r="AD149" s="84">
        <f>SUM(T149:AC149)</f>
        <v>0</v>
      </c>
      <c r="AE149" s="108">
        <f t="shared" ref="AE149:AG150" si="75">SUM(AE137,AE140,AE143,AE146)</f>
        <v>0</v>
      </c>
      <c r="AF149" s="84">
        <f t="shared" si="75"/>
        <v>0</v>
      </c>
      <c r="AG149" s="84">
        <f t="shared" si="75"/>
        <v>0</v>
      </c>
      <c r="AH149" s="108">
        <f>SUM(AE149:AG149)</f>
        <v>0</v>
      </c>
      <c r="AI149" s="84">
        <f>SUM(AI137,AI140,AI143,AI146)</f>
        <v>0</v>
      </c>
      <c r="AJ149" s="86">
        <f>SUM(AJ137,AJ140,AJ143,AJ146)</f>
        <v>0</v>
      </c>
      <c r="AK149" s="79"/>
      <c r="AL149" s="178"/>
      <c r="AM149" s="178"/>
      <c r="AN149" s="178"/>
      <c r="AO149" s="178"/>
      <c r="AP149" s="178"/>
      <c r="AQ149" s="178"/>
      <c r="AR149" s="178"/>
      <c r="AS149" s="178"/>
      <c r="AT149" s="178"/>
      <c r="AU149" s="178"/>
      <c r="AV149" s="178"/>
      <c r="AW149" s="178"/>
      <c r="AX149" s="178"/>
      <c r="AY149" s="178"/>
      <c r="AZ149" s="178"/>
      <c r="BA149" s="178"/>
      <c r="BB149" s="178"/>
      <c r="BC149" s="178"/>
      <c r="BD149" s="178"/>
      <c r="BE149" s="178"/>
      <c r="BF149" s="178"/>
      <c r="BG149" s="178"/>
      <c r="BH149" s="178"/>
      <c r="BI149" s="178"/>
      <c r="BJ149" s="178"/>
      <c r="BK149" s="178"/>
      <c r="BL149" s="178"/>
      <c r="BM149" s="178"/>
      <c r="BN149" s="178"/>
      <c r="BO149" s="178"/>
      <c r="BP149" s="178"/>
      <c r="BQ149" s="178"/>
      <c r="BR149" s="178"/>
      <c r="BS149" s="178"/>
      <c r="BT149" s="178"/>
      <c r="BU149" s="178"/>
      <c r="BV149" s="178"/>
      <c r="BW149" s="178"/>
      <c r="BX149" s="178"/>
      <c r="BY149" s="178"/>
      <c r="BZ149" s="178"/>
      <c r="CA149" s="178"/>
      <c r="CB149" s="178"/>
      <c r="CC149" s="178"/>
      <c r="CD149" s="178"/>
      <c r="CE149" s="178"/>
      <c r="CF149" s="178"/>
      <c r="CG149" s="178"/>
      <c r="CH149" s="178"/>
      <c r="CI149" s="178"/>
      <c r="CJ149" s="178"/>
      <c r="CK149" s="178"/>
      <c r="CL149" s="178"/>
      <c r="CM149" s="178"/>
      <c r="CN149" s="178"/>
      <c r="CO149" s="178"/>
      <c r="CP149" s="178"/>
      <c r="CQ149" s="178"/>
      <c r="CR149" s="178"/>
      <c r="CS149" s="178"/>
      <c r="CT149" s="178"/>
      <c r="CU149" s="178"/>
      <c r="CV149" s="178"/>
      <c r="CW149" s="178"/>
      <c r="CX149" s="178"/>
      <c r="CY149" s="178"/>
      <c r="CZ149" s="178"/>
      <c r="DA149" s="178"/>
      <c r="DB149" s="178"/>
      <c r="DC149" s="178"/>
      <c r="DD149" s="178"/>
      <c r="DE149" s="178"/>
      <c r="DF149" s="178"/>
      <c r="DG149" s="178"/>
      <c r="DH149" s="178"/>
      <c r="DI149" s="178"/>
      <c r="DJ149" s="178"/>
      <c r="DK149" s="178"/>
      <c r="DL149" s="178"/>
      <c r="DM149" s="178"/>
      <c r="DN149" s="178"/>
      <c r="DO149" s="178"/>
      <c r="DP149" s="178"/>
      <c r="DQ149" s="178"/>
      <c r="DR149" s="178"/>
      <c r="DS149" s="178"/>
      <c r="DT149" s="178"/>
      <c r="DU149" s="178"/>
      <c r="DV149" s="178"/>
      <c r="DW149" s="178"/>
      <c r="DX149" s="178"/>
      <c r="DY149" s="178"/>
      <c r="DZ149" s="178"/>
      <c r="EA149" s="178"/>
      <c r="EB149" s="178"/>
      <c r="EC149" s="178"/>
      <c r="ED149" s="178"/>
      <c r="EE149" s="178"/>
      <c r="EF149" s="178"/>
      <c r="EG149" s="178"/>
      <c r="EH149" s="178"/>
      <c r="EI149" s="178"/>
      <c r="EJ149" s="178"/>
      <c r="EK149" s="178"/>
      <c r="EL149" s="178"/>
      <c r="EM149" s="178"/>
      <c r="EN149" s="178"/>
      <c r="EO149" s="178"/>
      <c r="EP149" s="178"/>
      <c r="EQ149" s="178"/>
      <c r="ER149" s="178"/>
    </row>
    <row r="150" spans="1:148">
      <c r="A150" s="443"/>
      <c r="B150" s="100" t="s">
        <v>102</v>
      </c>
      <c r="C150" s="308" t="s">
        <v>266</v>
      </c>
      <c r="D150" s="99" t="s">
        <v>50</v>
      </c>
      <c r="E150" s="84">
        <f>SUM(P150,S150,AD150,AH150,AI150,AJ150)</f>
        <v>0</v>
      </c>
      <c r="F150" s="110">
        <f t="shared" si="73"/>
        <v>0</v>
      </c>
      <c r="G150" s="111">
        <f t="shared" si="73"/>
        <v>0</v>
      </c>
      <c r="H150" s="111">
        <f t="shared" si="73"/>
        <v>0</v>
      </c>
      <c r="I150" s="111">
        <f t="shared" si="73"/>
        <v>0</v>
      </c>
      <c r="J150" s="111">
        <f t="shared" si="73"/>
        <v>0</v>
      </c>
      <c r="K150" s="111">
        <f t="shared" si="73"/>
        <v>0</v>
      </c>
      <c r="L150" s="111">
        <f t="shared" si="73"/>
        <v>0</v>
      </c>
      <c r="M150" s="111">
        <f t="shared" si="73"/>
        <v>0</v>
      </c>
      <c r="N150" s="111">
        <f t="shared" si="73"/>
        <v>0</v>
      </c>
      <c r="O150" s="111">
        <f t="shared" si="73"/>
        <v>0</v>
      </c>
      <c r="P150" s="84">
        <f>SUM(G150,H150,I150,J150,K150,L150,M150,N150,O150)</f>
        <v>0</v>
      </c>
      <c r="Q150" s="111">
        <f>SUM(Q138,Q141,Q144,Q147)</f>
        <v>0</v>
      </c>
      <c r="R150" s="111">
        <f>SUM(R138,R141,R144,R147)</f>
        <v>0</v>
      </c>
      <c r="S150" s="111">
        <f>SUM(Q150:R150)</f>
        <v>0</v>
      </c>
      <c r="T150" s="111">
        <f t="shared" si="74"/>
        <v>0</v>
      </c>
      <c r="U150" s="111">
        <f t="shared" si="74"/>
        <v>0</v>
      </c>
      <c r="V150" s="111">
        <f t="shared" si="74"/>
        <v>0</v>
      </c>
      <c r="W150" s="111">
        <f t="shared" si="74"/>
        <v>0</v>
      </c>
      <c r="X150" s="111">
        <f>SUM(X138,X141,X144,X147)</f>
        <v>0</v>
      </c>
      <c r="Y150" s="111">
        <f t="shared" si="74"/>
        <v>0</v>
      </c>
      <c r="Z150" s="111">
        <f t="shared" si="74"/>
        <v>0</v>
      </c>
      <c r="AA150" s="111">
        <f t="shared" si="74"/>
        <v>0</v>
      </c>
      <c r="AB150" s="111">
        <f t="shared" si="74"/>
        <v>0</v>
      </c>
      <c r="AC150" s="111">
        <f t="shared" si="74"/>
        <v>0</v>
      </c>
      <c r="AD150" s="111">
        <f>SUM(T150:AC150)</f>
        <v>0</v>
      </c>
      <c r="AE150" s="111">
        <f t="shared" si="75"/>
        <v>0</v>
      </c>
      <c r="AF150" s="111">
        <f t="shared" si="75"/>
        <v>0</v>
      </c>
      <c r="AG150" s="111">
        <f t="shared" si="75"/>
        <v>0</v>
      </c>
      <c r="AH150" s="112">
        <f>SUM(AE150:AG150)</f>
        <v>0</v>
      </c>
      <c r="AI150" s="111">
        <f>SUM(AI138,AI141,AI144,AI147)</f>
        <v>0</v>
      </c>
      <c r="AJ150" s="112">
        <f>SUM(AJ138,AJ141,AJ144,AJ147)</f>
        <v>0</v>
      </c>
      <c r="AK150" s="79"/>
      <c r="AL150" s="178"/>
      <c r="AM150" s="178"/>
      <c r="AN150" s="178"/>
      <c r="AO150" s="178"/>
      <c r="AP150" s="178"/>
      <c r="AQ150" s="178"/>
      <c r="AR150" s="178"/>
      <c r="AS150" s="178"/>
      <c r="AT150" s="178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K150" s="178"/>
      <c r="BL150" s="178"/>
      <c r="BM150" s="178"/>
      <c r="BN150" s="178"/>
      <c r="BO150" s="178"/>
      <c r="BP150" s="178"/>
      <c r="BQ150" s="178"/>
      <c r="BR150" s="178"/>
      <c r="BS150" s="178"/>
      <c r="BT150" s="178"/>
      <c r="BU150" s="178"/>
      <c r="BV150" s="178"/>
      <c r="BW150" s="178"/>
      <c r="BX150" s="178"/>
      <c r="BY150" s="178"/>
      <c r="BZ150" s="178"/>
      <c r="CA150" s="178"/>
      <c r="CB150" s="178"/>
      <c r="CC150" s="178"/>
      <c r="CD150" s="178"/>
      <c r="CE150" s="178"/>
      <c r="CF150" s="178"/>
      <c r="CG150" s="178"/>
      <c r="CH150" s="178"/>
      <c r="CI150" s="178"/>
      <c r="CJ150" s="178"/>
      <c r="CK150" s="178"/>
      <c r="CL150" s="178"/>
      <c r="CM150" s="178"/>
      <c r="CN150" s="178"/>
      <c r="CO150" s="178"/>
      <c r="CP150" s="178"/>
      <c r="CQ150" s="178"/>
      <c r="CR150" s="178"/>
      <c r="CS150" s="178"/>
      <c r="CT150" s="178"/>
      <c r="CU150" s="178"/>
      <c r="CV150" s="178"/>
      <c r="CW150" s="178"/>
      <c r="CX150" s="178"/>
      <c r="CY150" s="178"/>
      <c r="CZ150" s="178"/>
      <c r="DA150" s="178"/>
      <c r="DB150" s="178"/>
      <c r="DC150" s="178"/>
      <c r="DD150" s="178"/>
      <c r="DE150" s="178"/>
      <c r="DF150" s="178"/>
      <c r="DG150" s="178"/>
      <c r="DH150" s="178"/>
      <c r="DI150" s="178"/>
      <c r="DJ150" s="178"/>
      <c r="DK150" s="178"/>
      <c r="DL150" s="178"/>
      <c r="DM150" s="178"/>
      <c r="DN150" s="178"/>
      <c r="DO150" s="178"/>
      <c r="DP150" s="178"/>
      <c r="DQ150" s="178"/>
      <c r="DR150" s="178"/>
      <c r="DS150" s="178"/>
      <c r="DT150" s="178"/>
      <c r="DU150" s="178"/>
      <c r="DV150" s="178"/>
      <c r="DW150" s="178"/>
      <c r="DX150" s="178"/>
      <c r="DY150" s="178"/>
      <c r="DZ150" s="178"/>
      <c r="EA150" s="178"/>
      <c r="EB150" s="178"/>
      <c r="EC150" s="178"/>
      <c r="ED150" s="178"/>
      <c r="EE150" s="178"/>
      <c r="EF150" s="178"/>
      <c r="EG150" s="178"/>
      <c r="EH150" s="178"/>
      <c r="EI150" s="178"/>
      <c r="EJ150" s="178"/>
      <c r="EK150" s="178"/>
      <c r="EL150" s="178"/>
      <c r="EM150" s="178"/>
      <c r="EN150" s="178"/>
      <c r="EO150" s="178"/>
      <c r="EP150" s="178"/>
      <c r="EQ150" s="178"/>
      <c r="ER150" s="178"/>
    </row>
    <row r="151" spans="1:148">
      <c r="A151" s="444"/>
      <c r="B151" s="101" t="s">
        <v>105</v>
      </c>
      <c r="C151" s="309" t="s">
        <v>222</v>
      </c>
      <c r="D151" s="99" t="s">
        <v>51</v>
      </c>
      <c r="E151" s="84">
        <f t="shared" ref="E151:AJ151" si="76">SUM(E149:E150)</f>
        <v>0</v>
      </c>
      <c r="F151" s="89">
        <f t="shared" si="76"/>
        <v>0</v>
      </c>
      <c r="G151" s="84">
        <f t="shared" si="76"/>
        <v>0</v>
      </c>
      <c r="H151" s="84">
        <f t="shared" si="76"/>
        <v>0</v>
      </c>
      <c r="I151" s="84">
        <f t="shared" si="76"/>
        <v>0</v>
      </c>
      <c r="J151" s="84">
        <f t="shared" si="76"/>
        <v>0</v>
      </c>
      <c r="K151" s="84">
        <f t="shared" si="76"/>
        <v>0</v>
      </c>
      <c r="L151" s="84">
        <f t="shared" si="76"/>
        <v>0</v>
      </c>
      <c r="M151" s="84">
        <f>SUM(M149:M150)</f>
        <v>0</v>
      </c>
      <c r="N151" s="84">
        <f>SUM(N149:N150)</f>
        <v>0</v>
      </c>
      <c r="O151" s="84">
        <f t="shared" si="76"/>
        <v>0</v>
      </c>
      <c r="P151" s="84">
        <f t="shared" si="76"/>
        <v>0</v>
      </c>
      <c r="Q151" s="84">
        <f t="shared" si="76"/>
        <v>0</v>
      </c>
      <c r="R151" s="84">
        <f t="shared" si="76"/>
        <v>0</v>
      </c>
      <c r="S151" s="84">
        <f t="shared" si="76"/>
        <v>0</v>
      </c>
      <c r="T151" s="84">
        <f t="shared" si="76"/>
        <v>0</v>
      </c>
      <c r="U151" s="84">
        <f t="shared" si="76"/>
        <v>0</v>
      </c>
      <c r="V151" s="84">
        <f t="shared" si="76"/>
        <v>0</v>
      </c>
      <c r="W151" s="84">
        <f t="shared" si="76"/>
        <v>0</v>
      </c>
      <c r="X151" s="84">
        <f t="shared" si="76"/>
        <v>0</v>
      </c>
      <c r="Y151" s="84">
        <f t="shared" si="76"/>
        <v>0</v>
      </c>
      <c r="Z151" s="84">
        <f t="shared" si="76"/>
        <v>0</v>
      </c>
      <c r="AA151" s="84">
        <f t="shared" si="76"/>
        <v>0</v>
      </c>
      <c r="AB151" s="84">
        <f t="shared" si="76"/>
        <v>0</v>
      </c>
      <c r="AC151" s="84">
        <f t="shared" si="76"/>
        <v>0</v>
      </c>
      <c r="AD151" s="84">
        <f t="shared" si="76"/>
        <v>0</v>
      </c>
      <c r="AE151" s="84">
        <f t="shared" si="76"/>
        <v>0</v>
      </c>
      <c r="AF151" s="84">
        <f t="shared" si="76"/>
        <v>0</v>
      </c>
      <c r="AG151" s="84">
        <f t="shared" si="76"/>
        <v>0</v>
      </c>
      <c r="AH151" s="86">
        <f t="shared" si="76"/>
        <v>0</v>
      </c>
      <c r="AI151" s="84">
        <f t="shared" si="76"/>
        <v>0</v>
      </c>
      <c r="AJ151" s="86">
        <f t="shared" si="76"/>
        <v>0</v>
      </c>
      <c r="AK151" s="79"/>
      <c r="AL151" s="178"/>
      <c r="AM151" s="178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8"/>
      <c r="BR151" s="178"/>
      <c r="BS151" s="178"/>
      <c r="BT151" s="178"/>
      <c r="BU151" s="178"/>
      <c r="BV151" s="178"/>
      <c r="BW151" s="178"/>
      <c r="BX151" s="178"/>
      <c r="BY151" s="178"/>
      <c r="BZ151" s="178"/>
      <c r="CA151" s="178"/>
      <c r="CB151" s="178"/>
      <c r="CC151" s="178"/>
      <c r="CD151" s="178"/>
      <c r="CE151" s="178"/>
      <c r="CF151" s="178"/>
      <c r="CG151" s="178"/>
      <c r="CH151" s="178"/>
      <c r="CI151" s="178"/>
      <c r="CJ151" s="178"/>
      <c r="CK151" s="178"/>
      <c r="CL151" s="178"/>
      <c r="CM151" s="178"/>
      <c r="CN151" s="178"/>
      <c r="CO151" s="178"/>
      <c r="CP151" s="178"/>
      <c r="CQ151" s="178"/>
      <c r="CR151" s="178"/>
      <c r="CS151" s="178"/>
      <c r="CT151" s="178"/>
      <c r="CU151" s="178"/>
      <c r="CV151" s="178"/>
      <c r="CW151" s="178"/>
      <c r="CX151" s="178"/>
      <c r="CY151" s="178"/>
      <c r="CZ151" s="178"/>
      <c r="DA151" s="178"/>
      <c r="DB151" s="178"/>
      <c r="DC151" s="178"/>
      <c r="DD151" s="178"/>
      <c r="DE151" s="178"/>
      <c r="DF151" s="178"/>
      <c r="DG151" s="178"/>
      <c r="DH151" s="178"/>
      <c r="DI151" s="178"/>
      <c r="DJ151" s="178"/>
      <c r="DK151" s="178"/>
      <c r="DL151" s="178"/>
      <c r="DM151" s="178"/>
      <c r="DN151" s="178"/>
      <c r="DO151" s="178"/>
      <c r="DP151" s="178"/>
      <c r="DQ151" s="178"/>
      <c r="DR151" s="178"/>
      <c r="DS151" s="178"/>
      <c r="DT151" s="178"/>
      <c r="DU151" s="178"/>
      <c r="DV151" s="178"/>
      <c r="DW151" s="178"/>
      <c r="DX151" s="178"/>
      <c r="DY151" s="178"/>
      <c r="DZ151" s="178"/>
      <c r="EA151" s="178"/>
      <c r="EB151" s="178"/>
      <c r="EC151" s="178"/>
      <c r="ED151" s="178"/>
      <c r="EE151" s="178"/>
      <c r="EF151" s="178"/>
      <c r="EG151" s="178"/>
      <c r="EH151" s="178"/>
      <c r="EI151" s="178"/>
      <c r="EJ151" s="178"/>
      <c r="EK151" s="178"/>
      <c r="EL151" s="178"/>
      <c r="EM151" s="178"/>
      <c r="EN151" s="178"/>
      <c r="EO151" s="178"/>
      <c r="EP151" s="178"/>
      <c r="EQ151" s="178"/>
      <c r="ER151" s="178"/>
    </row>
    <row r="152" spans="1:148">
      <c r="A152" s="442" t="s">
        <v>184</v>
      </c>
      <c r="B152" s="278"/>
      <c r="C152" s="305" t="s">
        <v>272</v>
      </c>
      <c r="D152" s="80" t="s">
        <v>49</v>
      </c>
      <c r="E152" s="84">
        <f>SUM(P152,S152,AD152,AH152,AI152,AJ152)</f>
        <v>0</v>
      </c>
      <c r="F152" s="91"/>
      <c r="G152" s="85"/>
      <c r="H152" s="85"/>
      <c r="I152" s="85"/>
      <c r="J152" s="85"/>
      <c r="K152" s="85"/>
      <c r="L152" s="85"/>
      <c r="M152" s="85"/>
      <c r="N152" s="85"/>
      <c r="O152" s="85"/>
      <c r="P152" s="84">
        <f>SUM(G152:O152)</f>
        <v>0</v>
      </c>
      <c r="Q152" s="85"/>
      <c r="R152" s="85"/>
      <c r="S152" s="84">
        <f>SUM(Q152:R152)</f>
        <v>0</v>
      </c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4">
        <f>SUM(T152:AC152)</f>
        <v>0</v>
      </c>
      <c r="AE152" s="85"/>
      <c r="AF152" s="85"/>
      <c r="AG152" s="85"/>
      <c r="AH152" s="86">
        <f>SUM(AE152:AG152)</f>
        <v>0</v>
      </c>
      <c r="AI152" s="85"/>
      <c r="AJ152" s="87"/>
      <c r="AK152" s="79"/>
      <c r="AL152" s="178"/>
      <c r="AM152" s="178"/>
      <c r="AN152" s="178"/>
      <c r="AO152" s="178"/>
      <c r="AP152" s="178"/>
      <c r="AQ152" s="178"/>
      <c r="AR152" s="178"/>
      <c r="AS152" s="178"/>
      <c r="AT152" s="178"/>
      <c r="AU152" s="178"/>
      <c r="AV152" s="178"/>
      <c r="AW152" s="178"/>
      <c r="AX152" s="178"/>
      <c r="AY152" s="178"/>
      <c r="AZ152" s="178"/>
      <c r="BA152" s="178"/>
      <c r="BB152" s="178"/>
      <c r="BC152" s="178"/>
      <c r="BD152" s="178"/>
      <c r="BE152" s="178"/>
      <c r="BF152" s="178"/>
      <c r="BG152" s="178"/>
      <c r="BH152" s="178"/>
      <c r="BI152" s="178"/>
      <c r="BJ152" s="178"/>
      <c r="BK152" s="178"/>
      <c r="BL152" s="178"/>
      <c r="BM152" s="178"/>
      <c r="BN152" s="178"/>
      <c r="BO152" s="178"/>
      <c r="BP152" s="178"/>
      <c r="BQ152" s="178"/>
      <c r="BR152" s="178"/>
      <c r="BS152" s="178"/>
      <c r="BT152" s="178"/>
      <c r="BU152" s="178"/>
      <c r="BV152" s="178"/>
      <c r="BW152" s="178"/>
      <c r="BX152" s="178"/>
      <c r="BY152" s="178"/>
      <c r="BZ152" s="178"/>
      <c r="CA152" s="178"/>
      <c r="CB152" s="178"/>
      <c r="CC152" s="178"/>
      <c r="CD152" s="178"/>
      <c r="CE152" s="178"/>
      <c r="CF152" s="178"/>
      <c r="CG152" s="178"/>
      <c r="CH152" s="178"/>
      <c r="CI152" s="178"/>
      <c r="CJ152" s="178"/>
      <c r="CK152" s="178"/>
      <c r="CL152" s="178"/>
      <c r="CM152" s="178"/>
      <c r="CN152" s="178"/>
      <c r="CO152" s="178"/>
      <c r="CP152" s="178"/>
      <c r="CQ152" s="178"/>
      <c r="CR152" s="178"/>
      <c r="CS152" s="178"/>
      <c r="CT152" s="178"/>
      <c r="CU152" s="178"/>
      <c r="CV152" s="178"/>
      <c r="CW152" s="178"/>
      <c r="CX152" s="178"/>
      <c r="CY152" s="178"/>
      <c r="CZ152" s="178"/>
      <c r="DA152" s="178"/>
      <c r="DB152" s="178"/>
      <c r="DC152" s="178"/>
      <c r="DD152" s="178"/>
      <c r="DE152" s="178"/>
      <c r="DF152" s="178"/>
      <c r="DG152" s="178"/>
      <c r="DH152" s="178"/>
      <c r="DI152" s="178"/>
      <c r="DJ152" s="178"/>
      <c r="DK152" s="178"/>
      <c r="DL152" s="178"/>
      <c r="DM152" s="178"/>
      <c r="DN152" s="178"/>
      <c r="DO152" s="178"/>
      <c r="DP152" s="178"/>
      <c r="DQ152" s="178"/>
      <c r="DR152" s="178"/>
      <c r="DS152" s="178"/>
      <c r="DT152" s="178"/>
      <c r="DU152" s="178"/>
      <c r="DV152" s="178"/>
      <c r="DW152" s="178"/>
      <c r="DX152" s="178"/>
      <c r="DY152" s="178"/>
      <c r="DZ152" s="178"/>
      <c r="EA152" s="178"/>
      <c r="EB152" s="178"/>
      <c r="EC152" s="178"/>
      <c r="ED152" s="178"/>
      <c r="EE152" s="178"/>
      <c r="EF152" s="178"/>
      <c r="EG152" s="178"/>
      <c r="EH152" s="178"/>
      <c r="EI152" s="178"/>
      <c r="EJ152" s="178"/>
      <c r="EK152" s="178"/>
      <c r="EL152" s="178"/>
      <c r="EM152" s="178"/>
      <c r="EN152" s="178"/>
      <c r="EO152" s="178"/>
      <c r="EP152" s="178"/>
      <c r="EQ152" s="178"/>
      <c r="ER152" s="178"/>
    </row>
    <row r="153" spans="1:148">
      <c r="A153" s="443"/>
      <c r="B153" s="279"/>
      <c r="C153" s="295" t="s">
        <v>264</v>
      </c>
      <c r="D153" s="80" t="s">
        <v>50</v>
      </c>
      <c r="E153" s="84">
        <f>SUM(P153,S153,AD153,AH153,AI153,AJ153)</f>
        <v>0</v>
      </c>
      <c r="F153" s="91"/>
      <c r="G153" s="85"/>
      <c r="H153" s="85"/>
      <c r="I153" s="85"/>
      <c r="J153" s="85"/>
      <c r="K153" s="85"/>
      <c r="L153" s="85"/>
      <c r="M153" s="85"/>
      <c r="N153" s="85"/>
      <c r="O153" s="85"/>
      <c r="P153" s="84">
        <f>SUM(G153:O153)</f>
        <v>0</v>
      </c>
      <c r="Q153" s="85"/>
      <c r="R153" s="85"/>
      <c r="S153" s="84">
        <f>SUM(Q153:R153)</f>
        <v>0</v>
      </c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4">
        <f>SUM(T153:AC153)</f>
        <v>0</v>
      </c>
      <c r="AE153" s="85"/>
      <c r="AF153" s="85"/>
      <c r="AG153" s="85"/>
      <c r="AH153" s="86">
        <f>SUM(AE153:AG153)</f>
        <v>0</v>
      </c>
      <c r="AI153" s="85"/>
      <c r="AJ153" s="87"/>
      <c r="AK153" s="79"/>
      <c r="AL153" s="178"/>
      <c r="AM153" s="178"/>
      <c r="AN153" s="178"/>
      <c r="AO153" s="178"/>
      <c r="AP153" s="178"/>
      <c r="AQ153" s="178"/>
      <c r="AR153" s="178"/>
      <c r="AS153" s="178"/>
      <c r="AT153" s="178"/>
      <c r="AU153" s="178"/>
      <c r="AV153" s="178"/>
      <c r="AW153" s="178"/>
      <c r="AX153" s="178"/>
      <c r="AY153" s="178"/>
      <c r="AZ153" s="178"/>
      <c r="BA153" s="178"/>
      <c r="BB153" s="178"/>
      <c r="BC153" s="178"/>
      <c r="BD153" s="178"/>
      <c r="BE153" s="178"/>
      <c r="BF153" s="178"/>
      <c r="BG153" s="178"/>
      <c r="BH153" s="178"/>
      <c r="BI153" s="178"/>
      <c r="BJ153" s="178"/>
      <c r="BK153" s="178"/>
      <c r="BL153" s="178"/>
      <c r="BM153" s="178"/>
      <c r="BN153" s="178"/>
      <c r="BO153" s="178"/>
      <c r="BP153" s="178"/>
      <c r="BQ153" s="178"/>
      <c r="BR153" s="178"/>
      <c r="BS153" s="178"/>
      <c r="BT153" s="178"/>
      <c r="BU153" s="178"/>
      <c r="BV153" s="178"/>
      <c r="BW153" s="178"/>
      <c r="BX153" s="178"/>
      <c r="BY153" s="178"/>
      <c r="BZ153" s="178"/>
      <c r="CA153" s="178"/>
      <c r="CB153" s="178"/>
      <c r="CC153" s="178"/>
      <c r="CD153" s="178"/>
      <c r="CE153" s="178"/>
      <c r="CF153" s="178"/>
      <c r="CG153" s="178"/>
      <c r="CH153" s="178"/>
      <c r="CI153" s="178"/>
      <c r="CJ153" s="178"/>
      <c r="CK153" s="178"/>
      <c r="CL153" s="178"/>
      <c r="CM153" s="178"/>
      <c r="CN153" s="178"/>
      <c r="CO153" s="178"/>
      <c r="CP153" s="178"/>
      <c r="CQ153" s="178"/>
      <c r="CR153" s="178"/>
      <c r="CS153" s="178"/>
      <c r="CT153" s="178"/>
      <c r="CU153" s="178"/>
      <c r="CV153" s="178"/>
      <c r="CW153" s="178"/>
      <c r="CX153" s="178"/>
      <c r="CY153" s="178"/>
      <c r="CZ153" s="178"/>
      <c r="DA153" s="178"/>
      <c r="DB153" s="178"/>
      <c r="DC153" s="178"/>
      <c r="DD153" s="178"/>
      <c r="DE153" s="178"/>
      <c r="DF153" s="178"/>
      <c r="DG153" s="178"/>
      <c r="DH153" s="178"/>
      <c r="DI153" s="178"/>
      <c r="DJ153" s="178"/>
      <c r="DK153" s="178"/>
      <c r="DL153" s="178"/>
      <c r="DM153" s="178"/>
      <c r="DN153" s="178"/>
      <c r="DO153" s="178"/>
      <c r="DP153" s="178"/>
      <c r="DQ153" s="178"/>
      <c r="DR153" s="178"/>
      <c r="DS153" s="178"/>
      <c r="DT153" s="178"/>
      <c r="DU153" s="178"/>
      <c r="DV153" s="178"/>
      <c r="DW153" s="178"/>
      <c r="DX153" s="178"/>
      <c r="DY153" s="178"/>
      <c r="DZ153" s="178"/>
      <c r="EA153" s="178"/>
      <c r="EB153" s="178"/>
      <c r="EC153" s="178"/>
      <c r="ED153" s="178"/>
      <c r="EE153" s="178"/>
      <c r="EF153" s="178"/>
      <c r="EG153" s="178"/>
      <c r="EH153" s="178"/>
      <c r="EI153" s="178"/>
      <c r="EJ153" s="178"/>
      <c r="EK153" s="178"/>
      <c r="EL153" s="178"/>
      <c r="EM153" s="178"/>
      <c r="EN153" s="178"/>
      <c r="EO153" s="178"/>
      <c r="EP153" s="178"/>
      <c r="EQ153" s="178"/>
      <c r="ER153" s="178"/>
    </row>
    <row r="154" spans="1:148">
      <c r="A154" s="443"/>
      <c r="B154" s="281" t="s">
        <v>108</v>
      </c>
      <c r="C154" s="310" t="s">
        <v>273</v>
      </c>
      <c r="D154" s="80" t="s">
        <v>51</v>
      </c>
      <c r="E154" s="84">
        <f t="shared" ref="E154:AJ154" si="77">SUM(E152:E153)</f>
        <v>0</v>
      </c>
      <c r="F154" s="89">
        <f t="shared" si="77"/>
        <v>0</v>
      </c>
      <c r="G154" s="84">
        <f t="shared" si="77"/>
        <v>0</v>
      </c>
      <c r="H154" s="84">
        <f t="shared" si="77"/>
        <v>0</v>
      </c>
      <c r="I154" s="84">
        <f t="shared" si="77"/>
        <v>0</v>
      </c>
      <c r="J154" s="84">
        <f t="shared" si="77"/>
        <v>0</v>
      </c>
      <c r="K154" s="84">
        <f t="shared" si="77"/>
        <v>0</v>
      </c>
      <c r="L154" s="84">
        <f t="shared" si="77"/>
        <v>0</v>
      </c>
      <c r="M154" s="84">
        <f>SUM(M152:M153)</f>
        <v>0</v>
      </c>
      <c r="N154" s="84">
        <f>SUM(N152:N153)</f>
        <v>0</v>
      </c>
      <c r="O154" s="84">
        <f t="shared" si="77"/>
        <v>0</v>
      </c>
      <c r="P154" s="84">
        <f t="shared" si="77"/>
        <v>0</v>
      </c>
      <c r="Q154" s="84">
        <f t="shared" si="77"/>
        <v>0</v>
      </c>
      <c r="R154" s="84">
        <f t="shared" si="77"/>
        <v>0</v>
      </c>
      <c r="S154" s="84">
        <f t="shared" si="77"/>
        <v>0</v>
      </c>
      <c r="T154" s="84">
        <f t="shared" si="77"/>
        <v>0</v>
      </c>
      <c r="U154" s="84">
        <f t="shared" si="77"/>
        <v>0</v>
      </c>
      <c r="V154" s="84">
        <f t="shared" si="77"/>
        <v>0</v>
      </c>
      <c r="W154" s="84">
        <f t="shared" si="77"/>
        <v>0</v>
      </c>
      <c r="X154" s="84">
        <f t="shared" si="77"/>
        <v>0</v>
      </c>
      <c r="Y154" s="84">
        <f t="shared" si="77"/>
        <v>0</v>
      </c>
      <c r="Z154" s="84">
        <f t="shared" si="77"/>
        <v>0</v>
      </c>
      <c r="AA154" s="84">
        <f t="shared" si="77"/>
        <v>0</v>
      </c>
      <c r="AB154" s="84">
        <f t="shared" si="77"/>
        <v>0</v>
      </c>
      <c r="AC154" s="84">
        <f t="shared" si="77"/>
        <v>0</v>
      </c>
      <c r="AD154" s="84">
        <f t="shared" si="77"/>
        <v>0</v>
      </c>
      <c r="AE154" s="84">
        <f t="shared" si="77"/>
        <v>0</v>
      </c>
      <c r="AF154" s="84">
        <f t="shared" si="77"/>
        <v>0</v>
      </c>
      <c r="AG154" s="84">
        <f t="shared" si="77"/>
        <v>0</v>
      </c>
      <c r="AH154" s="86">
        <f t="shared" si="77"/>
        <v>0</v>
      </c>
      <c r="AI154" s="84">
        <f t="shared" si="77"/>
        <v>0</v>
      </c>
      <c r="AJ154" s="86">
        <f t="shared" si="77"/>
        <v>0</v>
      </c>
      <c r="AK154" s="79"/>
      <c r="AL154" s="178"/>
      <c r="AM154" s="178"/>
      <c r="AN154" s="178"/>
      <c r="AO154" s="178"/>
      <c r="AP154" s="178"/>
      <c r="AQ154" s="178"/>
      <c r="AR154" s="178"/>
      <c r="AS154" s="178"/>
      <c r="AT154" s="178"/>
      <c r="AU154" s="178"/>
      <c r="AV154" s="178"/>
      <c r="AW154" s="178"/>
      <c r="AX154" s="178"/>
      <c r="AY154" s="178"/>
      <c r="AZ154" s="178"/>
      <c r="BA154" s="178"/>
      <c r="BB154" s="178"/>
      <c r="BC154" s="178"/>
      <c r="BD154" s="178"/>
      <c r="BE154" s="178"/>
      <c r="BF154" s="178"/>
      <c r="BG154" s="178"/>
      <c r="BH154" s="178"/>
      <c r="BI154" s="178"/>
      <c r="BJ154" s="178"/>
      <c r="BK154" s="178"/>
      <c r="BL154" s="178"/>
      <c r="BM154" s="178"/>
      <c r="BN154" s="178"/>
      <c r="BO154" s="178"/>
      <c r="BP154" s="178"/>
      <c r="BQ154" s="178"/>
      <c r="BR154" s="178"/>
      <c r="BS154" s="178"/>
      <c r="BT154" s="178"/>
      <c r="BU154" s="178"/>
      <c r="BV154" s="178"/>
      <c r="BW154" s="178"/>
      <c r="BX154" s="178"/>
      <c r="BY154" s="178"/>
      <c r="BZ154" s="178"/>
      <c r="CA154" s="178"/>
      <c r="CB154" s="178"/>
      <c r="CC154" s="178"/>
      <c r="CD154" s="178"/>
      <c r="CE154" s="178"/>
      <c r="CF154" s="178"/>
      <c r="CG154" s="178"/>
      <c r="CH154" s="178"/>
      <c r="CI154" s="178"/>
      <c r="CJ154" s="178"/>
      <c r="CK154" s="178"/>
      <c r="CL154" s="178"/>
      <c r="CM154" s="178"/>
      <c r="CN154" s="178"/>
      <c r="CO154" s="178"/>
      <c r="CP154" s="178"/>
      <c r="CQ154" s="178"/>
      <c r="CR154" s="178"/>
      <c r="CS154" s="178"/>
      <c r="CT154" s="178"/>
      <c r="CU154" s="178"/>
      <c r="CV154" s="178"/>
      <c r="CW154" s="178"/>
      <c r="CX154" s="178"/>
      <c r="CY154" s="178"/>
      <c r="CZ154" s="178"/>
      <c r="DA154" s="178"/>
      <c r="DB154" s="178"/>
      <c r="DC154" s="178"/>
      <c r="DD154" s="178"/>
      <c r="DE154" s="178"/>
      <c r="DF154" s="178"/>
      <c r="DG154" s="178"/>
      <c r="DH154" s="178"/>
      <c r="DI154" s="178"/>
      <c r="DJ154" s="178"/>
      <c r="DK154" s="178"/>
      <c r="DL154" s="178"/>
      <c r="DM154" s="178"/>
      <c r="DN154" s="178"/>
      <c r="DO154" s="178"/>
      <c r="DP154" s="178"/>
      <c r="DQ154" s="178"/>
      <c r="DR154" s="178"/>
      <c r="DS154" s="178"/>
      <c r="DT154" s="178"/>
      <c r="DU154" s="178"/>
      <c r="DV154" s="178"/>
      <c r="DW154" s="178"/>
      <c r="DX154" s="178"/>
      <c r="DY154" s="178"/>
      <c r="DZ154" s="178"/>
      <c r="EA154" s="178"/>
      <c r="EB154" s="178"/>
      <c r="EC154" s="178"/>
      <c r="ED154" s="178"/>
      <c r="EE154" s="178"/>
      <c r="EF154" s="178"/>
      <c r="EG154" s="178"/>
      <c r="EH154" s="178"/>
      <c r="EI154" s="178"/>
      <c r="EJ154" s="178"/>
      <c r="EK154" s="178"/>
      <c r="EL154" s="178"/>
      <c r="EM154" s="178"/>
      <c r="EN154" s="178"/>
      <c r="EO154" s="178"/>
      <c r="EP154" s="178"/>
      <c r="EQ154" s="178"/>
      <c r="ER154" s="178"/>
    </row>
    <row r="155" spans="1:148">
      <c r="A155" s="443"/>
      <c r="B155" s="278"/>
      <c r="C155" s="311" t="s">
        <v>274</v>
      </c>
      <c r="D155" s="80" t="s">
        <v>49</v>
      </c>
      <c r="E155" s="84">
        <f>SUM(P155,S155,AD155,AH155,AI155,AJ155)</f>
        <v>0</v>
      </c>
      <c r="F155" s="91"/>
      <c r="G155" s="85"/>
      <c r="H155" s="85"/>
      <c r="I155" s="85"/>
      <c r="J155" s="85"/>
      <c r="K155" s="85"/>
      <c r="L155" s="85"/>
      <c r="M155" s="85"/>
      <c r="N155" s="85"/>
      <c r="O155" s="85"/>
      <c r="P155" s="84">
        <f>SUM(G155:O155)</f>
        <v>0</v>
      </c>
      <c r="Q155" s="85"/>
      <c r="R155" s="85"/>
      <c r="S155" s="84">
        <f>SUM(Q155:R155)</f>
        <v>0</v>
      </c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4">
        <f>SUM(T155:AC155)</f>
        <v>0</v>
      </c>
      <c r="AE155" s="85"/>
      <c r="AF155" s="85"/>
      <c r="AG155" s="85"/>
      <c r="AH155" s="86">
        <f>SUM(AE155:AG155)</f>
        <v>0</v>
      </c>
      <c r="AI155" s="85"/>
      <c r="AJ155" s="87"/>
      <c r="AK155" s="79"/>
      <c r="AL155" s="178"/>
      <c r="AM155" s="178"/>
      <c r="AN155" s="178"/>
      <c r="AO155" s="178"/>
      <c r="AP155" s="178"/>
      <c r="AQ155" s="178"/>
      <c r="AR155" s="178"/>
      <c r="AS155" s="178"/>
      <c r="AT155" s="178"/>
      <c r="AU155" s="178"/>
      <c r="AV155" s="178"/>
      <c r="AW155" s="178"/>
      <c r="AX155" s="178"/>
      <c r="AY155" s="178"/>
      <c r="AZ155" s="178"/>
      <c r="BA155" s="178"/>
      <c r="BB155" s="178"/>
      <c r="BC155" s="178"/>
      <c r="BD155" s="178"/>
      <c r="BE155" s="178"/>
      <c r="BF155" s="178"/>
      <c r="BG155" s="178"/>
      <c r="BH155" s="178"/>
      <c r="BI155" s="178"/>
      <c r="BJ155" s="178"/>
      <c r="BK155" s="178"/>
      <c r="BL155" s="178"/>
      <c r="BM155" s="178"/>
      <c r="BN155" s="178"/>
      <c r="BO155" s="178"/>
      <c r="BP155" s="178"/>
      <c r="BQ155" s="178"/>
      <c r="BR155" s="178"/>
      <c r="BS155" s="178"/>
      <c r="BT155" s="178"/>
      <c r="BU155" s="178"/>
      <c r="BV155" s="178"/>
      <c r="BW155" s="178"/>
      <c r="BX155" s="178"/>
      <c r="BY155" s="178"/>
      <c r="BZ155" s="178"/>
      <c r="CA155" s="178"/>
      <c r="CB155" s="178"/>
      <c r="CC155" s="178"/>
      <c r="CD155" s="178"/>
      <c r="CE155" s="178"/>
      <c r="CF155" s="178"/>
      <c r="CG155" s="178"/>
      <c r="CH155" s="178"/>
      <c r="CI155" s="178"/>
      <c r="CJ155" s="178"/>
      <c r="CK155" s="178"/>
      <c r="CL155" s="178"/>
      <c r="CM155" s="178"/>
      <c r="CN155" s="178"/>
      <c r="CO155" s="178"/>
      <c r="CP155" s="178"/>
      <c r="CQ155" s="178"/>
      <c r="CR155" s="178"/>
      <c r="CS155" s="178"/>
      <c r="CT155" s="178"/>
      <c r="CU155" s="178"/>
      <c r="CV155" s="178"/>
      <c r="CW155" s="178"/>
      <c r="CX155" s="178"/>
      <c r="CY155" s="178"/>
      <c r="CZ155" s="178"/>
      <c r="DA155" s="178"/>
      <c r="DB155" s="178"/>
      <c r="DC155" s="178"/>
      <c r="DD155" s="178"/>
      <c r="DE155" s="178"/>
      <c r="DF155" s="178"/>
      <c r="DG155" s="178"/>
      <c r="DH155" s="178"/>
      <c r="DI155" s="178"/>
      <c r="DJ155" s="178"/>
      <c r="DK155" s="178"/>
      <c r="DL155" s="178"/>
      <c r="DM155" s="178"/>
      <c r="DN155" s="178"/>
      <c r="DO155" s="178"/>
      <c r="DP155" s="178"/>
      <c r="DQ155" s="178"/>
      <c r="DR155" s="178"/>
      <c r="DS155" s="178"/>
      <c r="DT155" s="178"/>
      <c r="DU155" s="178"/>
      <c r="DV155" s="178"/>
      <c r="DW155" s="178"/>
      <c r="DX155" s="178"/>
      <c r="DY155" s="178"/>
      <c r="DZ155" s="178"/>
      <c r="EA155" s="178"/>
      <c r="EB155" s="178"/>
      <c r="EC155" s="178"/>
      <c r="ED155" s="178"/>
      <c r="EE155" s="178"/>
      <c r="EF155" s="178"/>
      <c r="EG155" s="178"/>
      <c r="EH155" s="178"/>
      <c r="EI155" s="178"/>
      <c r="EJ155" s="178"/>
      <c r="EK155" s="178"/>
      <c r="EL155" s="178"/>
      <c r="EM155" s="178"/>
      <c r="EN155" s="178"/>
      <c r="EO155" s="178"/>
      <c r="EP155" s="178"/>
      <c r="EQ155" s="178"/>
      <c r="ER155" s="178"/>
    </row>
    <row r="156" spans="1:148">
      <c r="A156" s="443"/>
      <c r="B156" s="279"/>
      <c r="C156" s="302" t="s">
        <v>267</v>
      </c>
      <c r="D156" s="80" t="s">
        <v>50</v>
      </c>
      <c r="E156" s="84">
        <f>SUM(P156,S156,AD156,AH156,AI156,AJ156)</f>
        <v>0</v>
      </c>
      <c r="F156" s="91"/>
      <c r="G156" s="85"/>
      <c r="H156" s="85"/>
      <c r="I156" s="85"/>
      <c r="J156" s="85"/>
      <c r="K156" s="85"/>
      <c r="L156" s="85"/>
      <c r="M156" s="85"/>
      <c r="N156" s="85"/>
      <c r="O156" s="85"/>
      <c r="P156" s="84">
        <f>SUM(G156:O156)</f>
        <v>0</v>
      </c>
      <c r="Q156" s="85"/>
      <c r="R156" s="85"/>
      <c r="S156" s="84">
        <f>SUM(Q156:R156)</f>
        <v>0</v>
      </c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4">
        <f>SUM(T156:AC156)</f>
        <v>0</v>
      </c>
      <c r="AE156" s="85"/>
      <c r="AF156" s="85"/>
      <c r="AG156" s="85"/>
      <c r="AH156" s="86">
        <f>SUM(AE156:AG156)</f>
        <v>0</v>
      </c>
      <c r="AI156" s="85"/>
      <c r="AJ156" s="87"/>
      <c r="AK156" s="79"/>
      <c r="AL156" s="178"/>
      <c r="AM156" s="178"/>
      <c r="AN156" s="178"/>
      <c r="AO156" s="178"/>
      <c r="AP156" s="178"/>
      <c r="AQ156" s="178"/>
      <c r="AR156" s="178"/>
      <c r="AS156" s="178"/>
      <c r="AT156" s="178"/>
      <c r="AU156" s="178"/>
      <c r="AV156" s="178"/>
      <c r="AW156" s="178"/>
      <c r="AX156" s="178"/>
      <c r="AY156" s="178"/>
      <c r="AZ156" s="178"/>
      <c r="BA156" s="178"/>
      <c r="BB156" s="178"/>
      <c r="BC156" s="178"/>
      <c r="BD156" s="178"/>
      <c r="BE156" s="178"/>
      <c r="BF156" s="178"/>
      <c r="BG156" s="178"/>
      <c r="BH156" s="178"/>
      <c r="BI156" s="178"/>
      <c r="BJ156" s="178"/>
      <c r="BK156" s="178"/>
      <c r="BL156" s="178"/>
      <c r="BM156" s="178"/>
      <c r="BN156" s="178"/>
      <c r="BO156" s="178"/>
      <c r="BP156" s="178"/>
      <c r="BQ156" s="178"/>
      <c r="BR156" s="178"/>
      <c r="BS156" s="178"/>
      <c r="BT156" s="178"/>
      <c r="BU156" s="178"/>
      <c r="BV156" s="178"/>
      <c r="BW156" s="178"/>
      <c r="BX156" s="178"/>
      <c r="BY156" s="178"/>
      <c r="BZ156" s="178"/>
      <c r="CA156" s="178"/>
      <c r="CB156" s="178"/>
      <c r="CC156" s="178"/>
      <c r="CD156" s="178"/>
      <c r="CE156" s="178"/>
      <c r="CF156" s="178"/>
      <c r="CG156" s="178"/>
      <c r="CH156" s="178"/>
      <c r="CI156" s="178"/>
      <c r="CJ156" s="178"/>
      <c r="CK156" s="178"/>
      <c r="CL156" s="178"/>
      <c r="CM156" s="178"/>
      <c r="CN156" s="178"/>
      <c r="CO156" s="178"/>
      <c r="CP156" s="178"/>
      <c r="CQ156" s="178"/>
      <c r="CR156" s="178"/>
      <c r="CS156" s="178"/>
      <c r="CT156" s="178"/>
      <c r="CU156" s="178"/>
      <c r="CV156" s="178"/>
      <c r="CW156" s="178"/>
      <c r="CX156" s="178"/>
      <c r="CY156" s="178"/>
      <c r="CZ156" s="178"/>
      <c r="DA156" s="178"/>
      <c r="DB156" s="178"/>
      <c r="DC156" s="178"/>
      <c r="DD156" s="178"/>
      <c r="DE156" s="178"/>
      <c r="DF156" s="178"/>
      <c r="DG156" s="178"/>
      <c r="DH156" s="178"/>
      <c r="DI156" s="178"/>
      <c r="DJ156" s="178"/>
      <c r="DK156" s="178"/>
      <c r="DL156" s="178"/>
      <c r="DM156" s="178"/>
      <c r="DN156" s="178"/>
      <c r="DO156" s="178"/>
      <c r="DP156" s="178"/>
      <c r="DQ156" s="178"/>
      <c r="DR156" s="178"/>
      <c r="DS156" s="178"/>
      <c r="DT156" s="178"/>
      <c r="DU156" s="178"/>
      <c r="DV156" s="178"/>
      <c r="DW156" s="178"/>
      <c r="DX156" s="178"/>
      <c r="DY156" s="178"/>
      <c r="DZ156" s="178"/>
      <c r="EA156" s="178"/>
      <c r="EB156" s="178"/>
      <c r="EC156" s="178"/>
      <c r="ED156" s="178"/>
      <c r="EE156" s="178"/>
      <c r="EF156" s="178"/>
      <c r="EG156" s="178"/>
      <c r="EH156" s="178"/>
      <c r="EI156" s="178"/>
      <c r="EJ156" s="178"/>
      <c r="EK156" s="178"/>
      <c r="EL156" s="178"/>
      <c r="EM156" s="178"/>
      <c r="EN156" s="178"/>
      <c r="EO156" s="178"/>
      <c r="EP156" s="178"/>
      <c r="EQ156" s="178"/>
      <c r="ER156" s="178"/>
    </row>
    <row r="157" spans="1:148">
      <c r="A157" s="443"/>
      <c r="B157" s="281" t="s">
        <v>109</v>
      </c>
      <c r="C157" s="304" t="s">
        <v>268</v>
      </c>
      <c r="D157" s="80" t="s">
        <v>51</v>
      </c>
      <c r="E157" s="84">
        <f t="shared" ref="E157:AJ157" si="78">SUM(E155:E156)</f>
        <v>0</v>
      </c>
      <c r="F157" s="89">
        <f t="shared" si="78"/>
        <v>0</v>
      </c>
      <c r="G157" s="84">
        <f t="shared" si="78"/>
        <v>0</v>
      </c>
      <c r="H157" s="84">
        <f t="shared" si="78"/>
        <v>0</v>
      </c>
      <c r="I157" s="84">
        <f t="shared" si="78"/>
        <v>0</v>
      </c>
      <c r="J157" s="84">
        <f t="shared" si="78"/>
        <v>0</v>
      </c>
      <c r="K157" s="84">
        <f t="shared" si="78"/>
        <v>0</v>
      </c>
      <c r="L157" s="84">
        <f t="shared" si="78"/>
        <v>0</v>
      </c>
      <c r="M157" s="84">
        <f>SUM(M155:M156)</f>
        <v>0</v>
      </c>
      <c r="N157" s="84">
        <f>SUM(N155:N156)</f>
        <v>0</v>
      </c>
      <c r="O157" s="84">
        <f t="shared" si="78"/>
        <v>0</v>
      </c>
      <c r="P157" s="84">
        <f t="shared" si="78"/>
        <v>0</v>
      </c>
      <c r="Q157" s="84">
        <f t="shared" si="78"/>
        <v>0</v>
      </c>
      <c r="R157" s="84">
        <f t="shared" si="78"/>
        <v>0</v>
      </c>
      <c r="S157" s="84">
        <f t="shared" si="78"/>
        <v>0</v>
      </c>
      <c r="T157" s="84">
        <f t="shared" si="78"/>
        <v>0</v>
      </c>
      <c r="U157" s="84">
        <f t="shared" si="78"/>
        <v>0</v>
      </c>
      <c r="V157" s="84">
        <f t="shared" si="78"/>
        <v>0</v>
      </c>
      <c r="W157" s="84">
        <f t="shared" si="78"/>
        <v>0</v>
      </c>
      <c r="X157" s="84">
        <f t="shared" si="78"/>
        <v>0</v>
      </c>
      <c r="Y157" s="84">
        <f t="shared" si="78"/>
        <v>0</v>
      </c>
      <c r="Z157" s="84">
        <f t="shared" si="78"/>
        <v>0</v>
      </c>
      <c r="AA157" s="84">
        <f t="shared" si="78"/>
        <v>0</v>
      </c>
      <c r="AB157" s="84">
        <f t="shared" si="78"/>
        <v>0</v>
      </c>
      <c r="AC157" s="84">
        <f t="shared" si="78"/>
        <v>0</v>
      </c>
      <c r="AD157" s="84">
        <f t="shared" si="78"/>
        <v>0</v>
      </c>
      <c r="AE157" s="84">
        <f t="shared" si="78"/>
        <v>0</v>
      </c>
      <c r="AF157" s="84">
        <f t="shared" si="78"/>
        <v>0</v>
      </c>
      <c r="AG157" s="84">
        <f t="shared" si="78"/>
        <v>0</v>
      </c>
      <c r="AH157" s="86">
        <f t="shared" si="78"/>
        <v>0</v>
      </c>
      <c r="AI157" s="84">
        <f t="shared" si="78"/>
        <v>0</v>
      </c>
      <c r="AJ157" s="86">
        <f t="shared" si="78"/>
        <v>0</v>
      </c>
      <c r="AK157" s="79"/>
      <c r="AL157" s="178"/>
      <c r="AM157" s="178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  <c r="BI157" s="178"/>
      <c r="BJ157" s="178"/>
      <c r="BK157" s="178"/>
      <c r="BL157" s="178"/>
      <c r="BM157" s="178"/>
      <c r="BN157" s="178"/>
      <c r="BO157" s="178"/>
      <c r="BP157" s="178"/>
      <c r="BQ157" s="178"/>
      <c r="BR157" s="178"/>
      <c r="BS157" s="178"/>
      <c r="BT157" s="178"/>
      <c r="BU157" s="178"/>
      <c r="BV157" s="178"/>
      <c r="BW157" s="178"/>
      <c r="BX157" s="178"/>
      <c r="BY157" s="178"/>
      <c r="BZ157" s="178"/>
      <c r="CA157" s="178"/>
      <c r="CB157" s="178"/>
      <c r="CC157" s="178"/>
      <c r="CD157" s="178"/>
      <c r="CE157" s="178"/>
      <c r="CF157" s="178"/>
      <c r="CG157" s="178"/>
      <c r="CH157" s="178"/>
      <c r="CI157" s="178"/>
      <c r="CJ157" s="178"/>
      <c r="CK157" s="178"/>
      <c r="CL157" s="178"/>
      <c r="CM157" s="178"/>
      <c r="CN157" s="178"/>
      <c r="CO157" s="178"/>
      <c r="CP157" s="178"/>
      <c r="CQ157" s="178"/>
      <c r="CR157" s="178"/>
      <c r="CS157" s="178"/>
      <c r="CT157" s="178"/>
      <c r="CU157" s="178"/>
      <c r="CV157" s="178"/>
      <c r="CW157" s="178"/>
      <c r="CX157" s="178"/>
      <c r="CY157" s="178"/>
      <c r="CZ157" s="178"/>
      <c r="DA157" s="178"/>
      <c r="DB157" s="178"/>
      <c r="DC157" s="178"/>
      <c r="DD157" s="178"/>
      <c r="DE157" s="178"/>
      <c r="DF157" s="178"/>
      <c r="DG157" s="178"/>
      <c r="DH157" s="178"/>
      <c r="DI157" s="178"/>
      <c r="DJ157" s="178"/>
      <c r="DK157" s="178"/>
      <c r="DL157" s="178"/>
      <c r="DM157" s="178"/>
      <c r="DN157" s="178"/>
      <c r="DO157" s="178"/>
      <c r="DP157" s="178"/>
      <c r="DQ157" s="178"/>
      <c r="DR157" s="178"/>
      <c r="DS157" s="178"/>
      <c r="DT157" s="178"/>
      <c r="DU157" s="178"/>
      <c r="DV157" s="178"/>
      <c r="DW157" s="178"/>
      <c r="DX157" s="178"/>
      <c r="DY157" s="178"/>
      <c r="DZ157" s="178"/>
      <c r="EA157" s="178"/>
      <c r="EB157" s="178"/>
      <c r="EC157" s="178"/>
      <c r="ED157" s="178"/>
      <c r="EE157" s="178"/>
      <c r="EF157" s="178"/>
      <c r="EG157" s="178"/>
      <c r="EH157" s="178"/>
      <c r="EI157" s="178"/>
      <c r="EJ157" s="178"/>
      <c r="EK157" s="178"/>
      <c r="EL157" s="178"/>
      <c r="EM157" s="178"/>
      <c r="EN157" s="178"/>
      <c r="EO157" s="178"/>
      <c r="EP157" s="178"/>
      <c r="EQ157" s="178"/>
      <c r="ER157" s="178"/>
    </row>
    <row r="158" spans="1:148">
      <c r="A158" s="443"/>
      <c r="B158" s="279"/>
      <c r="C158" s="301" t="s">
        <v>275</v>
      </c>
      <c r="D158" s="80" t="s">
        <v>49</v>
      </c>
      <c r="E158" s="84">
        <f>SUM(P158,S158,AD158,AH158,AI158,AJ158)</f>
        <v>0</v>
      </c>
      <c r="F158" s="91"/>
      <c r="G158" s="85"/>
      <c r="H158" s="85"/>
      <c r="I158" s="85"/>
      <c r="J158" s="85"/>
      <c r="K158" s="85"/>
      <c r="L158" s="85"/>
      <c r="M158" s="85"/>
      <c r="N158" s="85"/>
      <c r="O158" s="85"/>
      <c r="P158" s="84">
        <f>SUM(G158:O158)</f>
        <v>0</v>
      </c>
      <c r="Q158" s="85"/>
      <c r="R158" s="85"/>
      <c r="S158" s="84">
        <f>SUM(Q158:R158)</f>
        <v>0</v>
      </c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4">
        <f>SUM(T158:AC158)</f>
        <v>0</v>
      </c>
      <c r="AE158" s="85"/>
      <c r="AF158" s="85"/>
      <c r="AG158" s="85"/>
      <c r="AH158" s="86">
        <f>SUM(AE158:AG158)</f>
        <v>0</v>
      </c>
      <c r="AI158" s="85"/>
      <c r="AJ158" s="87"/>
      <c r="AK158" s="79"/>
      <c r="AL158" s="178"/>
      <c r="AM158" s="178"/>
      <c r="AN158" s="178"/>
      <c r="AO158" s="178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178"/>
      <c r="BC158" s="178"/>
      <c r="BD158" s="178"/>
      <c r="BE158" s="178"/>
      <c r="BF158" s="178"/>
      <c r="BG158" s="178"/>
      <c r="BH158" s="178"/>
      <c r="BI158" s="178"/>
      <c r="BJ158" s="178"/>
      <c r="BK158" s="178"/>
      <c r="BL158" s="178"/>
      <c r="BM158" s="178"/>
      <c r="BN158" s="178"/>
      <c r="BO158" s="178"/>
      <c r="BP158" s="178"/>
      <c r="BQ158" s="178"/>
      <c r="BR158" s="178"/>
      <c r="BS158" s="178"/>
      <c r="BT158" s="178"/>
      <c r="BU158" s="178"/>
      <c r="BV158" s="178"/>
      <c r="BW158" s="178"/>
      <c r="BX158" s="178"/>
      <c r="BY158" s="178"/>
      <c r="BZ158" s="178"/>
      <c r="CA158" s="178"/>
      <c r="CB158" s="178"/>
      <c r="CC158" s="178"/>
      <c r="CD158" s="178"/>
      <c r="CE158" s="178"/>
      <c r="CF158" s="178"/>
      <c r="CG158" s="178"/>
      <c r="CH158" s="178"/>
      <c r="CI158" s="178"/>
      <c r="CJ158" s="178"/>
      <c r="CK158" s="178"/>
      <c r="CL158" s="178"/>
      <c r="CM158" s="178"/>
      <c r="CN158" s="178"/>
      <c r="CO158" s="178"/>
      <c r="CP158" s="178"/>
      <c r="CQ158" s="178"/>
      <c r="CR158" s="178"/>
      <c r="CS158" s="178"/>
      <c r="CT158" s="178"/>
      <c r="CU158" s="178"/>
      <c r="CV158" s="178"/>
      <c r="CW158" s="178"/>
      <c r="CX158" s="178"/>
      <c r="CY158" s="178"/>
      <c r="CZ158" s="178"/>
      <c r="DA158" s="178"/>
      <c r="DB158" s="178"/>
      <c r="DC158" s="178"/>
      <c r="DD158" s="178"/>
      <c r="DE158" s="178"/>
      <c r="DF158" s="178"/>
      <c r="DG158" s="178"/>
      <c r="DH158" s="178"/>
      <c r="DI158" s="178"/>
      <c r="DJ158" s="178"/>
      <c r="DK158" s="178"/>
      <c r="DL158" s="178"/>
      <c r="DM158" s="178"/>
      <c r="DN158" s="178"/>
      <c r="DO158" s="178"/>
      <c r="DP158" s="178"/>
      <c r="DQ158" s="178"/>
      <c r="DR158" s="178"/>
      <c r="DS158" s="178"/>
      <c r="DT158" s="178"/>
      <c r="DU158" s="178"/>
      <c r="DV158" s="178"/>
      <c r="DW158" s="178"/>
      <c r="DX158" s="178"/>
      <c r="DY158" s="178"/>
      <c r="DZ158" s="178"/>
      <c r="EA158" s="178"/>
      <c r="EB158" s="178"/>
      <c r="EC158" s="178"/>
      <c r="ED158" s="178"/>
      <c r="EE158" s="178"/>
      <c r="EF158" s="178"/>
      <c r="EG158" s="178"/>
      <c r="EH158" s="178"/>
      <c r="EI158" s="178"/>
      <c r="EJ158" s="178"/>
      <c r="EK158" s="178"/>
      <c r="EL158" s="178"/>
      <c r="EM158" s="178"/>
      <c r="EN158" s="178"/>
      <c r="EO158" s="178"/>
      <c r="EP158" s="178"/>
      <c r="EQ158" s="178"/>
      <c r="ER158" s="178"/>
    </row>
    <row r="159" spans="1:148">
      <c r="A159" s="443"/>
      <c r="B159" s="279"/>
      <c r="C159" s="305" t="s">
        <v>7244</v>
      </c>
      <c r="D159" s="80" t="s">
        <v>50</v>
      </c>
      <c r="E159" s="84">
        <f>SUM(P159,S159,AD159,AH159,AI159,AJ159)</f>
        <v>0</v>
      </c>
      <c r="F159" s="91"/>
      <c r="G159" s="85"/>
      <c r="H159" s="85"/>
      <c r="I159" s="85"/>
      <c r="J159" s="85"/>
      <c r="K159" s="85"/>
      <c r="L159" s="85"/>
      <c r="M159" s="85"/>
      <c r="N159" s="85"/>
      <c r="O159" s="85"/>
      <c r="P159" s="84">
        <f>SUM(G159:O159)</f>
        <v>0</v>
      </c>
      <c r="Q159" s="85"/>
      <c r="R159" s="85"/>
      <c r="S159" s="84">
        <f>SUM(Q159:R159)</f>
        <v>0</v>
      </c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4">
        <f>SUM(T159:AC159)</f>
        <v>0</v>
      </c>
      <c r="AE159" s="85"/>
      <c r="AF159" s="85"/>
      <c r="AG159" s="85"/>
      <c r="AH159" s="86">
        <f>SUM(AE159:AG159)</f>
        <v>0</v>
      </c>
      <c r="AI159" s="85"/>
      <c r="AJ159" s="87"/>
      <c r="AK159" s="79"/>
      <c r="AL159" s="178"/>
      <c r="AM159" s="178"/>
      <c r="AN159" s="178"/>
      <c r="AO159" s="178"/>
      <c r="AP159" s="178"/>
      <c r="AQ159" s="178"/>
      <c r="AR159" s="178"/>
      <c r="AS159" s="178"/>
      <c r="AT159" s="178"/>
      <c r="AU159" s="178"/>
      <c r="AV159" s="178"/>
      <c r="AW159" s="178"/>
      <c r="AX159" s="178"/>
      <c r="AY159" s="178"/>
      <c r="AZ159" s="178"/>
      <c r="BA159" s="178"/>
      <c r="BB159" s="178"/>
      <c r="BC159" s="178"/>
      <c r="BD159" s="178"/>
      <c r="BE159" s="178"/>
      <c r="BF159" s="178"/>
      <c r="BG159" s="178"/>
      <c r="BH159" s="178"/>
      <c r="BI159" s="178"/>
      <c r="BJ159" s="178"/>
      <c r="BK159" s="178"/>
      <c r="BL159" s="178"/>
      <c r="BM159" s="178"/>
      <c r="BN159" s="178"/>
      <c r="BO159" s="178"/>
      <c r="BP159" s="178"/>
      <c r="BQ159" s="178"/>
      <c r="BR159" s="178"/>
      <c r="BS159" s="178"/>
      <c r="BT159" s="178"/>
      <c r="BU159" s="178"/>
      <c r="BV159" s="178"/>
      <c r="BW159" s="178"/>
      <c r="BX159" s="178"/>
      <c r="BY159" s="178"/>
      <c r="BZ159" s="178"/>
      <c r="CA159" s="178"/>
      <c r="CB159" s="178"/>
      <c r="CC159" s="178"/>
      <c r="CD159" s="178"/>
      <c r="CE159" s="178"/>
      <c r="CF159" s="178"/>
      <c r="CG159" s="178"/>
      <c r="CH159" s="178"/>
      <c r="CI159" s="178"/>
      <c r="CJ159" s="178"/>
      <c r="CK159" s="178"/>
      <c r="CL159" s="178"/>
      <c r="CM159" s="178"/>
      <c r="CN159" s="178"/>
      <c r="CO159" s="178"/>
      <c r="CP159" s="178"/>
      <c r="CQ159" s="178"/>
      <c r="CR159" s="178"/>
      <c r="CS159" s="178"/>
      <c r="CT159" s="178"/>
      <c r="CU159" s="178"/>
      <c r="CV159" s="178"/>
      <c r="CW159" s="178"/>
      <c r="CX159" s="178"/>
      <c r="CY159" s="178"/>
      <c r="CZ159" s="178"/>
      <c r="DA159" s="178"/>
      <c r="DB159" s="178"/>
      <c r="DC159" s="178"/>
      <c r="DD159" s="178"/>
      <c r="DE159" s="178"/>
      <c r="DF159" s="178"/>
      <c r="DG159" s="178"/>
      <c r="DH159" s="178"/>
      <c r="DI159" s="178"/>
      <c r="DJ159" s="178"/>
      <c r="DK159" s="178"/>
      <c r="DL159" s="178"/>
      <c r="DM159" s="178"/>
      <c r="DN159" s="178"/>
      <c r="DO159" s="178"/>
      <c r="DP159" s="178"/>
      <c r="DQ159" s="178"/>
      <c r="DR159" s="178"/>
      <c r="DS159" s="178"/>
      <c r="DT159" s="178"/>
      <c r="DU159" s="178"/>
      <c r="DV159" s="178"/>
      <c r="DW159" s="178"/>
      <c r="DX159" s="178"/>
      <c r="DY159" s="178"/>
      <c r="DZ159" s="178"/>
      <c r="EA159" s="178"/>
      <c r="EB159" s="178"/>
      <c r="EC159" s="178"/>
      <c r="ED159" s="178"/>
      <c r="EE159" s="178"/>
      <c r="EF159" s="178"/>
      <c r="EG159" s="178"/>
      <c r="EH159" s="178"/>
      <c r="EI159" s="178"/>
      <c r="EJ159" s="178"/>
      <c r="EK159" s="178"/>
      <c r="EL159" s="178"/>
      <c r="EM159" s="178"/>
      <c r="EN159" s="178"/>
      <c r="EO159" s="178"/>
      <c r="EP159" s="178"/>
      <c r="EQ159" s="178"/>
      <c r="ER159" s="178"/>
    </row>
    <row r="160" spans="1:148">
      <c r="A160" s="443"/>
      <c r="B160" s="279" t="s">
        <v>111</v>
      </c>
      <c r="C160" s="306" t="s">
        <v>7247</v>
      </c>
      <c r="D160" s="102" t="s">
        <v>51</v>
      </c>
      <c r="E160" s="103">
        <f t="shared" ref="E160:AJ160" si="79">SUM(E158:E159)</f>
        <v>0</v>
      </c>
      <c r="F160" s="104">
        <f t="shared" si="79"/>
        <v>0</v>
      </c>
      <c r="G160" s="103">
        <f t="shared" si="79"/>
        <v>0</v>
      </c>
      <c r="H160" s="103">
        <f t="shared" si="79"/>
        <v>0</v>
      </c>
      <c r="I160" s="103">
        <f t="shared" si="79"/>
        <v>0</v>
      </c>
      <c r="J160" s="103">
        <f t="shared" si="79"/>
        <v>0</v>
      </c>
      <c r="K160" s="103">
        <f t="shared" si="79"/>
        <v>0</v>
      </c>
      <c r="L160" s="103">
        <f t="shared" si="79"/>
        <v>0</v>
      </c>
      <c r="M160" s="103">
        <f>SUM(M158:M159)</f>
        <v>0</v>
      </c>
      <c r="N160" s="103">
        <f>SUM(N158:N159)</f>
        <v>0</v>
      </c>
      <c r="O160" s="103">
        <f t="shared" si="79"/>
        <v>0</v>
      </c>
      <c r="P160" s="103">
        <f t="shared" si="79"/>
        <v>0</v>
      </c>
      <c r="Q160" s="103">
        <f t="shared" si="79"/>
        <v>0</v>
      </c>
      <c r="R160" s="103">
        <f t="shared" si="79"/>
        <v>0</v>
      </c>
      <c r="S160" s="103">
        <f t="shared" si="79"/>
        <v>0</v>
      </c>
      <c r="T160" s="103">
        <f t="shared" si="79"/>
        <v>0</v>
      </c>
      <c r="U160" s="103">
        <f t="shared" si="79"/>
        <v>0</v>
      </c>
      <c r="V160" s="103">
        <f t="shared" si="79"/>
        <v>0</v>
      </c>
      <c r="W160" s="103">
        <f t="shared" si="79"/>
        <v>0</v>
      </c>
      <c r="X160" s="103">
        <f t="shared" si="79"/>
        <v>0</v>
      </c>
      <c r="Y160" s="103">
        <f t="shared" si="79"/>
        <v>0</v>
      </c>
      <c r="Z160" s="103">
        <f t="shared" si="79"/>
        <v>0</v>
      </c>
      <c r="AA160" s="103">
        <f t="shared" si="79"/>
        <v>0</v>
      </c>
      <c r="AB160" s="103">
        <f t="shared" si="79"/>
        <v>0</v>
      </c>
      <c r="AC160" s="103">
        <f t="shared" si="79"/>
        <v>0</v>
      </c>
      <c r="AD160" s="103">
        <f t="shared" si="79"/>
        <v>0</v>
      </c>
      <c r="AE160" s="103">
        <f t="shared" si="79"/>
        <v>0</v>
      </c>
      <c r="AF160" s="103">
        <f t="shared" si="79"/>
        <v>0</v>
      </c>
      <c r="AG160" s="103">
        <f t="shared" si="79"/>
        <v>0</v>
      </c>
      <c r="AH160" s="105">
        <f t="shared" si="79"/>
        <v>0</v>
      </c>
      <c r="AI160" s="103">
        <f t="shared" si="79"/>
        <v>0</v>
      </c>
      <c r="AJ160" s="105">
        <f t="shared" si="79"/>
        <v>0</v>
      </c>
      <c r="AK160" s="79"/>
      <c r="AL160" s="178"/>
      <c r="AM160" s="178"/>
      <c r="AN160" s="178"/>
      <c r="AO160" s="178"/>
      <c r="AP160" s="178"/>
      <c r="AQ160" s="178"/>
      <c r="AR160" s="178"/>
      <c r="AS160" s="178"/>
      <c r="AT160" s="178"/>
      <c r="AU160" s="178"/>
      <c r="AV160" s="178"/>
      <c r="AW160" s="178"/>
      <c r="AX160" s="178"/>
      <c r="AY160" s="178"/>
      <c r="AZ160" s="178"/>
      <c r="BA160" s="178"/>
      <c r="BB160" s="178"/>
      <c r="BC160" s="178"/>
      <c r="BD160" s="178"/>
      <c r="BE160" s="178"/>
      <c r="BF160" s="178"/>
      <c r="BG160" s="178"/>
      <c r="BH160" s="178"/>
      <c r="BI160" s="178"/>
      <c r="BJ160" s="178"/>
      <c r="BK160" s="178"/>
      <c r="BL160" s="178"/>
      <c r="BM160" s="178"/>
      <c r="BN160" s="178"/>
      <c r="BO160" s="178"/>
      <c r="BP160" s="178"/>
      <c r="BQ160" s="178"/>
      <c r="BR160" s="178"/>
      <c r="BS160" s="178"/>
      <c r="BT160" s="178"/>
      <c r="BU160" s="178"/>
      <c r="BV160" s="178"/>
      <c r="BW160" s="178"/>
      <c r="BX160" s="178"/>
      <c r="BY160" s="178"/>
      <c r="BZ160" s="178"/>
      <c r="CA160" s="178"/>
      <c r="CB160" s="178"/>
      <c r="CC160" s="178"/>
      <c r="CD160" s="178"/>
      <c r="CE160" s="178"/>
      <c r="CF160" s="178"/>
      <c r="CG160" s="178"/>
      <c r="CH160" s="178"/>
      <c r="CI160" s="178"/>
      <c r="CJ160" s="178"/>
      <c r="CK160" s="178"/>
      <c r="CL160" s="178"/>
      <c r="CM160" s="178"/>
      <c r="CN160" s="178"/>
      <c r="CO160" s="178"/>
      <c r="CP160" s="178"/>
      <c r="CQ160" s="178"/>
      <c r="CR160" s="178"/>
      <c r="CS160" s="178"/>
      <c r="CT160" s="178"/>
      <c r="CU160" s="178"/>
      <c r="CV160" s="178"/>
      <c r="CW160" s="178"/>
      <c r="CX160" s="178"/>
      <c r="CY160" s="178"/>
      <c r="CZ160" s="178"/>
      <c r="DA160" s="178"/>
      <c r="DB160" s="178"/>
      <c r="DC160" s="178"/>
      <c r="DD160" s="178"/>
      <c r="DE160" s="178"/>
      <c r="DF160" s="178"/>
      <c r="DG160" s="178"/>
      <c r="DH160" s="178"/>
      <c r="DI160" s="178"/>
      <c r="DJ160" s="178"/>
      <c r="DK160" s="178"/>
      <c r="DL160" s="178"/>
      <c r="DM160" s="178"/>
      <c r="DN160" s="178"/>
      <c r="DO160" s="178"/>
      <c r="DP160" s="178"/>
      <c r="DQ160" s="178"/>
      <c r="DR160" s="178"/>
      <c r="DS160" s="178"/>
      <c r="DT160" s="178"/>
      <c r="DU160" s="178"/>
      <c r="DV160" s="178"/>
      <c r="DW160" s="178"/>
      <c r="DX160" s="178"/>
      <c r="DY160" s="178"/>
      <c r="DZ160" s="178"/>
      <c r="EA160" s="178"/>
      <c r="EB160" s="178"/>
      <c r="EC160" s="178"/>
      <c r="ED160" s="178"/>
      <c r="EE160" s="178"/>
      <c r="EF160" s="178"/>
      <c r="EG160" s="178"/>
      <c r="EH160" s="178"/>
      <c r="EI160" s="178"/>
      <c r="EJ160" s="178"/>
      <c r="EK160" s="178"/>
      <c r="EL160" s="178"/>
      <c r="EM160" s="178"/>
      <c r="EN160" s="178"/>
      <c r="EO160" s="178"/>
      <c r="EP160" s="178"/>
      <c r="EQ160" s="178"/>
      <c r="ER160" s="178"/>
    </row>
    <row r="161" spans="1:148">
      <c r="A161" s="443"/>
      <c r="B161" s="95" t="s">
        <v>51</v>
      </c>
      <c r="C161" s="312" t="s">
        <v>276</v>
      </c>
      <c r="D161" s="106" t="s">
        <v>49</v>
      </c>
      <c r="E161" s="84">
        <f>SUM(P161,S161,AD161,AH161,AI161,AJ161)</f>
        <v>0</v>
      </c>
      <c r="F161" s="107">
        <f>SUM(F152,F155,F158)</f>
        <v>0</v>
      </c>
      <c r="G161" s="84">
        <f t="shared" ref="G161:O162" si="80">SUM(G152,G155,G158)</f>
        <v>0</v>
      </c>
      <c r="H161" s="84">
        <f t="shared" si="80"/>
        <v>0</v>
      </c>
      <c r="I161" s="84">
        <f t="shared" si="80"/>
        <v>0</v>
      </c>
      <c r="J161" s="84">
        <f t="shared" si="80"/>
        <v>0</v>
      </c>
      <c r="K161" s="84">
        <f t="shared" si="80"/>
        <v>0</v>
      </c>
      <c r="L161" s="84">
        <f t="shared" si="80"/>
        <v>0</v>
      </c>
      <c r="M161" s="84">
        <f t="shared" si="80"/>
        <v>0</v>
      </c>
      <c r="N161" s="84">
        <f t="shared" si="80"/>
        <v>0</v>
      </c>
      <c r="O161" s="86">
        <f t="shared" si="80"/>
        <v>0</v>
      </c>
      <c r="P161" s="84">
        <f>SUM(G161,H161,I161,J161,K161,L161,M161,N161,O161)</f>
        <v>0</v>
      </c>
      <c r="Q161" s="108">
        <f>SUM(Q152,Q155,Q158)</f>
        <v>0</v>
      </c>
      <c r="R161" s="84">
        <f>SUM(R152,R155,R158)</f>
        <v>0</v>
      </c>
      <c r="S161" s="84">
        <f>SUM(Q161:R161)</f>
        <v>0</v>
      </c>
      <c r="T161" s="84">
        <f>SUM(T152,T155,T158)</f>
        <v>0</v>
      </c>
      <c r="U161" s="84">
        <f>SUM(U152,U155,U158)</f>
        <v>0</v>
      </c>
      <c r="V161" s="84">
        <f t="shared" ref="V161:AB162" si="81">SUM(V152,V155,V158)</f>
        <v>0</v>
      </c>
      <c r="W161" s="84">
        <f t="shared" si="81"/>
        <v>0</v>
      </c>
      <c r="X161" s="84">
        <f>SUM(X152,X155,X158)</f>
        <v>0</v>
      </c>
      <c r="Y161" s="84">
        <f t="shared" si="81"/>
        <v>0</v>
      </c>
      <c r="Z161" s="84">
        <f t="shared" si="81"/>
        <v>0</v>
      </c>
      <c r="AA161" s="84">
        <f t="shared" si="81"/>
        <v>0</v>
      </c>
      <c r="AB161" s="84">
        <f t="shared" si="81"/>
        <v>0</v>
      </c>
      <c r="AC161" s="86">
        <f>SUM(AC152,AC155,AC158)</f>
        <v>0</v>
      </c>
      <c r="AD161" s="84">
        <f>SUM(T161:AC161)</f>
        <v>0</v>
      </c>
      <c r="AE161" s="108">
        <f t="shared" ref="AE161:AG162" si="82">SUM(AE152,AE155,AE158)</f>
        <v>0</v>
      </c>
      <c r="AF161" s="84">
        <f t="shared" si="82"/>
        <v>0</v>
      </c>
      <c r="AG161" s="84">
        <f t="shared" si="82"/>
        <v>0</v>
      </c>
      <c r="AH161" s="108">
        <f>SUM(AE161:AG161)</f>
        <v>0</v>
      </c>
      <c r="AI161" s="84">
        <f>SUM(AI152,AI155,AI158)</f>
        <v>0</v>
      </c>
      <c r="AJ161" s="86">
        <f>SUM(AJ152,AJ155,AJ158)</f>
        <v>0</v>
      </c>
      <c r="AK161" s="79"/>
      <c r="AL161" s="178"/>
      <c r="AM161" s="178"/>
      <c r="AN161" s="178"/>
      <c r="AO161" s="178"/>
      <c r="AP161" s="178"/>
      <c r="AQ161" s="178"/>
      <c r="AR161" s="178"/>
      <c r="AS161" s="178"/>
      <c r="AT161" s="178"/>
      <c r="AU161" s="178"/>
      <c r="AV161" s="178"/>
      <c r="AW161" s="178"/>
      <c r="AX161" s="178"/>
      <c r="AY161" s="178"/>
      <c r="AZ161" s="178"/>
      <c r="BA161" s="178"/>
      <c r="BB161" s="178"/>
      <c r="BC161" s="178"/>
      <c r="BD161" s="178"/>
      <c r="BE161" s="178"/>
      <c r="BF161" s="178"/>
      <c r="BG161" s="178"/>
      <c r="BH161" s="178"/>
      <c r="BI161" s="178"/>
      <c r="BJ161" s="178"/>
      <c r="BK161" s="178"/>
      <c r="BL161" s="178"/>
      <c r="BM161" s="178"/>
      <c r="BN161" s="178"/>
      <c r="BO161" s="178"/>
      <c r="BP161" s="178"/>
      <c r="BQ161" s="178"/>
      <c r="BR161" s="178"/>
      <c r="BS161" s="178"/>
      <c r="BT161" s="178"/>
      <c r="BU161" s="178"/>
      <c r="BV161" s="178"/>
      <c r="BW161" s="178"/>
      <c r="BX161" s="178"/>
      <c r="BY161" s="178"/>
      <c r="BZ161" s="178"/>
      <c r="CA161" s="178"/>
      <c r="CB161" s="178"/>
      <c r="CC161" s="178"/>
      <c r="CD161" s="178"/>
      <c r="CE161" s="178"/>
      <c r="CF161" s="178"/>
      <c r="CG161" s="178"/>
      <c r="CH161" s="178"/>
      <c r="CI161" s="178"/>
      <c r="CJ161" s="178"/>
      <c r="CK161" s="178"/>
      <c r="CL161" s="178"/>
      <c r="CM161" s="178"/>
      <c r="CN161" s="178"/>
      <c r="CO161" s="178"/>
      <c r="CP161" s="178"/>
      <c r="CQ161" s="178"/>
      <c r="CR161" s="178"/>
      <c r="CS161" s="178"/>
      <c r="CT161" s="178"/>
      <c r="CU161" s="178"/>
      <c r="CV161" s="178"/>
      <c r="CW161" s="178"/>
      <c r="CX161" s="178"/>
      <c r="CY161" s="178"/>
      <c r="CZ161" s="178"/>
      <c r="DA161" s="178"/>
      <c r="DB161" s="178"/>
      <c r="DC161" s="178"/>
      <c r="DD161" s="178"/>
      <c r="DE161" s="178"/>
      <c r="DF161" s="178"/>
      <c r="DG161" s="178"/>
      <c r="DH161" s="178"/>
      <c r="DI161" s="178"/>
      <c r="DJ161" s="178"/>
      <c r="DK161" s="178"/>
      <c r="DL161" s="178"/>
      <c r="DM161" s="178"/>
      <c r="DN161" s="178"/>
      <c r="DO161" s="178"/>
      <c r="DP161" s="178"/>
      <c r="DQ161" s="178"/>
      <c r="DR161" s="178"/>
      <c r="DS161" s="178"/>
      <c r="DT161" s="178"/>
      <c r="DU161" s="178"/>
      <c r="DV161" s="178"/>
      <c r="DW161" s="178"/>
      <c r="DX161" s="178"/>
      <c r="DY161" s="178"/>
      <c r="DZ161" s="178"/>
      <c r="EA161" s="178"/>
      <c r="EB161" s="178"/>
      <c r="EC161" s="178"/>
      <c r="ED161" s="178"/>
      <c r="EE161" s="178"/>
      <c r="EF161" s="178"/>
      <c r="EG161" s="178"/>
      <c r="EH161" s="178"/>
      <c r="EI161" s="178"/>
      <c r="EJ161" s="178"/>
      <c r="EK161" s="178"/>
      <c r="EL161" s="178"/>
      <c r="EM161" s="178"/>
      <c r="EN161" s="178"/>
      <c r="EO161" s="178"/>
      <c r="EP161" s="178"/>
      <c r="EQ161" s="178"/>
      <c r="ER161" s="178"/>
    </row>
    <row r="162" spans="1:148">
      <c r="A162" s="443"/>
      <c r="B162" s="94" t="s">
        <v>108</v>
      </c>
      <c r="C162" s="313" t="s">
        <v>240</v>
      </c>
      <c r="D162" s="109" t="s">
        <v>50</v>
      </c>
      <c r="E162" s="84">
        <f>SUM(P162,S162,AD162,AH162,AI162,AJ162)</f>
        <v>0</v>
      </c>
      <c r="F162" s="110">
        <f>SUM(F153,F156,F159)</f>
        <v>0</v>
      </c>
      <c r="G162" s="111">
        <f t="shared" si="80"/>
        <v>0</v>
      </c>
      <c r="H162" s="111">
        <f t="shared" si="80"/>
        <v>0</v>
      </c>
      <c r="I162" s="111">
        <f t="shared" si="80"/>
        <v>0</v>
      </c>
      <c r="J162" s="111">
        <f t="shared" si="80"/>
        <v>0</v>
      </c>
      <c r="K162" s="111">
        <f t="shared" si="80"/>
        <v>0</v>
      </c>
      <c r="L162" s="111">
        <f t="shared" si="80"/>
        <v>0</v>
      </c>
      <c r="M162" s="111">
        <f t="shared" si="80"/>
        <v>0</v>
      </c>
      <c r="N162" s="111">
        <f t="shared" si="80"/>
        <v>0</v>
      </c>
      <c r="O162" s="111">
        <f t="shared" si="80"/>
        <v>0</v>
      </c>
      <c r="P162" s="84">
        <f>SUM(G162,H162,I162,J162,K162,L162,M162,N162,O162)</f>
        <v>0</v>
      </c>
      <c r="Q162" s="111">
        <f>SUM(Q153,Q156,Q159)</f>
        <v>0</v>
      </c>
      <c r="R162" s="111">
        <f>SUM(R153,R156,R159)</f>
        <v>0</v>
      </c>
      <c r="S162" s="111">
        <f>SUM(Q162:R162)</f>
        <v>0</v>
      </c>
      <c r="T162" s="111">
        <f>SUM(T153,T156,T159)</f>
        <v>0</v>
      </c>
      <c r="U162" s="111">
        <f>SUM(U153,U156,U159)</f>
        <v>0</v>
      </c>
      <c r="V162" s="111">
        <f t="shared" si="81"/>
        <v>0</v>
      </c>
      <c r="W162" s="111">
        <f t="shared" si="81"/>
        <v>0</v>
      </c>
      <c r="X162" s="111">
        <f>SUM(X153,X156,X159)</f>
        <v>0</v>
      </c>
      <c r="Y162" s="111">
        <f t="shared" si="81"/>
        <v>0</v>
      </c>
      <c r="Z162" s="111">
        <f t="shared" si="81"/>
        <v>0</v>
      </c>
      <c r="AA162" s="111">
        <f t="shared" si="81"/>
        <v>0</v>
      </c>
      <c r="AB162" s="111">
        <f t="shared" si="81"/>
        <v>0</v>
      </c>
      <c r="AC162" s="111">
        <f>SUM(AC153,AC156,AC159)</f>
        <v>0</v>
      </c>
      <c r="AD162" s="111">
        <f>SUM(T162:AC162)</f>
        <v>0</v>
      </c>
      <c r="AE162" s="111">
        <f t="shared" si="82"/>
        <v>0</v>
      </c>
      <c r="AF162" s="111">
        <f t="shared" si="82"/>
        <v>0</v>
      </c>
      <c r="AG162" s="111">
        <f t="shared" si="82"/>
        <v>0</v>
      </c>
      <c r="AH162" s="112">
        <f>SUM(AE162:AG162)</f>
        <v>0</v>
      </c>
      <c r="AI162" s="111">
        <f>SUM(AI153,AI156,AI159)</f>
        <v>0</v>
      </c>
      <c r="AJ162" s="112">
        <f>SUM(AJ153,AJ156,AJ159)</f>
        <v>0</v>
      </c>
      <c r="AK162" s="79"/>
      <c r="AL162" s="178"/>
      <c r="AM162" s="178"/>
      <c r="AN162" s="178"/>
      <c r="AO162" s="178"/>
      <c r="AP162" s="178"/>
      <c r="AQ162" s="178"/>
      <c r="AR162" s="178"/>
      <c r="AS162" s="178"/>
      <c r="AT162" s="178"/>
      <c r="AU162" s="178"/>
      <c r="AV162" s="178"/>
      <c r="AW162" s="178"/>
      <c r="AX162" s="178"/>
      <c r="AY162" s="178"/>
      <c r="AZ162" s="178"/>
      <c r="BA162" s="178"/>
      <c r="BB162" s="178"/>
      <c r="BC162" s="178"/>
      <c r="BD162" s="178"/>
      <c r="BE162" s="178"/>
      <c r="BF162" s="178"/>
      <c r="BG162" s="178"/>
      <c r="BH162" s="178"/>
      <c r="BI162" s="178"/>
      <c r="BJ162" s="178"/>
      <c r="BK162" s="178"/>
      <c r="BL162" s="178"/>
      <c r="BM162" s="178"/>
      <c r="BN162" s="178"/>
      <c r="BO162" s="178"/>
      <c r="BP162" s="178"/>
      <c r="BQ162" s="178"/>
      <c r="BR162" s="178"/>
      <c r="BS162" s="178"/>
      <c r="BT162" s="178"/>
      <c r="BU162" s="178"/>
      <c r="BV162" s="178"/>
      <c r="BW162" s="178"/>
      <c r="BX162" s="178"/>
      <c r="BY162" s="178"/>
      <c r="BZ162" s="178"/>
      <c r="CA162" s="178"/>
      <c r="CB162" s="178"/>
      <c r="CC162" s="178"/>
      <c r="CD162" s="178"/>
      <c r="CE162" s="178"/>
      <c r="CF162" s="178"/>
      <c r="CG162" s="178"/>
      <c r="CH162" s="178"/>
      <c r="CI162" s="178"/>
      <c r="CJ162" s="178"/>
      <c r="CK162" s="178"/>
      <c r="CL162" s="178"/>
      <c r="CM162" s="178"/>
      <c r="CN162" s="178"/>
      <c r="CO162" s="178"/>
      <c r="CP162" s="178"/>
      <c r="CQ162" s="178"/>
      <c r="CR162" s="178"/>
      <c r="CS162" s="178"/>
      <c r="CT162" s="178"/>
      <c r="CU162" s="178"/>
      <c r="CV162" s="178"/>
      <c r="CW162" s="178"/>
      <c r="CX162" s="178"/>
      <c r="CY162" s="178"/>
      <c r="CZ162" s="178"/>
      <c r="DA162" s="178"/>
      <c r="DB162" s="178"/>
      <c r="DC162" s="178"/>
      <c r="DD162" s="178"/>
      <c r="DE162" s="178"/>
      <c r="DF162" s="178"/>
      <c r="DG162" s="178"/>
      <c r="DH162" s="178"/>
      <c r="DI162" s="178"/>
      <c r="DJ162" s="178"/>
      <c r="DK162" s="178"/>
      <c r="DL162" s="178"/>
      <c r="DM162" s="178"/>
      <c r="DN162" s="178"/>
      <c r="DO162" s="178"/>
      <c r="DP162" s="178"/>
      <c r="DQ162" s="178"/>
      <c r="DR162" s="178"/>
      <c r="DS162" s="178"/>
      <c r="DT162" s="178"/>
      <c r="DU162" s="178"/>
      <c r="DV162" s="178"/>
      <c r="DW162" s="178"/>
      <c r="DX162" s="178"/>
      <c r="DY162" s="178"/>
      <c r="DZ162" s="178"/>
      <c r="EA162" s="178"/>
      <c r="EB162" s="178"/>
      <c r="EC162" s="178"/>
      <c r="ED162" s="178"/>
      <c r="EE162" s="178"/>
      <c r="EF162" s="178"/>
      <c r="EG162" s="178"/>
      <c r="EH162" s="178"/>
      <c r="EI162" s="178"/>
      <c r="EJ162" s="178"/>
      <c r="EK162" s="178"/>
      <c r="EL162" s="178"/>
      <c r="EM162" s="178"/>
      <c r="EN162" s="178"/>
      <c r="EO162" s="178"/>
      <c r="EP162" s="178"/>
      <c r="EQ162" s="178"/>
      <c r="ER162" s="178"/>
    </row>
    <row r="163" spans="1:148">
      <c r="A163" s="444"/>
      <c r="B163" s="97" t="s">
        <v>111</v>
      </c>
      <c r="C163" s="314" t="s">
        <v>7245</v>
      </c>
      <c r="D163" s="99" t="s">
        <v>51</v>
      </c>
      <c r="E163" s="84">
        <f t="shared" ref="E163:AJ163" si="83">SUM(E161:E162)</f>
        <v>0</v>
      </c>
      <c r="F163" s="89">
        <f t="shared" si="83"/>
        <v>0</v>
      </c>
      <c r="G163" s="84">
        <f t="shared" si="83"/>
        <v>0</v>
      </c>
      <c r="H163" s="84">
        <f t="shared" si="83"/>
        <v>0</v>
      </c>
      <c r="I163" s="84">
        <f t="shared" si="83"/>
        <v>0</v>
      </c>
      <c r="J163" s="84">
        <f t="shared" si="83"/>
        <v>0</v>
      </c>
      <c r="K163" s="84">
        <f t="shared" si="83"/>
        <v>0</v>
      </c>
      <c r="L163" s="84">
        <f t="shared" si="83"/>
        <v>0</v>
      </c>
      <c r="M163" s="84">
        <f>SUM(M161:M162)</f>
        <v>0</v>
      </c>
      <c r="N163" s="84">
        <f>SUM(N161:N162)</f>
        <v>0</v>
      </c>
      <c r="O163" s="84">
        <f t="shared" si="83"/>
        <v>0</v>
      </c>
      <c r="P163" s="84">
        <f t="shared" si="83"/>
        <v>0</v>
      </c>
      <c r="Q163" s="84">
        <f t="shared" si="83"/>
        <v>0</v>
      </c>
      <c r="R163" s="84">
        <f t="shared" si="83"/>
        <v>0</v>
      </c>
      <c r="S163" s="84">
        <f t="shared" si="83"/>
        <v>0</v>
      </c>
      <c r="T163" s="84">
        <f t="shared" si="83"/>
        <v>0</v>
      </c>
      <c r="U163" s="84">
        <f t="shared" si="83"/>
        <v>0</v>
      </c>
      <c r="V163" s="84">
        <f t="shared" si="83"/>
        <v>0</v>
      </c>
      <c r="W163" s="84">
        <f t="shared" si="83"/>
        <v>0</v>
      </c>
      <c r="X163" s="84">
        <f t="shared" si="83"/>
        <v>0</v>
      </c>
      <c r="Y163" s="84">
        <f t="shared" si="83"/>
        <v>0</v>
      </c>
      <c r="Z163" s="84">
        <f t="shared" si="83"/>
        <v>0</v>
      </c>
      <c r="AA163" s="84">
        <f t="shared" si="83"/>
        <v>0</v>
      </c>
      <c r="AB163" s="84">
        <f t="shared" si="83"/>
        <v>0</v>
      </c>
      <c r="AC163" s="84">
        <f t="shared" si="83"/>
        <v>0</v>
      </c>
      <c r="AD163" s="84">
        <f t="shared" si="83"/>
        <v>0</v>
      </c>
      <c r="AE163" s="84">
        <f t="shared" si="83"/>
        <v>0</v>
      </c>
      <c r="AF163" s="84">
        <f t="shared" si="83"/>
        <v>0</v>
      </c>
      <c r="AG163" s="84">
        <f t="shared" si="83"/>
        <v>0</v>
      </c>
      <c r="AH163" s="86">
        <f t="shared" si="83"/>
        <v>0</v>
      </c>
      <c r="AI163" s="84">
        <f t="shared" si="83"/>
        <v>0</v>
      </c>
      <c r="AJ163" s="86">
        <f t="shared" si="83"/>
        <v>0</v>
      </c>
      <c r="AK163" s="79"/>
      <c r="AL163" s="178"/>
      <c r="AM163" s="178"/>
      <c r="AN163" s="178"/>
      <c r="AO163" s="178"/>
      <c r="AP163" s="178"/>
      <c r="AQ163" s="178"/>
      <c r="AR163" s="178"/>
      <c r="AS163" s="178"/>
      <c r="AT163" s="178"/>
      <c r="AU163" s="178"/>
      <c r="AV163" s="178"/>
      <c r="AW163" s="178"/>
      <c r="AX163" s="178"/>
      <c r="AY163" s="178"/>
      <c r="AZ163" s="178"/>
      <c r="BA163" s="178"/>
      <c r="BB163" s="178"/>
      <c r="BC163" s="178"/>
      <c r="BD163" s="178"/>
      <c r="BE163" s="178"/>
      <c r="BF163" s="178"/>
      <c r="BG163" s="178"/>
      <c r="BH163" s="178"/>
      <c r="BI163" s="178"/>
      <c r="BJ163" s="178"/>
      <c r="BK163" s="178"/>
      <c r="BL163" s="178"/>
      <c r="BM163" s="178"/>
      <c r="BN163" s="178"/>
      <c r="BO163" s="178"/>
      <c r="BP163" s="178"/>
      <c r="BQ163" s="178"/>
      <c r="BR163" s="178"/>
      <c r="BS163" s="178"/>
      <c r="BT163" s="178"/>
      <c r="BU163" s="178"/>
      <c r="BV163" s="178"/>
      <c r="BW163" s="178"/>
      <c r="BX163" s="178"/>
      <c r="BY163" s="178"/>
      <c r="BZ163" s="178"/>
      <c r="CA163" s="178"/>
      <c r="CB163" s="178"/>
      <c r="CC163" s="178"/>
      <c r="CD163" s="178"/>
      <c r="CE163" s="178"/>
      <c r="CF163" s="178"/>
      <c r="CG163" s="178"/>
      <c r="CH163" s="178"/>
      <c r="CI163" s="178"/>
      <c r="CJ163" s="178"/>
      <c r="CK163" s="178"/>
      <c r="CL163" s="178"/>
      <c r="CM163" s="178"/>
      <c r="CN163" s="178"/>
      <c r="CO163" s="178"/>
      <c r="CP163" s="178"/>
      <c r="CQ163" s="178"/>
      <c r="CR163" s="178"/>
      <c r="CS163" s="178"/>
      <c r="CT163" s="178"/>
      <c r="CU163" s="178"/>
      <c r="CV163" s="178"/>
      <c r="CW163" s="178"/>
      <c r="CX163" s="178"/>
      <c r="CY163" s="178"/>
      <c r="CZ163" s="178"/>
      <c r="DA163" s="178"/>
      <c r="DB163" s="178"/>
      <c r="DC163" s="178"/>
      <c r="DD163" s="178"/>
      <c r="DE163" s="178"/>
      <c r="DF163" s="178"/>
      <c r="DG163" s="178"/>
      <c r="DH163" s="178"/>
      <c r="DI163" s="178"/>
      <c r="DJ163" s="178"/>
      <c r="DK163" s="178"/>
      <c r="DL163" s="178"/>
      <c r="DM163" s="178"/>
      <c r="DN163" s="178"/>
      <c r="DO163" s="178"/>
      <c r="DP163" s="178"/>
      <c r="DQ163" s="178"/>
      <c r="DR163" s="178"/>
      <c r="DS163" s="178"/>
      <c r="DT163" s="178"/>
      <c r="DU163" s="178"/>
      <c r="DV163" s="178"/>
      <c r="DW163" s="178"/>
      <c r="DX163" s="178"/>
      <c r="DY163" s="178"/>
      <c r="DZ163" s="178"/>
      <c r="EA163" s="178"/>
      <c r="EB163" s="178"/>
      <c r="EC163" s="178"/>
      <c r="ED163" s="178"/>
      <c r="EE163" s="178"/>
      <c r="EF163" s="178"/>
      <c r="EG163" s="178"/>
      <c r="EH163" s="178"/>
      <c r="EI163" s="178"/>
      <c r="EJ163" s="178"/>
      <c r="EK163" s="178"/>
      <c r="EL163" s="178"/>
      <c r="EM163" s="178"/>
      <c r="EN163" s="178"/>
      <c r="EO163" s="178"/>
      <c r="EP163" s="178"/>
      <c r="EQ163" s="178"/>
      <c r="ER163" s="178"/>
    </row>
    <row r="164" spans="1:148">
      <c r="A164" s="442" t="s">
        <v>7</v>
      </c>
      <c r="B164" s="282"/>
      <c r="C164" s="301" t="s">
        <v>7261</v>
      </c>
      <c r="D164" s="80" t="s">
        <v>49</v>
      </c>
      <c r="E164" s="84">
        <f>SUM(P164,S164,AD164,AH164,AI164,AJ164)</f>
        <v>0</v>
      </c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4">
        <f>SUM(G164:O164)</f>
        <v>0</v>
      </c>
      <c r="Q164" s="85"/>
      <c r="R164" s="85"/>
      <c r="S164" s="84">
        <f>SUM(Q164:R164)</f>
        <v>0</v>
      </c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4">
        <f>SUM(T164:AC164)</f>
        <v>0</v>
      </c>
      <c r="AE164" s="85"/>
      <c r="AF164" s="85"/>
      <c r="AG164" s="85"/>
      <c r="AH164" s="86">
        <f>SUM(AE164:AG164)</f>
        <v>0</v>
      </c>
      <c r="AI164" s="85"/>
      <c r="AJ164" s="87"/>
      <c r="AK164" s="79"/>
      <c r="AL164" s="178"/>
      <c r="AM164" s="178"/>
      <c r="AN164" s="178"/>
      <c r="AO164" s="178"/>
      <c r="AP164" s="178"/>
      <c r="AQ164" s="178"/>
      <c r="AR164" s="178"/>
      <c r="AS164" s="178"/>
      <c r="AT164" s="178"/>
      <c r="AU164" s="178"/>
      <c r="AV164" s="178"/>
      <c r="AW164" s="178"/>
      <c r="AX164" s="178"/>
      <c r="AY164" s="178"/>
      <c r="AZ164" s="178"/>
      <c r="BA164" s="178"/>
      <c r="BB164" s="178"/>
      <c r="BC164" s="178"/>
      <c r="BD164" s="178"/>
      <c r="BE164" s="178"/>
      <c r="BF164" s="178"/>
      <c r="BG164" s="178"/>
      <c r="BH164" s="178"/>
      <c r="BI164" s="178"/>
      <c r="BJ164" s="178"/>
      <c r="BK164" s="178"/>
      <c r="BL164" s="178"/>
      <c r="BM164" s="178"/>
      <c r="BN164" s="178"/>
      <c r="BO164" s="178"/>
      <c r="BP164" s="178"/>
      <c r="BQ164" s="178"/>
      <c r="BR164" s="178"/>
      <c r="BS164" s="178"/>
      <c r="BT164" s="178"/>
      <c r="BU164" s="178"/>
      <c r="BV164" s="178"/>
      <c r="BW164" s="178"/>
      <c r="BX164" s="178"/>
      <c r="BY164" s="178"/>
      <c r="BZ164" s="178"/>
      <c r="CA164" s="178"/>
      <c r="CB164" s="178"/>
      <c r="CC164" s="178"/>
      <c r="CD164" s="178"/>
      <c r="CE164" s="178"/>
      <c r="CF164" s="178"/>
      <c r="CG164" s="178"/>
      <c r="CH164" s="178"/>
      <c r="CI164" s="178"/>
      <c r="CJ164" s="178"/>
      <c r="CK164" s="178"/>
      <c r="CL164" s="178"/>
      <c r="CM164" s="178"/>
      <c r="CN164" s="178"/>
      <c r="CO164" s="178"/>
      <c r="CP164" s="178"/>
      <c r="CQ164" s="178"/>
      <c r="CR164" s="178"/>
      <c r="CS164" s="178"/>
      <c r="CT164" s="178"/>
      <c r="CU164" s="178"/>
      <c r="CV164" s="178"/>
      <c r="CW164" s="178"/>
      <c r="CX164" s="178"/>
      <c r="CY164" s="178"/>
      <c r="CZ164" s="178"/>
      <c r="DA164" s="178"/>
      <c r="DB164" s="178"/>
      <c r="DC164" s="178"/>
      <c r="DD164" s="178"/>
      <c r="DE164" s="178"/>
      <c r="DF164" s="178"/>
      <c r="DG164" s="178"/>
      <c r="DH164" s="178"/>
      <c r="DI164" s="178"/>
      <c r="DJ164" s="178"/>
      <c r="DK164" s="178"/>
      <c r="DL164" s="178"/>
      <c r="DM164" s="178"/>
      <c r="DN164" s="178"/>
      <c r="DO164" s="178"/>
      <c r="DP164" s="178"/>
      <c r="DQ164" s="178"/>
      <c r="DR164" s="178"/>
      <c r="DS164" s="178"/>
      <c r="DT164" s="178"/>
      <c r="DU164" s="178"/>
      <c r="DV164" s="178"/>
      <c r="DW164" s="178"/>
      <c r="DX164" s="178"/>
      <c r="DY164" s="178"/>
      <c r="DZ164" s="178"/>
      <c r="EA164" s="178"/>
      <c r="EB164" s="178"/>
      <c r="EC164" s="178"/>
      <c r="ED164" s="178"/>
      <c r="EE164" s="178"/>
      <c r="EF164" s="178"/>
      <c r="EG164" s="178"/>
      <c r="EH164" s="178"/>
      <c r="EI164" s="178"/>
      <c r="EJ164" s="178"/>
      <c r="EK164" s="178"/>
      <c r="EL164" s="178"/>
      <c r="EM164" s="178"/>
      <c r="EN164" s="178"/>
      <c r="EO164" s="178"/>
      <c r="EP164" s="178"/>
      <c r="EQ164" s="178"/>
      <c r="ER164" s="178"/>
    </row>
    <row r="165" spans="1:148">
      <c r="A165" s="443"/>
      <c r="B165" s="283"/>
      <c r="C165" s="302" t="s">
        <v>7254</v>
      </c>
      <c r="D165" s="80" t="s">
        <v>50</v>
      </c>
      <c r="E165" s="84">
        <f>SUM(P165,S165,AD165,AH165,AI165,AJ165)</f>
        <v>0</v>
      </c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4">
        <f>SUM(G165:O165)</f>
        <v>0</v>
      </c>
      <c r="Q165" s="85"/>
      <c r="R165" s="85"/>
      <c r="S165" s="84">
        <f>SUM(Q165:R165)</f>
        <v>0</v>
      </c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4">
        <f>SUM(T165:AC165)</f>
        <v>0</v>
      </c>
      <c r="AE165" s="85"/>
      <c r="AF165" s="85"/>
      <c r="AG165" s="85"/>
      <c r="AH165" s="86">
        <f>SUM(AE165:AG165)</f>
        <v>0</v>
      </c>
      <c r="AI165" s="85"/>
      <c r="AJ165" s="87"/>
      <c r="AK165" s="79"/>
      <c r="AL165" s="178"/>
      <c r="AM165" s="178"/>
      <c r="AN165" s="178"/>
      <c r="AO165" s="178"/>
      <c r="AP165" s="178"/>
      <c r="AQ165" s="178"/>
      <c r="AR165" s="178"/>
      <c r="AS165" s="178"/>
      <c r="AT165" s="178"/>
      <c r="AU165" s="178"/>
      <c r="AV165" s="178"/>
      <c r="AW165" s="178"/>
      <c r="AX165" s="178"/>
      <c r="AY165" s="178"/>
      <c r="AZ165" s="178"/>
      <c r="BA165" s="178"/>
      <c r="BB165" s="178"/>
      <c r="BC165" s="178"/>
      <c r="BD165" s="178"/>
      <c r="BE165" s="178"/>
      <c r="BF165" s="178"/>
      <c r="BG165" s="178"/>
      <c r="BH165" s="178"/>
      <c r="BI165" s="178"/>
      <c r="BJ165" s="178"/>
      <c r="BK165" s="178"/>
      <c r="BL165" s="178"/>
      <c r="BM165" s="178"/>
      <c r="BN165" s="178"/>
      <c r="BO165" s="178"/>
      <c r="BP165" s="178"/>
      <c r="BQ165" s="178"/>
      <c r="BR165" s="178"/>
      <c r="BS165" s="178"/>
      <c r="BT165" s="178"/>
      <c r="BU165" s="178"/>
      <c r="BV165" s="178"/>
      <c r="BW165" s="178"/>
      <c r="BX165" s="178"/>
      <c r="BY165" s="178"/>
      <c r="BZ165" s="178"/>
      <c r="CA165" s="178"/>
      <c r="CB165" s="178"/>
      <c r="CC165" s="178"/>
      <c r="CD165" s="178"/>
      <c r="CE165" s="178"/>
      <c r="CF165" s="178"/>
      <c r="CG165" s="178"/>
      <c r="CH165" s="178"/>
      <c r="CI165" s="178"/>
      <c r="CJ165" s="178"/>
      <c r="CK165" s="178"/>
      <c r="CL165" s="178"/>
      <c r="CM165" s="178"/>
      <c r="CN165" s="178"/>
      <c r="CO165" s="178"/>
      <c r="CP165" s="178"/>
      <c r="CQ165" s="178"/>
      <c r="CR165" s="178"/>
      <c r="CS165" s="178"/>
      <c r="CT165" s="178"/>
      <c r="CU165" s="178"/>
      <c r="CV165" s="178"/>
      <c r="CW165" s="178"/>
      <c r="CX165" s="178"/>
      <c r="CY165" s="178"/>
      <c r="CZ165" s="178"/>
      <c r="DA165" s="178"/>
      <c r="DB165" s="178"/>
      <c r="DC165" s="178"/>
      <c r="DD165" s="178"/>
      <c r="DE165" s="178"/>
      <c r="DF165" s="178"/>
      <c r="DG165" s="178"/>
      <c r="DH165" s="178"/>
      <c r="DI165" s="178"/>
      <c r="DJ165" s="178"/>
      <c r="DK165" s="178"/>
      <c r="DL165" s="178"/>
      <c r="DM165" s="178"/>
      <c r="DN165" s="178"/>
      <c r="DO165" s="178"/>
      <c r="DP165" s="178"/>
      <c r="DQ165" s="178"/>
      <c r="DR165" s="178"/>
      <c r="DS165" s="178"/>
      <c r="DT165" s="178"/>
      <c r="DU165" s="178"/>
      <c r="DV165" s="178"/>
      <c r="DW165" s="178"/>
      <c r="DX165" s="178"/>
      <c r="DY165" s="178"/>
      <c r="DZ165" s="178"/>
      <c r="EA165" s="178"/>
      <c r="EB165" s="178"/>
      <c r="EC165" s="178"/>
      <c r="ED165" s="178"/>
      <c r="EE165" s="178"/>
      <c r="EF165" s="178"/>
      <c r="EG165" s="178"/>
      <c r="EH165" s="178"/>
      <c r="EI165" s="178"/>
      <c r="EJ165" s="178"/>
      <c r="EK165" s="178"/>
      <c r="EL165" s="178"/>
      <c r="EM165" s="178"/>
      <c r="EN165" s="178"/>
      <c r="EO165" s="178"/>
      <c r="EP165" s="178"/>
      <c r="EQ165" s="178"/>
      <c r="ER165" s="178"/>
    </row>
    <row r="166" spans="1:148">
      <c r="A166" s="443"/>
      <c r="B166" s="284" t="s">
        <v>113</v>
      </c>
      <c r="C166" s="302" t="s">
        <v>225</v>
      </c>
      <c r="D166" s="80" t="s">
        <v>51</v>
      </c>
      <c r="E166" s="84">
        <f t="shared" ref="E166:P166" si="84">SUM(E164,E165)</f>
        <v>0</v>
      </c>
      <c r="F166" s="89">
        <f t="shared" si="84"/>
        <v>0</v>
      </c>
      <c r="G166" s="84">
        <f t="shared" si="84"/>
        <v>0</v>
      </c>
      <c r="H166" s="84">
        <f t="shared" si="84"/>
        <v>0</v>
      </c>
      <c r="I166" s="84">
        <f t="shared" si="84"/>
        <v>0</v>
      </c>
      <c r="J166" s="84">
        <f t="shared" si="84"/>
        <v>0</v>
      </c>
      <c r="K166" s="84">
        <f t="shared" si="84"/>
        <v>0</v>
      </c>
      <c r="L166" s="84">
        <f t="shared" si="84"/>
        <v>0</v>
      </c>
      <c r="M166" s="84">
        <f>SUM(M164,M165)</f>
        <v>0</v>
      </c>
      <c r="N166" s="84">
        <f>SUM(N164,N165)</f>
        <v>0</v>
      </c>
      <c r="O166" s="84">
        <f t="shared" si="84"/>
        <v>0</v>
      </c>
      <c r="P166" s="84">
        <f t="shared" si="84"/>
        <v>0</v>
      </c>
      <c r="Q166" s="84">
        <f t="shared" ref="Q166:AJ166" si="85">SUM(Q164:Q165)</f>
        <v>0</v>
      </c>
      <c r="R166" s="84">
        <f t="shared" si="85"/>
        <v>0</v>
      </c>
      <c r="S166" s="84">
        <f t="shared" si="85"/>
        <v>0</v>
      </c>
      <c r="T166" s="84">
        <f t="shared" si="85"/>
        <v>0</v>
      </c>
      <c r="U166" s="84">
        <f t="shared" si="85"/>
        <v>0</v>
      </c>
      <c r="V166" s="84">
        <f t="shared" si="85"/>
        <v>0</v>
      </c>
      <c r="W166" s="84">
        <f t="shared" si="85"/>
        <v>0</v>
      </c>
      <c r="X166" s="84">
        <f t="shared" si="85"/>
        <v>0</v>
      </c>
      <c r="Y166" s="84">
        <f t="shared" si="85"/>
        <v>0</v>
      </c>
      <c r="Z166" s="84">
        <f t="shared" si="85"/>
        <v>0</v>
      </c>
      <c r="AA166" s="84">
        <f t="shared" si="85"/>
        <v>0</v>
      </c>
      <c r="AB166" s="84">
        <f t="shared" si="85"/>
        <v>0</v>
      </c>
      <c r="AC166" s="84">
        <f t="shared" si="85"/>
        <v>0</v>
      </c>
      <c r="AD166" s="84">
        <f t="shared" si="85"/>
        <v>0</v>
      </c>
      <c r="AE166" s="84">
        <f t="shared" si="85"/>
        <v>0</v>
      </c>
      <c r="AF166" s="84">
        <f t="shared" si="85"/>
        <v>0</v>
      </c>
      <c r="AG166" s="84">
        <f t="shared" si="85"/>
        <v>0</v>
      </c>
      <c r="AH166" s="86">
        <f t="shared" si="85"/>
        <v>0</v>
      </c>
      <c r="AI166" s="84">
        <f t="shared" si="85"/>
        <v>0</v>
      </c>
      <c r="AJ166" s="86">
        <f t="shared" si="85"/>
        <v>0</v>
      </c>
      <c r="AK166" s="79"/>
      <c r="AL166" s="178"/>
      <c r="AM166" s="178"/>
      <c r="AN166" s="178"/>
      <c r="AO166" s="178"/>
      <c r="AP166" s="178"/>
      <c r="AQ166" s="178"/>
      <c r="AR166" s="178"/>
      <c r="AS166" s="178"/>
      <c r="AT166" s="178"/>
      <c r="AU166" s="178"/>
      <c r="AV166" s="178"/>
      <c r="AW166" s="178"/>
      <c r="AX166" s="178"/>
      <c r="AY166" s="178"/>
      <c r="AZ166" s="178"/>
      <c r="BA166" s="178"/>
      <c r="BB166" s="178"/>
      <c r="BC166" s="178"/>
      <c r="BD166" s="178"/>
      <c r="BE166" s="178"/>
      <c r="BF166" s="178"/>
      <c r="BG166" s="178"/>
      <c r="BH166" s="178"/>
      <c r="BI166" s="178"/>
      <c r="BJ166" s="178"/>
      <c r="BK166" s="178"/>
      <c r="BL166" s="178"/>
      <c r="BM166" s="178"/>
      <c r="BN166" s="178"/>
      <c r="BO166" s="178"/>
      <c r="BP166" s="178"/>
      <c r="BQ166" s="178"/>
      <c r="BR166" s="178"/>
      <c r="BS166" s="178"/>
      <c r="BT166" s="178"/>
      <c r="BU166" s="178"/>
      <c r="BV166" s="178"/>
      <c r="BW166" s="178"/>
      <c r="BX166" s="178"/>
      <c r="BY166" s="178"/>
      <c r="BZ166" s="178"/>
      <c r="CA166" s="178"/>
      <c r="CB166" s="178"/>
      <c r="CC166" s="178"/>
      <c r="CD166" s="178"/>
      <c r="CE166" s="178"/>
      <c r="CF166" s="178"/>
      <c r="CG166" s="178"/>
      <c r="CH166" s="178"/>
      <c r="CI166" s="178"/>
      <c r="CJ166" s="178"/>
      <c r="CK166" s="178"/>
      <c r="CL166" s="178"/>
      <c r="CM166" s="178"/>
      <c r="CN166" s="178"/>
      <c r="CO166" s="178"/>
      <c r="CP166" s="178"/>
      <c r="CQ166" s="178"/>
      <c r="CR166" s="178"/>
      <c r="CS166" s="178"/>
      <c r="CT166" s="178"/>
      <c r="CU166" s="178"/>
      <c r="CV166" s="178"/>
      <c r="CW166" s="178"/>
      <c r="CX166" s="178"/>
      <c r="CY166" s="178"/>
      <c r="CZ166" s="178"/>
      <c r="DA166" s="178"/>
      <c r="DB166" s="178"/>
      <c r="DC166" s="178"/>
      <c r="DD166" s="178"/>
      <c r="DE166" s="178"/>
      <c r="DF166" s="178"/>
      <c r="DG166" s="178"/>
      <c r="DH166" s="178"/>
      <c r="DI166" s="178"/>
      <c r="DJ166" s="178"/>
      <c r="DK166" s="178"/>
      <c r="DL166" s="178"/>
      <c r="DM166" s="178"/>
      <c r="DN166" s="178"/>
      <c r="DO166" s="178"/>
      <c r="DP166" s="178"/>
      <c r="DQ166" s="178"/>
      <c r="DR166" s="178"/>
      <c r="DS166" s="178"/>
      <c r="DT166" s="178"/>
      <c r="DU166" s="178"/>
      <c r="DV166" s="178"/>
      <c r="DW166" s="178"/>
      <c r="DX166" s="178"/>
      <c r="DY166" s="178"/>
      <c r="DZ166" s="178"/>
      <c r="EA166" s="178"/>
      <c r="EB166" s="178"/>
      <c r="EC166" s="178"/>
      <c r="ED166" s="178"/>
      <c r="EE166" s="178"/>
      <c r="EF166" s="178"/>
      <c r="EG166" s="178"/>
      <c r="EH166" s="178"/>
      <c r="EI166" s="178"/>
      <c r="EJ166" s="178"/>
      <c r="EK166" s="178"/>
      <c r="EL166" s="178"/>
      <c r="EM166" s="178"/>
      <c r="EN166" s="178"/>
      <c r="EO166" s="178"/>
      <c r="EP166" s="178"/>
      <c r="EQ166" s="178"/>
      <c r="ER166" s="178"/>
    </row>
    <row r="167" spans="1:148">
      <c r="A167" s="443"/>
      <c r="B167" s="285"/>
      <c r="C167" s="301" t="s">
        <v>7261</v>
      </c>
      <c r="D167" s="90" t="s">
        <v>49</v>
      </c>
      <c r="E167" s="84">
        <f>SUM(P167,S167,AD167,AH167,AI167,AJ167)</f>
        <v>0</v>
      </c>
      <c r="F167" s="91"/>
      <c r="G167" s="85"/>
      <c r="H167" s="85"/>
      <c r="I167" s="85"/>
      <c r="J167" s="85"/>
      <c r="K167" s="85"/>
      <c r="L167" s="85"/>
      <c r="M167" s="85"/>
      <c r="N167" s="85"/>
      <c r="O167" s="85"/>
      <c r="P167" s="84">
        <f>SUM(G167:O167)</f>
        <v>0</v>
      </c>
      <c r="Q167" s="85"/>
      <c r="R167" s="85"/>
      <c r="S167" s="84">
        <f>SUM(Q167:R167)</f>
        <v>0</v>
      </c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4">
        <f>SUM(T167:AC167)</f>
        <v>0</v>
      </c>
      <c r="AE167" s="85"/>
      <c r="AF167" s="85"/>
      <c r="AG167" s="85"/>
      <c r="AH167" s="86">
        <f>SUM(AE167:AG167)</f>
        <v>0</v>
      </c>
      <c r="AI167" s="85"/>
      <c r="AJ167" s="87"/>
      <c r="AK167" s="79"/>
      <c r="AL167" s="178"/>
      <c r="AM167" s="178"/>
      <c r="AN167" s="178"/>
      <c r="AO167" s="178"/>
      <c r="AP167" s="178"/>
      <c r="AQ167" s="178"/>
      <c r="AR167" s="178"/>
      <c r="AS167" s="178"/>
      <c r="AT167" s="178"/>
      <c r="AU167" s="178"/>
      <c r="AV167" s="178"/>
      <c r="AW167" s="178"/>
      <c r="AX167" s="178"/>
      <c r="AY167" s="178"/>
      <c r="AZ167" s="178"/>
      <c r="BA167" s="178"/>
      <c r="BB167" s="178"/>
      <c r="BC167" s="178"/>
      <c r="BD167" s="178"/>
      <c r="BE167" s="178"/>
      <c r="BF167" s="178"/>
      <c r="BG167" s="178"/>
      <c r="BH167" s="178"/>
      <c r="BI167" s="178"/>
      <c r="BJ167" s="178"/>
      <c r="BK167" s="178"/>
      <c r="BL167" s="178"/>
      <c r="BM167" s="178"/>
      <c r="BN167" s="178"/>
      <c r="BO167" s="178"/>
      <c r="BP167" s="178"/>
      <c r="BQ167" s="178"/>
      <c r="BR167" s="178"/>
      <c r="BS167" s="178"/>
      <c r="BT167" s="178"/>
      <c r="BU167" s="178"/>
      <c r="BV167" s="178"/>
      <c r="BW167" s="178"/>
      <c r="BX167" s="178"/>
      <c r="BY167" s="178"/>
      <c r="BZ167" s="178"/>
      <c r="CA167" s="178"/>
      <c r="CB167" s="178"/>
      <c r="CC167" s="178"/>
      <c r="CD167" s="178"/>
      <c r="CE167" s="178"/>
      <c r="CF167" s="178"/>
      <c r="CG167" s="178"/>
      <c r="CH167" s="178"/>
      <c r="CI167" s="178"/>
      <c r="CJ167" s="178"/>
      <c r="CK167" s="178"/>
      <c r="CL167" s="178"/>
      <c r="CM167" s="178"/>
      <c r="CN167" s="178"/>
      <c r="CO167" s="178"/>
      <c r="CP167" s="178"/>
      <c r="CQ167" s="178"/>
      <c r="CR167" s="178"/>
      <c r="CS167" s="178"/>
      <c r="CT167" s="178"/>
      <c r="CU167" s="178"/>
      <c r="CV167" s="178"/>
      <c r="CW167" s="178"/>
      <c r="CX167" s="178"/>
      <c r="CY167" s="178"/>
      <c r="CZ167" s="178"/>
      <c r="DA167" s="178"/>
      <c r="DB167" s="178"/>
      <c r="DC167" s="178"/>
      <c r="DD167" s="178"/>
      <c r="DE167" s="178"/>
      <c r="DF167" s="178"/>
      <c r="DG167" s="178"/>
      <c r="DH167" s="178"/>
      <c r="DI167" s="178"/>
      <c r="DJ167" s="178"/>
      <c r="DK167" s="178"/>
      <c r="DL167" s="178"/>
      <c r="DM167" s="178"/>
      <c r="DN167" s="178"/>
      <c r="DO167" s="178"/>
      <c r="DP167" s="178"/>
      <c r="DQ167" s="178"/>
      <c r="DR167" s="178"/>
      <c r="DS167" s="178"/>
      <c r="DT167" s="178"/>
      <c r="DU167" s="178"/>
      <c r="DV167" s="178"/>
      <c r="DW167" s="178"/>
      <c r="DX167" s="178"/>
      <c r="DY167" s="178"/>
      <c r="DZ167" s="178"/>
      <c r="EA167" s="178"/>
      <c r="EB167" s="178"/>
      <c r="EC167" s="178"/>
      <c r="ED167" s="178"/>
      <c r="EE167" s="178"/>
      <c r="EF167" s="178"/>
      <c r="EG167" s="178"/>
      <c r="EH167" s="178"/>
      <c r="EI167" s="178"/>
      <c r="EJ167" s="178"/>
      <c r="EK167" s="178"/>
      <c r="EL167" s="178"/>
      <c r="EM167" s="178"/>
      <c r="EN167" s="178"/>
      <c r="EO167" s="178"/>
      <c r="EP167" s="178"/>
      <c r="EQ167" s="178"/>
      <c r="ER167" s="178"/>
    </row>
    <row r="168" spans="1:148">
      <c r="A168" s="443"/>
      <c r="B168" s="286"/>
      <c r="C168" s="302" t="s">
        <v>7254</v>
      </c>
      <c r="D168" s="90" t="s">
        <v>50</v>
      </c>
      <c r="E168" s="84">
        <f>SUM(P168,S168,AD168,AH168,AI168,AJ168)</f>
        <v>0</v>
      </c>
      <c r="F168" s="91"/>
      <c r="G168" s="85"/>
      <c r="H168" s="85"/>
      <c r="I168" s="85"/>
      <c r="J168" s="85"/>
      <c r="K168" s="85"/>
      <c r="L168" s="85"/>
      <c r="M168" s="85"/>
      <c r="N168" s="85"/>
      <c r="O168" s="85"/>
      <c r="P168" s="84">
        <f>SUM(G168:O168)</f>
        <v>0</v>
      </c>
      <c r="Q168" s="85"/>
      <c r="R168" s="85"/>
      <c r="S168" s="84">
        <f>SUM(Q168:R168)</f>
        <v>0</v>
      </c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4">
        <f>SUM(T168:AC168)</f>
        <v>0</v>
      </c>
      <c r="AE168" s="85"/>
      <c r="AF168" s="85"/>
      <c r="AG168" s="85"/>
      <c r="AH168" s="86">
        <f>SUM(AE168:AG168)</f>
        <v>0</v>
      </c>
      <c r="AI168" s="85"/>
      <c r="AJ168" s="87"/>
      <c r="AK168" s="79"/>
      <c r="AL168" s="178"/>
      <c r="AM168" s="178"/>
      <c r="AN168" s="178"/>
      <c r="AO168" s="178"/>
      <c r="AP168" s="178"/>
      <c r="AQ168" s="178"/>
      <c r="AR168" s="178"/>
      <c r="AS168" s="178"/>
      <c r="AT168" s="178"/>
      <c r="AU168" s="178"/>
      <c r="AV168" s="178"/>
      <c r="AW168" s="178"/>
      <c r="AX168" s="178"/>
      <c r="AY168" s="178"/>
      <c r="AZ168" s="178"/>
      <c r="BA168" s="178"/>
      <c r="BB168" s="178"/>
      <c r="BC168" s="178"/>
      <c r="BD168" s="178"/>
      <c r="BE168" s="178"/>
      <c r="BF168" s="178"/>
      <c r="BG168" s="178"/>
      <c r="BH168" s="178"/>
      <c r="BI168" s="178"/>
      <c r="BJ168" s="178"/>
      <c r="BK168" s="178"/>
      <c r="BL168" s="178"/>
      <c r="BM168" s="178"/>
      <c r="BN168" s="178"/>
      <c r="BO168" s="178"/>
      <c r="BP168" s="178"/>
      <c r="BQ168" s="178"/>
      <c r="BR168" s="178"/>
      <c r="BS168" s="178"/>
      <c r="BT168" s="178"/>
      <c r="BU168" s="178"/>
      <c r="BV168" s="178"/>
      <c r="BW168" s="178"/>
      <c r="BX168" s="178"/>
      <c r="BY168" s="178"/>
      <c r="BZ168" s="178"/>
      <c r="CA168" s="178"/>
      <c r="CB168" s="178"/>
      <c r="CC168" s="178"/>
      <c r="CD168" s="178"/>
      <c r="CE168" s="178"/>
      <c r="CF168" s="178"/>
      <c r="CG168" s="178"/>
      <c r="CH168" s="178"/>
      <c r="CI168" s="178"/>
      <c r="CJ168" s="178"/>
      <c r="CK168" s="178"/>
      <c r="CL168" s="178"/>
      <c r="CM168" s="178"/>
      <c r="CN168" s="178"/>
      <c r="CO168" s="178"/>
      <c r="CP168" s="178"/>
      <c r="CQ168" s="178"/>
      <c r="CR168" s="178"/>
      <c r="CS168" s="178"/>
      <c r="CT168" s="178"/>
      <c r="CU168" s="178"/>
      <c r="CV168" s="178"/>
      <c r="CW168" s="178"/>
      <c r="CX168" s="178"/>
      <c r="CY168" s="178"/>
      <c r="CZ168" s="178"/>
      <c r="DA168" s="178"/>
      <c r="DB168" s="178"/>
      <c r="DC168" s="178"/>
      <c r="DD168" s="178"/>
      <c r="DE168" s="178"/>
      <c r="DF168" s="178"/>
      <c r="DG168" s="178"/>
      <c r="DH168" s="178"/>
      <c r="DI168" s="178"/>
      <c r="DJ168" s="178"/>
      <c r="DK168" s="178"/>
      <c r="DL168" s="178"/>
      <c r="DM168" s="178"/>
      <c r="DN168" s="178"/>
      <c r="DO168" s="178"/>
      <c r="DP168" s="178"/>
      <c r="DQ168" s="178"/>
      <c r="DR168" s="178"/>
      <c r="DS168" s="178"/>
      <c r="DT168" s="178"/>
      <c r="DU168" s="178"/>
      <c r="DV168" s="178"/>
      <c r="DW168" s="178"/>
      <c r="DX168" s="178"/>
      <c r="DY168" s="178"/>
      <c r="DZ168" s="178"/>
      <c r="EA168" s="178"/>
      <c r="EB168" s="178"/>
      <c r="EC168" s="178"/>
      <c r="ED168" s="178"/>
      <c r="EE168" s="178"/>
      <c r="EF168" s="178"/>
      <c r="EG168" s="178"/>
      <c r="EH168" s="178"/>
      <c r="EI168" s="178"/>
      <c r="EJ168" s="178"/>
      <c r="EK168" s="178"/>
      <c r="EL168" s="178"/>
      <c r="EM168" s="178"/>
      <c r="EN168" s="178"/>
      <c r="EO168" s="178"/>
      <c r="EP168" s="178"/>
      <c r="EQ168" s="178"/>
      <c r="ER168" s="178"/>
    </row>
    <row r="169" spans="1:148">
      <c r="A169" s="443"/>
      <c r="B169" s="287" t="s">
        <v>114</v>
      </c>
      <c r="C169" s="303" t="s">
        <v>277</v>
      </c>
      <c r="D169" s="92" t="s">
        <v>51</v>
      </c>
      <c r="E169" s="84">
        <f t="shared" ref="E169:AJ169" si="86">SUM(E167:E168)</f>
        <v>0</v>
      </c>
      <c r="F169" s="89">
        <f t="shared" si="86"/>
        <v>0</v>
      </c>
      <c r="G169" s="84">
        <f t="shared" si="86"/>
        <v>0</v>
      </c>
      <c r="H169" s="84">
        <f t="shared" si="86"/>
        <v>0</v>
      </c>
      <c r="I169" s="84">
        <f t="shared" si="86"/>
        <v>0</v>
      </c>
      <c r="J169" s="84">
        <f t="shared" si="86"/>
        <v>0</v>
      </c>
      <c r="K169" s="84">
        <f t="shared" si="86"/>
        <v>0</v>
      </c>
      <c r="L169" s="84">
        <f t="shared" si="86"/>
        <v>0</v>
      </c>
      <c r="M169" s="84">
        <f>SUM(M167:M168)</f>
        <v>0</v>
      </c>
      <c r="N169" s="84">
        <f>SUM(N167:N168)</f>
        <v>0</v>
      </c>
      <c r="O169" s="84">
        <f t="shared" si="86"/>
        <v>0</v>
      </c>
      <c r="P169" s="84">
        <f t="shared" si="86"/>
        <v>0</v>
      </c>
      <c r="Q169" s="84">
        <f t="shared" si="86"/>
        <v>0</v>
      </c>
      <c r="R169" s="84">
        <f t="shared" si="86"/>
        <v>0</v>
      </c>
      <c r="S169" s="84">
        <f t="shared" si="86"/>
        <v>0</v>
      </c>
      <c r="T169" s="84">
        <f t="shared" si="86"/>
        <v>0</v>
      </c>
      <c r="U169" s="84">
        <f t="shared" si="86"/>
        <v>0</v>
      </c>
      <c r="V169" s="84">
        <f t="shared" si="86"/>
        <v>0</v>
      </c>
      <c r="W169" s="84">
        <f t="shared" si="86"/>
        <v>0</v>
      </c>
      <c r="X169" s="84">
        <f t="shared" si="86"/>
        <v>0</v>
      </c>
      <c r="Y169" s="84">
        <f t="shared" si="86"/>
        <v>0</v>
      </c>
      <c r="Z169" s="84">
        <f t="shared" si="86"/>
        <v>0</v>
      </c>
      <c r="AA169" s="84">
        <f t="shared" si="86"/>
        <v>0</v>
      </c>
      <c r="AB169" s="84">
        <f t="shared" si="86"/>
        <v>0</v>
      </c>
      <c r="AC169" s="84">
        <f t="shared" si="86"/>
        <v>0</v>
      </c>
      <c r="AD169" s="84">
        <f t="shared" si="86"/>
        <v>0</v>
      </c>
      <c r="AE169" s="84">
        <f t="shared" si="86"/>
        <v>0</v>
      </c>
      <c r="AF169" s="84">
        <f t="shared" si="86"/>
        <v>0</v>
      </c>
      <c r="AG169" s="84">
        <f t="shared" si="86"/>
        <v>0</v>
      </c>
      <c r="AH169" s="86">
        <f t="shared" si="86"/>
        <v>0</v>
      </c>
      <c r="AI169" s="84">
        <f t="shared" si="86"/>
        <v>0</v>
      </c>
      <c r="AJ169" s="86">
        <f t="shared" si="86"/>
        <v>0</v>
      </c>
      <c r="AK169" s="79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  <c r="BV169" s="178"/>
      <c r="BW169" s="178"/>
      <c r="BX169" s="178"/>
      <c r="BY169" s="178"/>
      <c r="BZ169" s="178"/>
      <c r="CA169" s="178"/>
      <c r="CB169" s="178"/>
      <c r="CC169" s="178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8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CX169" s="178"/>
      <c r="CY169" s="178"/>
      <c r="CZ169" s="178"/>
      <c r="DA169" s="178"/>
      <c r="DB169" s="178"/>
      <c r="DC169" s="178"/>
      <c r="DD169" s="178"/>
      <c r="DE169" s="178"/>
      <c r="DF169" s="178"/>
      <c r="DG169" s="178"/>
      <c r="DH169" s="178"/>
      <c r="DI169" s="178"/>
      <c r="DJ169" s="178"/>
      <c r="DK169" s="178"/>
      <c r="DL169" s="178"/>
      <c r="DM169" s="178"/>
      <c r="DN169" s="178"/>
      <c r="DO169" s="178"/>
      <c r="DP169" s="178"/>
      <c r="DQ169" s="178"/>
      <c r="DR169" s="178"/>
      <c r="DS169" s="178"/>
      <c r="DT169" s="178"/>
      <c r="DU169" s="178"/>
      <c r="DV169" s="178"/>
      <c r="DW169" s="178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</row>
    <row r="170" spans="1:148">
      <c r="A170" s="443"/>
      <c r="B170" s="282"/>
      <c r="C170" s="301" t="s">
        <v>7261</v>
      </c>
      <c r="D170" s="93" t="s">
        <v>49</v>
      </c>
      <c r="E170" s="84">
        <f>SUM(P170,S170,AD170,AH170,AI170,AJ170)</f>
        <v>0</v>
      </c>
      <c r="F170" s="91"/>
      <c r="G170" s="85"/>
      <c r="H170" s="85"/>
      <c r="I170" s="85"/>
      <c r="J170" s="85"/>
      <c r="K170" s="85"/>
      <c r="L170" s="85"/>
      <c r="M170" s="85"/>
      <c r="N170" s="85"/>
      <c r="O170" s="85"/>
      <c r="P170" s="84">
        <f>SUM(G170:O170)</f>
        <v>0</v>
      </c>
      <c r="Q170" s="85"/>
      <c r="R170" s="85"/>
      <c r="S170" s="84">
        <f>SUM(Q170:R170)</f>
        <v>0</v>
      </c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4">
        <f>SUM(T170:AC170)</f>
        <v>0</v>
      </c>
      <c r="AE170" s="85"/>
      <c r="AF170" s="85"/>
      <c r="AG170" s="85"/>
      <c r="AH170" s="86">
        <f>SUM(AE170:AG170)</f>
        <v>0</v>
      </c>
      <c r="AI170" s="85"/>
      <c r="AJ170" s="87"/>
      <c r="AK170" s="79"/>
      <c r="AL170" s="178"/>
      <c r="AM170" s="178"/>
      <c r="AN170" s="178"/>
      <c r="AO170" s="178"/>
      <c r="AP170" s="178"/>
      <c r="AQ170" s="178"/>
      <c r="AR170" s="178"/>
      <c r="AS170" s="178"/>
      <c r="AT170" s="178"/>
      <c r="AU170" s="178"/>
      <c r="AV170" s="178"/>
      <c r="AW170" s="178"/>
      <c r="AX170" s="178"/>
      <c r="AY170" s="178"/>
      <c r="AZ170" s="178"/>
      <c r="BA170" s="178"/>
      <c r="BB170" s="178"/>
      <c r="BC170" s="178"/>
      <c r="BD170" s="178"/>
      <c r="BE170" s="178"/>
      <c r="BF170" s="178"/>
      <c r="BG170" s="178"/>
      <c r="BH170" s="178"/>
      <c r="BI170" s="178"/>
      <c r="BJ170" s="178"/>
      <c r="BK170" s="178"/>
      <c r="BL170" s="178"/>
      <c r="BM170" s="178"/>
      <c r="BN170" s="178"/>
      <c r="BO170" s="178"/>
      <c r="BP170" s="178"/>
      <c r="BQ170" s="178"/>
      <c r="BR170" s="178"/>
      <c r="BS170" s="178"/>
      <c r="BT170" s="178"/>
      <c r="BU170" s="178"/>
      <c r="BV170" s="178"/>
      <c r="BW170" s="178"/>
      <c r="BX170" s="178"/>
      <c r="BY170" s="178"/>
      <c r="BZ170" s="178"/>
      <c r="CA170" s="178"/>
      <c r="CB170" s="178"/>
      <c r="CC170" s="178"/>
      <c r="CD170" s="178"/>
      <c r="CE170" s="178"/>
      <c r="CF170" s="178"/>
      <c r="CG170" s="178"/>
      <c r="CH170" s="178"/>
      <c r="CI170" s="178"/>
      <c r="CJ170" s="178"/>
      <c r="CK170" s="178"/>
      <c r="CL170" s="178"/>
      <c r="CM170" s="178"/>
      <c r="CN170" s="178"/>
      <c r="CO170" s="178"/>
      <c r="CP170" s="178"/>
      <c r="CQ170" s="178"/>
      <c r="CR170" s="178"/>
      <c r="CS170" s="178"/>
      <c r="CT170" s="178"/>
      <c r="CU170" s="178"/>
      <c r="CV170" s="178"/>
      <c r="CW170" s="178"/>
      <c r="CX170" s="178"/>
      <c r="CY170" s="178"/>
      <c r="CZ170" s="178"/>
      <c r="DA170" s="178"/>
      <c r="DB170" s="178"/>
      <c r="DC170" s="178"/>
      <c r="DD170" s="178"/>
      <c r="DE170" s="178"/>
      <c r="DF170" s="178"/>
      <c r="DG170" s="178"/>
      <c r="DH170" s="178"/>
      <c r="DI170" s="178"/>
      <c r="DJ170" s="178"/>
      <c r="DK170" s="178"/>
      <c r="DL170" s="178"/>
      <c r="DM170" s="178"/>
      <c r="DN170" s="178"/>
      <c r="DO170" s="178"/>
      <c r="DP170" s="178"/>
      <c r="DQ170" s="178"/>
      <c r="DR170" s="178"/>
      <c r="DS170" s="178"/>
      <c r="DT170" s="178"/>
      <c r="DU170" s="178"/>
      <c r="DV170" s="178"/>
      <c r="DW170" s="178"/>
      <c r="DX170" s="178"/>
      <c r="DY170" s="178"/>
      <c r="DZ170" s="178"/>
      <c r="EA170" s="178"/>
      <c r="EB170" s="178"/>
      <c r="EC170" s="178"/>
      <c r="ED170" s="178"/>
      <c r="EE170" s="178"/>
      <c r="EF170" s="178"/>
      <c r="EG170" s="178"/>
      <c r="EH170" s="178"/>
      <c r="EI170" s="178"/>
      <c r="EJ170" s="178"/>
      <c r="EK170" s="178"/>
      <c r="EL170" s="178"/>
      <c r="EM170" s="178"/>
      <c r="EN170" s="178"/>
      <c r="EO170" s="178"/>
      <c r="EP170" s="178"/>
      <c r="EQ170" s="178"/>
      <c r="ER170" s="178"/>
    </row>
    <row r="171" spans="1:148">
      <c r="A171" s="443"/>
      <c r="B171" s="283"/>
      <c r="C171" s="302" t="s">
        <v>7254</v>
      </c>
      <c r="D171" s="80" t="s">
        <v>50</v>
      </c>
      <c r="E171" s="84">
        <f>SUM(P171,S171,AD171,AH171,AI171,AJ171)</f>
        <v>0</v>
      </c>
      <c r="F171" s="91"/>
      <c r="G171" s="85"/>
      <c r="H171" s="85"/>
      <c r="I171" s="85"/>
      <c r="J171" s="85"/>
      <c r="K171" s="85"/>
      <c r="L171" s="85"/>
      <c r="M171" s="85"/>
      <c r="N171" s="85"/>
      <c r="O171" s="85"/>
      <c r="P171" s="84">
        <f>SUM(G171:O171)</f>
        <v>0</v>
      </c>
      <c r="Q171" s="85"/>
      <c r="R171" s="85"/>
      <c r="S171" s="84">
        <f>SUM(Q171:R171)</f>
        <v>0</v>
      </c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4">
        <f>SUM(T171:AC171)</f>
        <v>0</v>
      </c>
      <c r="AE171" s="85"/>
      <c r="AF171" s="85"/>
      <c r="AG171" s="85"/>
      <c r="AH171" s="86">
        <f>SUM(AE171:AG171)</f>
        <v>0</v>
      </c>
      <c r="AI171" s="85"/>
      <c r="AJ171" s="87"/>
      <c r="AK171" s="79"/>
      <c r="AL171" s="178"/>
      <c r="AM171" s="178"/>
      <c r="AN171" s="178"/>
      <c r="AO171" s="178"/>
      <c r="AP171" s="178"/>
      <c r="AQ171" s="178"/>
      <c r="AR171" s="178"/>
      <c r="AS171" s="178"/>
      <c r="AT171" s="178"/>
      <c r="AU171" s="178"/>
      <c r="AV171" s="178"/>
      <c r="AW171" s="178"/>
      <c r="AX171" s="178"/>
      <c r="AY171" s="178"/>
      <c r="AZ171" s="178"/>
      <c r="BA171" s="178"/>
      <c r="BB171" s="178"/>
      <c r="BC171" s="178"/>
      <c r="BD171" s="178"/>
      <c r="BE171" s="178"/>
      <c r="BF171" s="178"/>
      <c r="BG171" s="178"/>
      <c r="BH171" s="178"/>
      <c r="BI171" s="178"/>
      <c r="BJ171" s="178"/>
      <c r="BK171" s="178"/>
      <c r="BL171" s="178"/>
      <c r="BM171" s="178"/>
      <c r="BN171" s="178"/>
      <c r="BO171" s="178"/>
      <c r="BP171" s="178"/>
      <c r="BQ171" s="178"/>
      <c r="BR171" s="178"/>
      <c r="BS171" s="178"/>
      <c r="BT171" s="178"/>
      <c r="BU171" s="178"/>
      <c r="BV171" s="178"/>
      <c r="BW171" s="178"/>
      <c r="BX171" s="178"/>
      <c r="BY171" s="178"/>
      <c r="BZ171" s="178"/>
      <c r="CA171" s="178"/>
      <c r="CB171" s="178"/>
      <c r="CC171" s="178"/>
      <c r="CD171" s="178"/>
      <c r="CE171" s="178"/>
      <c r="CF171" s="178"/>
      <c r="CG171" s="178"/>
      <c r="CH171" s="178"/>
      <c r="CI171" s="178"/>
      <c r="CJ171" s="178"/>
      <c r="CK171" s="178"/>
      <c r="CL171" s="178"/>
      <c r="CM171" s="178"/>
      <c r="CN171" s="178"/>
      <c r="CO171" s="178"/>
      <c r="CP171" s="178"/>
      <c r="CQ171" s="178"/>
      <c r="CR171" s="178"/>
      <c r="CS171" s="178"/>
      <c r="CT171" s="178"/>
      <c r="CU171" s="178"/>
      <c r="CV171" s="178"/>
      <c r="CW171" s="178"/>
      <c r="CX171" s="178"/>
      <c r="CY171" s="178"/>
      <c r="CZ171" s="178"/>
      <c r="DA171" s="178"/>
      <c r="DB171" s="178"/>
      <c r="DC171" s="178"/>
      <c r="DD171" s="178"/>
      <c r="DE171" s="178"/>
      <c r="DF171" s="178"/>
      <c r="DG171" s="178"/>
      <c r="DH171" s="178"/>
      <c r="DI171" s="178"/>
      <c r="DJ171" s="178"/>
      <c r="DK171" s="178"/>
      <c r="DL171" s="178"/>
      <c r="DM171" s="178"/>
      <c r="DN171" s="178"/>
      <c r="DO171" s="178"/>
      <c r="DP171" s="178"/>
      <c r="DQ171" s="178"/>
      <c r="DR171" s="178"/>
      <c r="DS171" s="178"/>
      <c r="DT171" s="178"/>
      <c r="DU171" s="178"/>
      <c r="DV171" s="178"/>
      <c r="DW171" s="178"/>
      <c r="DX171" s="178"/>
      <c r="DY171" s="178"/>
      <c r="DZ171" s="178"/>
      <c r="EA171" s="178"/>
      <c r="EB171" s="178"/>
      <c r="EC171" s="178"/>
      <c r="ED171" s="178"/>
      <c r="EE171" s="178"/>
      <c r="EF171" s="178"/>
      <c r="EG171" s="178"/>
      <c r="EH171" s="178"/>
      <c r="EI171" s="178"/>
      <c r="EJ171" s="178"/>
      <c r="EK171" s="178"/>
      <c r="EL171" s="178"/>
      <c r="EM171" s="178"/>
      <c r="EN171" s="178"/>
      <c r="EO171" s="178"/>
      <c r="EP171" s="178"/>
      <c r="EQ171" s="178"/>
      <c r="ER171" s="178"/>
    </row>
    <row r="172" spans="1:148">
      <c r="A172" s="443"/>
      <c r="B172" s="284" t="s">
        <v>115</v>
      </c>
      <c r="C172" s="304" t="s">
        <v>227</v>
      </c>
      <c r="D172" s="80" t="s">
        <v>51</v>
      </c>
      <c r="E172" s="84">
        <f t="shared" ref="E172:AJ172" si="87">SUM(E170:E171)</f>
        <v>0</v>
      </c>
      <c r="F172" s="89">
        <f t="shared" si="87"/>
        <v>0</v>
      </c>
      <c r="G172" s="84">
        <f t="shared" si="87"/>
        <v>0</v>
      </c>
      <c r="H172" s="84">
        <f t="shared" si="87"/>
        <v>0</v>
      </c>
      <c r="I172" s="84">
        <f t="shared" si="87"/>
        <v>0</v>
      </c>
      <c r="J172" s="84">
        <f t="shared" si="87"/>
        <v>0</v>
      </c>
      <c r="K172" s="84">
        <f t="shared" si="87"/>
        <v>0</v>
      </c>
      <c r="L172" s="84">
        <f t="shared" si="87"/>
        <v>0</v>
      </c>
      <c r="M172" s="84">
        <f>SUM(M170:M171)</f>
        <v>0</v>
      </c>
      <c r="N172" s="84">
        <f>SUM(N170:N171)</f>
        <v>0</v>
      </c>
      <c r="O172" s="84">
        <f t="shared" si="87"/>
        <v>0</v>
      </c>
      <c r="P172" s="84">
        <f t="shared" si="87"/>
        <v>0</v>
      </c>
      <c r="Q172" s="84">
        <f t="shared" si="87"/>
        <v>0</v>
      </c>
      <c r="R172" s="84">
        <f t="shared" si="87"/>
        <v>0</v>
      </c>
      <c r="S172" s="84">
        <f t="shared" si="87"/>
        <v>0</v>
      </c>
      <c r="T172" s="84">
        <f t="shared" si="87"/>
        <v>0</v>
      </c>
      <c r="U172" s="84">
        <f t="shared" si="87"/>
        <v>0</v>
      </c>
      <c r="V172" s="84">
        <f t="shared" si="87"/>
        <v>0</v>
      </c>
      <c r="W172" s="84">
        <f t="shared" si="87"/>
        <v>0</v>
      </c>
      <c r="X172" s="84">
        <f t="shared" si="87"/>
        <v>0</v>
      </c>
      <c r="Y172" s="84">
        <f t="shared" si="87"/>
        <v>0</v>
      </c>
      <c r="Z172" s="84">
        <f t="shared" si="87"/>
        <v>0</v>
      </c>
      <c r="AA172" s="84">
        <f t="shared" si="87"/>
        <v>0</v>
      </c>
      <c r="AB172" s="84">
        <f t="shared" si="87"/>
        <v>0</v>
      </c>
      <c r="AC172" s="84">
        <f t="shared" si="87"/>
        <v>0</v>
      </c>
      <c r="AD172" s="84">
        <f t="shared" si="87"/>
        <v>0</v>
      </c>
      <c r="AE172" s="84">
        <f t="shared" si="87"/>
        <v>0</v>
      </c>
      <c r="AF172" s="84">
        <f t="shared" si="87"/>
        <v>0</v>
      </c>
      <c r="AG172" s="84">
        <f t="shared" si="87"/>
        <v>0</v>
      </c>
      <c r="AH172" s="86">
        <f t="shared" si="87"/>
        <v>0</v>
      </c>
      <c r="AI172" s="84">
        <f t="shared" si="87"/>
        <v>0</v>
      </c>
      <c r="AJ172" s="86">
        <f t="shared" si="87"/>
        <v>0</v>
      </c>
      <c r="AK172" s="79"/>
      <c r="AL172" s="178"/>
      <c r="AM172" s="178"/>
      <c r="AN172" s="178"/>
      <c r="AO172" s="178"/>
      <c r="AP172" s="178"/>
      <c r="AQ172" s="178"/>
      <c r="AR172" s="178"/>
      <c r="AS172" s="178"/>
      <c r="AT172" s="178"/>
      <c r="AU172" s="178"/>
      <c r="AV172" s="178"/>
      <c r="AW172" s="178"/>
      <c r="AX172" s="178"/>
      <c r="AY172" s="178"/>
      <c r="AZ172" s="178"/>
      <c r="BA172" s="178"/>
      <c r="BB172" s="178"/>
      <c r="BC172" s="178"/>
      <c r="BD172" s="178"/>
      <c r="BE172" s="178"/>
      <c r="BF172" s="178"/>
      <c r="BG172" s="178"/>
      <c r="BH172" s="178"/>
      <c r="BI172" s="178"/>
      <c r="BJ172" s="178"/>
      <c r="BK172" s="178"/>
      <c r="BL172" s="178"/>
      <c r="BM172" s="178"/>
      <c r="BN172" s="178"/>
      <c r="BO172" s="178"/>
      <c r="BP172" s="178"/>
      <c r="BQ172" s="178"/>
      <c r="BR172" s="178"/>
      <c r="BS172" s="178"/>
      <c r="BT172" s="178"/>
      <c r="BU172" s="178"/>
      <c r="BV172" s="178"/>
      <c r="BW172" s="178"/>
      <c r="BX172" s="178"/>
      <c r="BY172" s="178"/>
      <c r="BZ172" s="178"/>
      <c r="CA172" s="178"/>
      <c r="CB172" s="178"/>
      <c r="CC172" s="178"/>
      <c r="CD172" s="178"/>
      <c r="CE172" s="178"/>
      <c r="CF172" s="178"/>
      <c r="CG172" s="178"/>
      <c r="CH172" s="178"/>
      <c r="CI172" s="178"/>
      <c r="CJ172" s="178"/>
      <c r="CK172" s="178"/>
      <c r="CL172" s="178"/>
      <c r="CM172" s="178"/>
      <c r="CN172" s="178"/>
      <c r="CO172" s="178"/>
      <c r="CP172" s="178"/>
      <c r="CQ172" s="178"/>
      <c r="CR172" s="178"/>
      <c r="CS172" s="178"/>
      <c r="CT172" s="178"/>
      <c r="CU172" s="178"/>
      <c r="CV172" s="178"/>
      <c r="CW172" s="178"/>
      <c r="CX172" s="178"/>
      <c r="CY172" s="178"/>
      <c r="CZ172" s="178"/>
      <c r="DA172" s="178"/>
      <c r="DB172" s="178"/>
      <c r="DC172" s="178"/>
      <c r="DD172" s="178"/>
      <c r="DE172" s="178"/>
      <c r="DF172" s="178"/>
      <c r="DG172" s="178"/>
      <c r="DH172" s="178"/>
      <c r="DI172" s="178"/>
      <c r="DJ172" s="178"/>
      <c r="DK172" s="178"/>
      <c r="DL172" s="178"/>
      <c r="DM172" s="178"/>
      <c r="DN172" s="178"/>
      <c r="DO172" s="178"/>
      <c r="DP172" s="178"/>
      <c r="DQ172" s="178"/>
      <c r="DR172" s="178"/>
      <c r="DS172" s="178"/>
      <c r="DT172" s="178"/>
      <c r="DU172" s="178"/>
      <c r="DV172" s="178"/>
      <c r="DW172" s="178"/>
      <c r="DX172" s="178"/>
      <c r="DY172" s="178"/>
      <c r="DZ172" s="178"/>
      <c r="EA172" s="178"/>
      <c r="EB172" s="178"/>
      <c r="EC172" s="178"/>
      <c r="ED172" s="178"/>
      <c r="EE172" s="178"/>
      <c r="EF172" s="178"/>
      <c r="EG172" s="178"/>
      <c r="EH172" s="178"/>
      <c r="EI172" s="178"/>
      <c r="EJ172" s="178"/>
      <c r="EK172" s="178"/>
      <c r="EL172" s="178"/>
      <c r="EM172" s="178"/>
      <c r="EN172" s="178"/>
      <c r="EO172" s="178"/>
      <c r="EP172" s="178"/>
      <c r="EQ172" s="178"/>
      <c r="ER172" s="178"/>
    </row>
    <row r="173" spans="1:148">
      <c r="A173" s="443"/>
      <c r="B173" s="282"/>
      <c r="C173" s="301" t="s">
        <v>7261</v>
      </c>
      <c r="D173" s="80" t="s">
        <v>49</v>
      </c>
      <c r="E173" s="84">
        <f>SUM(P173,S173,AD173,AH173,AI173,AJ173)</f>
        <v>0</v>
      </c>
      <c r="F173" s="91"/>
      <c r="G173" s="85"/>
      <c r="H173" s="85"/>
      <c r="I173" s="85"/>
      <c r="J173" s="85"/>
      <c r="K173" s="85"/>
      <c r="L173" s="85"/>
      <c r="M173" s="85"/>
      <c r="N173" s="85"/>
      <c r="O173" s="85"/>
      <c r="P173" s="84">
        <f>SUM(G173:O173)</f>
        <v>0</v>
      </c>
      <c r="Q173" s="85"/>
      <c r="R173" s="85"/>
      <c r="S173" s="84">
        <f>SUM(Q173:R173)</f>
        <v>0</v>
      </c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4">
        <f>SUM(T173:AC173)</f>
        <v>0</v>
      </c>
      <c r="AE173" s="85"/>
      <c r="AF173" s="85"/>
      <c r="AG173" s="85"/>
      <c r="AH173" s="86">
        <f>SUM(AE173:AG173)</f>
        <v>0</v>
      </c>
      <c r="AI173" s="85"/>
      <c r="AJ173" s="87"/>
      <c r="AK173" s="79"/>
      <c r="AL173" s="178"/>
      <c r="AM173" s="178"/>
      <c r="AN173" s="178"/>
      <c r="AO173" s="178"/>
      <c r="AP173" s="178"/>
      <c r="AQ173" s="178"/>
      <c r="AR173" s="178"/>
      <c r="AS173" s="178"/>
      <c r="AT173" s="178"/>
      <c r="AU173" s="178"/>
      <c r="AV173" s="178"/>
      <c r="AW173" s="178"/>
      <c r="AX173" s="178"/>
      <c r="AY173" s="178"/>
      <c r="AZ173" s="178"/>
      <c r="BA173" s="178"/>
      <c r="BB173" s="178"/>
      <c r="BC173" s="178"/>
      <c r="BD173" s="178"/>
      <c r="BE173" s="178"/>
      <c r="BF173" s="178"/>
      <c r="BG173" s="178"/>
      <c r="BH173" s="178"/>
      <c r="BI173" s="178"/>
      <c r="BJ173" s="178"/>
      <c r="BK173" s="178"/>
      <c r="BL173" s="178"/>
      <c r="BM173" s="178"/>
      <c r="BN173" s="178"/>
      <c r="BO173" s="178"/>
      <c r="BP173" s="178"/>
      <c r="BQ173" s="178"/>
      <c r="BR173" s="178"/>
      <c r="BS173" s="178"/>
      <c r="BT173" s="178"/>
      <c r="BU173" s="178"/>
      <c r="BV173" s="178"/>
      <c r="BW173" s="178"/>
      <c r="BX173" s="178"/>
      <c r="BY173" s="178"/>
      <c r="BZ173" s="178"/>
      <c r="CA173" s="178"/>
      <c r="CB173" s="178"/>
      <c r="CC173" s="178"/>
      <c r="CD173" s="178"/>
      <c r="CE173" s="178"/>
      <c r="CF173" s="178"/>
      <c r="CG173" s="178"/>
      <c r="CH173" s="178"/>
      <c r="CI173" s="178"/>
      <c r="CJ173" s="178"/>
      <c r="CK173" s="178"/>
      <c r="CL173" s="178"/>
      <c r="CM173" s="178"/>
      <c r="CN173" s="178"/>
      <c r="CO173" s="178"/>
      <c r="CP173" s="178"/>
      <c r="CQ173" s="178"/>
      <c r="CR173" s="178"/>
      <c r="CS173" s="178"/>
      <c r="CT173" s="178"/>
      <c r="CU173" s="178"/>
      <c r="CV173" s="178"/>
      <c r="CW173" s="178"/>
      <c r="CX173" s="178"/>
      <c r="CY173" s="178"/>
      <c r="CZ173" s="178"/>
      <c r="DA173" s="178"/>
      <c r="DB173" s="178"/>
      <c r="DC173" s="178"/>
      <c r="DD173" s="178"/>
      <c r="DE173" s="178"/>
      <c r="DF173" s="178"/>
      <c r="DG173" s="178"/>
      <c r="DH173" s="178"/>
      <c r="DI173" s="178"/>
      <c r="DJ173" s="178"/>
      <c r="DK173" s="178"/>
      <c r="DL173" s="178"/>
      <c r="DM173" s="178"/>
      <c r="DN173" s="178"/>
      <c r="DO173" s="178"/>
      <c r="DP173" s="178"/>
      <c r="DQ173" s="178"/>
      <c r="DR173" s="178"/>
      <c r="DS173" s="178"/>
      <c r="DT173" s="178"/>
      <c r="DU173" s="178"/>
      <c r="DV173" s="178"/>
      <c r="DW173" s="178"/>
      <c r="DX173" s="178"/>
      <c r="DY173" s="178"/>
      <c r="DZ173" s="178"/>
      <c r="EA173" s="178"/>
      <c r="EB173" s="178"/>
      <c r="EC173" s="178"/>
      <c r="ED173" s="178"/>
      <c r="EE173" s="178"/>
      <c r="EF173" s="178"/>
      <c r="EG173" s="178"/>
      <c r="EH173" s="178"/>
      <c r="EI173" s="178"/>
      <c r="EJ173" s="178"/>
      <c r="EK173" s="178"/>
      <c r="EL173" s="178"/>
      <c r="EM173" s="178"/>
      <c r="EN173" s="178"/>
      <c r="EO173" s="178"/>
      <c r="EP173" s="178"/>
      <c r="EQ173" s="178"/>
      <c r="ER173" s="178"/>
    </row>
    <row r="174" spans="1:148">
      <c r="A174" s="443"/>
      <c r="B174" s="283"/>
      <c r="C174" s="302" t="s">
        <v>7254</v>
      </c>
      <c r="D174" s="80" t="s">
        <v>50</v>
      </c>
      <c r="E174" s="84">
        <f>SUM(P174,S174,AD174,AH174,AI174,AJ174)</f>
        <v>0</v>
      </c>
      <c r="F174" s="91"/>
      <c r="G174" s="85"/>
      <c r="H174" s="85"/>
      <c r="I174" s="85"/>
      <c r="J174" s="85"/>
      <c r="K174" s="85"/>
      <c r="L174" s="85"/>
      <c r="M174" s="85"/>
      <c r="N174" s="85"/>
      <c r="O174" s="85"/>
      <c r="P174" s="84">
        <f>SUM(G174:O174)</f>
        <v>0</v>
      </c>
      <c r="Q174" s="85"/>
      <c r="R174" s="85"/>
      <c r="S174" s="84">
        <f>SUM(Q174:R174)</f>
        <v>0</v>
      </c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4">
        <f>SUM(T174:AC174)</f>
        <v>0</v>
      </c>
      <c r="AE174" s="85"/>
      <c r="AF174" s="85"/>
      <c r="AG174" s="85"/>
      <c r="AH174" s="86">
        <f>SUM(AE174:AG174)</f>
        <v>0</v>
      </c>
      <c r="AI174" s="85"/>
      <c r="AJ174" s="87"/>
      <c r="AK174" s="79"/>
      <c r="AL174" s="178"/>
      <c r="AM174" s="178"/>
      <c r="AN174" s="178"/>
      <c r="AO174" s="178"/>
      <c r="AP174" s="178"/>
      <c r="AQ174" s="178"/>
      <c r="AR174" s="178"/>
      <c r="AS174" s="178"/>
      <c r="AT174" s="178"/>
      <c r="AU174" s="178"/>
      <c r="AV174" s="178"/>
      <c r="AW174" s="178"/>
      <c r="AX174" s="178"/>
      <c r="AY174" s="178"/>
      <c r="AZ174" s="178"/>
      <c r="BA174" s="178"/>
      <c r="BB174" s="178"/>
      <c r="BC174" s="178"/>
      <c r="BD174" s="178"/>
      <c r="BE174" s="178"/>
      <c r="BF174" s="178"/>
      <c r="BG174" s="178"/>
      <c r="BH174" s="178"/>
      <c r="BI174" s="178"/>
      <c r="BJ174" s="178"/>
      <c r="BK174" s="178"/>
      <c r="BL174" s="178"/>
      <c r="BM174" s="178"/>
      <c r="BN174" s="178"/>
      <c r="BO174" s="178"/>
      <c r="BP174" s="178"/>
      <c r="BQ174" s="178"/>
      <c r="BR174" s="178"/>
      <c r="BS174" s="178"/>
      <c r="BT174" s="178"/>
      <c r="BU174" s="178"/>
      <c r="BV174" s="178"/>
      <c r="BW174" s="178"/>
      <c r="BX174" s="178"/>
      <c r="BY174" s="178"/>
      <c r="BZ174" s="178"/>
      <c r="CA174" s="178"/>
      <c r="CB174" s="178"/>
      <c r="CC174" s="178"/>
      <c r="CD174" s="178"/>
      <c r="CE174" s="178"/>
      <c r="CF174" s="178"/>
      <c r="CG174" s="178"/>
      <c r="CH174" s="178"/>
      <c r="CI174" s="178"/>
      <c r="CJ174" s="178"/>
      <c r="CK174" s="178"/>
      <c r="CL174" s="178"/>
      <c r="CM174" s="178"/>
      <c r="CN174" s="178"/>
      <c r="CO174" s="178"/>
      <c r="CP174" s="178"/>
      <c r="CQ174" s="178"/>
      <c r="CR174" s="178"/>
      <c r="CS174" s="178"/>
      <c r="CT174" s="178"/>
      <c r="CU174" s="178"/>
      <c r="CV174" s="178"/>
      <c r="CW174" s="178"/>
      <c r="CX174" s="178"/>
      <c r="CY174" s="178"/>
      <c r="CZ174" s="178"/>
      <c r="DA174" s="178"/>
      <c r="DB174" s="178"/>
      <c r="DC174" s="178"/>
      <c r="DD174" s="178"/>
      <c r="DE174" s="178"/>
      <c r="DF174" s="178"/>
      <c r="DG174" s="178"/>
      <c r="DH174" s="178"/>
      <c r="DI174" s="178"/>
      <c r="DJ174" s="178"/>
      <c r="DK174" s="178"/>
      <c r="DL174" s="178"/>
      <c r="DM174" s="178"/>
      <c r="DN174" s="178"/>
      <c r="DO174" s="178"/>
      <c r="DP174" s="178"/>
      <c r="DQ174" s="178"/>
      <c r="DR174" s="178"/>
      <c r="DS174" s="178"/>
      <c r="DT174" s="178"/>
      <c r="DU174" s="178"/>
      <c r="DV174" s="178"/>
      <c r="DW174" s="178"/>
      <c r="DX174" s="178"/>
      <c r="DY174" s="178"/>
      <c r="DZ174" s="178"/>
      <c r="EA174" s="178"/>
      <c r="EB174" s="178"/>
      <c r="EC174" s="178"/>
      <c r="ED174" s="178"/>
      <c r="EE174" s="178"/>
      <c r="EF174" s="178"/>
      <c r="EG174" s="178"/>
      <c r="EH174" s="178"/>
      <c r="EI174" s="178"/>
      <c r="EJ174" s="178"/>
      <c r="EK174" s="178"/>
      <c r="EL174" s="178"/>
      <c r="EM174" s="178"/>
      <c r="EN174" s="178"/>
      <c r="EO174" s="178"/>
      <c r="EP174" s="178"/>
      <c r="EQ174" s="178"/>
      <c r="ER174" s="178"/>
    </row>
    <row r="175" spans="1:148">
      <c r="A175" s="443"/>
      <c r="B175" s="284" t="s">
        <v>116</v>
      </c>
      <c r="C175" s="302" t="s">
        <v>228</v>
      </c>
      <c r="D175" s="80" t="s">
        <v>51</v>
      </c>
      <c r="E175" s="84">
        <f t="shared" ref="E175:AJ175" si="88">SUM(E173:E174)</f>
        <v>0</v>
      </c>
      <c r="F175" s="104">
        <f t="shared" si="88"/>
        <v>0</v>
      </c>
      <c r="G175" s="103">
        <f t="shared" si="88"/>
        <v>0</v>
      </c>
      <c r="H175" s="103">
        <f t="shared" si="88"/>
        <v>0</v>
      </c>
      <c r="I175" s="103">
        <f t="shared" si="88"/>
        <v>0</v>
      </c>
      <c r="J175" s="103">
        <f t="shared" si="88"/>
        <v>0</v>
      </c>
      <c r="K175" s="103">
        <f t="shared" si="88"/>
        <v>0</v>
      </c>
      <c r="L175" s="103">
        <f t="shared" si="88"/>
        <v>0</v>
      </c>
      <c r="M175" s="103">
        <f>SUM(M173:M174)</f>
        <v>0</v>
      </c>
      <c r="N175" s="103">
        <f>SUM(N173:N174)</f>
        <v>0</v>
      </c>
      <c r="O175" s="103">
        <f t="shared" si="88"/>
        <v>0</v>
      </c>
      <c r="P175" s="103">
        <f t="shared" si="88"/>
        <v>0</v>
      </c>
      <c r="Q175" s="103">
        <f t="shared" si="88"/>
        <v>0</v>
      </c>
      <c r="R175" s="103">
        <f t="shared" si="88"/>
        <v>0</v>
      </c>
      <c r="S175" s="103">
        <f t="shared" si="88"/>
        <v>0</v>
      </c>
      <c r="T175" s="103">
        <f t="shared" si="88"/>
        <v>0</v>
      </c>
      <c r="U175" s="103">
        <f t="shared" si="88"/>
        <v>0</v>
      </c>
      <c r="V175" s="103">
        <f t="shared" si="88"/>
        <v>0</v>
      </c>
      <c r="W175" s="103">
        <f t="shared" si="88"/>
        <v>0</v>
      </c>
      <c r="X175" s="103">
        <f t="shared" si="88"/>
        <v>0</v>
      </c>
      <c r="Y175" s="103">
        <f t="shared" si="88"/>
        <v>0</v>
      </c>
      <c r="Z175" s="103">
        <f t="shared" si="88"/>
        <v>0</v>
      </c>
      <c r="AA175" s="103">
        <f t="shared" si="88"/>
        <v>0</v>
      </c>
      <c r="AB175" s="103">
        <f t="shared" si="88"/>
        <v>0</v>
      </c>
      <c r="AC175" s="103">
        <f t="shared" si="88"/>
        <v>0</v>
      </c>
      <c r="AD175" s="103">
        <f t="shared" si="88"/>
        <v>0</v>
      </c>
      <c r="AE175" s="103">
        <f t="shared" si="88"/>
        <v>0</v>
      </c>
      <c r="AF175" s="103">
        <f t="shared" si="88"/>
        <v>0</v>
      </c>
      <c r="AG175" s="103">
        <f t="shared" si="88"/>
        <v>0</v>
      </c>
      <c r="AH175" s="105">
        <f t="shared" si="88"/>
        <v>0</v>
      </c>
      <c r="AI175" s="103">
        <f t="shared" si="88"/>
        <v>0</v>
      </c>
      <c r="AJ175" s="105">
        <f t="shared" si="88"/>
        <v>0</v>
      </c>
      <c r="AK175" s="79"/>
      <c r="AL175" s="178"/>
      <c r="AM175" s="178"/>
      <c r="AN175" s="178"/>
      <c r="AO175" s="178"/>
      <c r="AP175" s="178"/>
      <c r="AQ175" s="178"/>
      <c r="AR175" s="178"/>
      <c r="AS175" s="178"/>
      <c r="AT175" s="178"/>
      <c r="AU175" s="178"/>
      <c r="AV175" s="178"/>
      <c r="AW175" s="178"/>
      <c r="AX175" s="178"/>
      <c r="AY175" s="178"/>
      <c r="AZ175" s="178"/>
      <c r="BA175" s="178"/>
      <c r="BB175" s="178"/>
      <c r="BC175" s="178"/>
      <c r="BD175" s="178"/>
      <c r="BE175" s="178"/>
      <c r="BF175" s="178"/>
      <c r="BG175" s="178"/>
      <c r="BH175" s="178"/>
      <c r="BI175" s="178"/>
      <c r="BJ175" s="178"/>
      <c r="BK175" s="178"/>
      <c r="BL175" s="178"/>
      <c r="BM175" s="178"/>
      <c r="BN175" s="178"/>
      <c r="BO175" s="178"/>
      <c r="BP175" s="178"/>
      <c r="BQ175" s="178"/>
      <c r="BR175" s="178"/>
      <c r="BS175" s="178"/>
      <c r="BT175" s="178"/>
      <c r="BU175" s="178"/>
      <c r="BV175" s="178"/>
      <c r="BW175" s="178"/>
      <c r="BX175" s="178"/>
      <c r="BY175" s="178"/>
      <c r="BZ175" s="178"/>
      <c r="CA175" s="178"/>
      <c r="CB175" s="178"/>
      <c r="CC175" s="178"/>
      <c r="CD175" s="178"/>
      <c r="CE175" s="178"/>
      <c r="CF175" s="178"/>
      <c r="CG175" s="178"/>
      <c r="CH175" s="178"/>
      <c r="CI175" s="178"/>
      <c r="CJ175" s="178"/>
      <c r="CK175" s="178"/>
      <c r="CL175" s="178"/>
      <c r="CM175" s="178"/>
      <c r="CN175" s="178"/>
      <c r="CO175" s="178"/>
      <c r="CP175" s="178"/>
      <c r="CQ175" s="178"/>
      <c r="CR175" s="178"/>
      <c r="CS175" s="178"/>
      <c r="CT175" s="178"/>
      <c r="CU175" s="178"/>
      <c r="CV175" s="178"/>
      <c r="CW175" s="178"/>
      <c r="CX175" s="178"/>
      <c r="CY175" s="178"/>
      <c r="CZ175" s="178"/>
      <c r="DA175" s="178"/>
      <c r="DB175" s="178"/>
      <c r="DC175" s="178"/>
      <c r="DD175" s="178"/>
      <c r="DE175" s="178"/>
      <c r="DF175" s="178"/>
      <c r="DG175" s="178"/>
      <c r="DH175" s="178"/>
      <c r="DI175" s="178"/>
      <c r="DJ175" s="178"/>
      <c r="DK175" s="178"/>
      <c r="DL175" s="178"/>
      <c r="DM175" s="178"/>
      <c r="DN175" s="178"/>
      <c r="DO175" s="178"/>
      <c r="DP175" s="178"/>
      <c r="DQ175" s="178"/>
      <c r="DR175" s="178"/>
      <c r="DS175" s="178"/>
      <c r="DT175" s="178"/>
      <c r="DU175" s="178"/>
      <c r="DV175" s="178"/>
      <c r="DW175" s="178"/>
      <c r="DX175" s="178"/>
      <c r="DY175" s="178"/>
      <c r="DZ175" s="178"/>
      <c r="EA175" s="178"/>
      <c r="EB175" s="178"/>
      <c r="EC175" s="178"/>
      <c r="ED175" s="178"/>
      <c r="EE175" s="178"/>
      <c r="EF175" s="178"/>
      <c r="EG175" s="178"/>
      <c r="EH175" s="178"/>
      <c r="EI175" s="178"/>
      <c r="EJ175" s="178"/>
      <c r="EK175" s="178"/>
      <c r="EL175" s="178"/>
      <c r="EM175" s="178"/>
      <c r="EN175" s="178"/>
      <c r="EO175" s="178"/>
      <c r="EP175" s="178"/>
      <c r="EQ175" s="178"/>
      <c r="ER175" s="178"/>
    </row>
    <row r="176" spans="1:148">
      <c r="A176" s="443"/>
      <c r="B176" s="98" t="s">
        <v>51</v>
      </c>
      <c r="C176" s="307" t="s">
        <v>276</v>
      </c>
      <c r="D176" s="99" t="s">
        <v>49</v>
      </c>
      <c r="E176" s="84">
        <f>SUM(P176,S176,AD176,AH176,AI176,AJ176)</f>
        <v>0</v>
      </c>
      <c r="F176" s="107">
        <f t="shared" ref="F176:O177" si="89">SUM(F164,F167,F170,F173)</f>
        <v>0</v>
      </c>
      <c r="G176" s="84">
        <f t="shared" si="89"/>
        <v>0</v>
      </c>
      <c r="H176" s="84">
        <f t="shared" si="89"/>
        <v>0</v>
      </c>
      <c r="I176" s="84">
        <f t="shared" si="89"/>
        <v>0</v>
      </c>
      <c r="J176" s="84">
        <f t="shared" si="89"/>
        <v>0</v>
      </c>
      <c r="K176" s="84">
        <f t="shared" si="89"/>
        <v>0</v>
      </c>
      <c r="L176" s="84">
        <f t="shared" si="89"/>
        <v>0</v>
      </c>
      <c r="M176" s="84">
        <f t="shared" si="89"/>
        <v>0</v>
      </c>
      <c r="N176" s="84">
        <f t="shared" si="89"/>
        <v>0</v>
      </c>
      <c r="O176" s="86">
        <f t="shared" si="89"/>
        <v>0</v>
      </c>
      <c r="P176" s="84">
        <f>SUM(G176,H176,I176,J176,K176,L176,M176,N176,O176)</f>
        <v>0</v>
      </c>
      <c r="Q176" s="108">
        <f>SUM(Q164,Q167,Q170,Q173)</f>
        <v>0</v>
      </c>
      <c r="R176" s="84">
        <f>SUM(R164,R167,R170,R173)</f>
        <v>0</v>
      </c>
      <c r="S176" s="84">
        <f>SUM(Q176:R176)</f>
        <v>0</v>
      </c>
      <c r="T176" s="84">
        <f t="shared" ref="T176:AC177" si="90">SUM(T164,T167,T170,T173)</f>
        <v>0</v>
      </c>
      <c r="U176" s="84">
        <f t="shared" si="90"/>
        <v>0</v>
      </c>
      <c r="V176" s="84">
        <f t="shared" si="90"/>
        <v>0</v>
      </c>
      <c r="W176" s="84">
        <f t="shared" si="90"/>
        <v>0</v>
      </c>
      <c r="X176" s="84">
        <f>SUM(X164,X167,X170,X173)</f>
        <v>0</v>
      </c>
      <c r="Y176" s="84">
        <f t="shared" si="90"/>
        <v>0</v>
      </c>
      <c r="Z176" s="84">
        <f t="shared" si="90"/>
        <v>0</v>
      </c>
      <c r="AA176" s="84">
        <f t="shared" si="90"/>
        <v>0</v>
      </c>
      <c r="AB176" s="84">
        <f t="shared" si="90"/>
        <v>0</v>
      </c>
      <c r="AC176" s="86">
        <f t="shared" si="90"/>
        <v>0</v>
      </c>
      <c r="AD176" s="84">
        <f>SUM(T176:AC176)</f>
        <v>0</v>
      </c>
      <c r="AE176" s="108">
        <f t="shared" ref="AE176:AG177" si="91">SUM(AE164,AE167,AE170,AE173)</f>
        <v>0</v>
      </c>
      <c r="AF176" s="84">
        <f t="shared" si="91"/>
        <v>0</v>
      </c>
      <c r="AG176" s="84">
        <f t="shared" si="91"/>
        <v>0</v>
      </c>
      <c r="AH176" s="108">
        <f>SUM(AE176:AG176)</f>
        <v>0</v>
      </c>
      <c r="AI176" s="84">
        <f>SUM(AI164,AI167,AI170,AI173)</f>
        <v>0</v>
      </c>
      <c r="AJ176" s="86">
        <f>SUM(AJ164,AJ167,AJ170,AJ173)</f>
        <v>0</v>
      </c>
      <c r="AK176" s="79"/>
      <c r="AL176" s="178"/>
      <c r="AM176" s="178"/>
      <c r="AN176" s="178"/>
      <c r="AO176" s="178"/>
      <c r="AP176" s="178"/>
      <c r="AQ176" s="178"/>
      <c r="AR176" s="178"/>
      <c r="AS176" s="178"/>
      <c r="AT176" s="178"/>
      <c r="AU176" s="178"/>
      <c r="AV176" s="178"/>
      <c r="AW176" s="178"/>
      <c r="AX176" s="178"/>
      <c r="AY176" s="178"/>
      <c r="AZ176" s="178"/>
      <c r="BA176" s="178"/>
      <c r="BB176" s="178"/>
      <c r="BC176" s="178"/>
      <c r="BD176" s="178"/>
      <c r="BE176" s="178"/>
      <c r="BF176" s="178"/>
      <c r="BG176" s="178"/>
      <c r="BH176" s="178"/>
      <c r="BI176" s="178"/>
      <c r="BJ176" s="178"/>
      <c r="BK176" s="178"/>
      <c r="BL176" s="178"/>
      <c r="BM176" s="178"/>
      <c r="BN176" s="178"/>
      <c r="BO176" s="178"/>
      <c r="BP176" s="178"/>
      <c r="BQ176" s="178"/>
      <c r="BR176" s="178"/>
      <c r="BS176" s="178"/>
      <c r="BT176" s="178"/>
      <c r="BU176" s="178"/>
      <c r="BV176" s="178"/>
      <c r="BW176" s="178"/>
      <c r="BX176" s="178"/>
      <c r="BY176" s="178"/>
      <c r="BZ176" s="178"/>
      <c r="CA176" s="178"/>
      <c r="CB176" s="178"/>
      <c r="CC176" s="178"/>
      <c r="CD176" s="178"/>
      <c r="CE176" s="178"/>
      <c r="CF176" s="178"/>
      <c r="CG176" s="178"/>
      <c r="CH176" s="178"/>
      <c r="CI176" s="178"/>
      <c r="CJ176" s="178"/>
      <c r="CK176" s="178"/>
      <c r="CL176" s="178"/>
      <c r="CM176" s="178"/>
      <c r="CN176" s="178"/>
      <c r="CO176" s="178"/>
      <c r="CP176" s="178"/>
      <c r="CQ176" s="178"/>
      <c r="CR176" s="178"/>
      <c r="CS176" s="178"/>
      <c r="CT176" s="178"/>
      <c r="CU176" s="178"/>
      <c r="CV176" s="178"/>
      <c r="CW176" s="178"/>
      <c r="CX176" s="178"/>
      <c r="CY176" s="178"/>
      <c r="CZ176" s="178"/>
      <c r="DA176" s="178"/>
      <c r="DB176" s="178"/>
      <c r="DC176" s="178"/>
      <c r="DD176" s="178"/>
      <c r="DE176" s="178"/>
      <c r="DF176" s="178"/>
      <c r="DG176" s="178"/>
      <c r="DH176" s="178"/>
      <c r="DI176" s="178"/>
      <c r="DJ176" s="178"/>
      <c r="DK176" s="178"/>
      <c r="DL176" s="178"/>
      <c r="DM176" s="178"/>
      <c r="DN176" s="178"/>
      <c r="DO176" s="178"/>
      <c r="DP176" s="178"/>
      <c r="DQ176" s="178"/>
      <c r="DR176" s="178"/>
      <c r="DS176" s="178"/>
      <c r="DT176" s="178"/>
      <c r="DU176" s="178"/>
      <c r="DV176" s="178"/>
      <c r="DW176" s="178"/>
      <c r="DX176" s="178"/>
      <c r="DY176" s="178"/>
      <c r="DZ176" s="178"/>
      <c r="EA176" s="178"/>
      <c r="EB176" s="178"/>
      <c r="EC176" s="178"/>
      <c r="ED176" s="178"/>
      <c r="EE176" s="178"/>
      <c r="EF176" s="178"/>
      <c r="EG176" s="178"/>
      <c r="EH176" s="178"/>
      <c r="EI176" s="178"/>
      <c r="EJ176" s="178"/>
      <c r="EK176" s="178"/>
      <c r="EL176" s="178"/>
      <c r="EM176" s="178"/>
      <c r="EN176" s="178"/>
      <c r="EO176" s="178"/>
      <c r="EP176" s="178"/>
      <c r="EQ176" s="178"/>
      <c r="ER176" s="178"/>
    </row>
    <row r="177" spans="1:148">
      <c r="A177" s="443"/>
      <c r="B177" s="100" t="s">
        <v>113</v>
      </c>
      <c r="C177" s="308" t="s">
        <v>278</v>
      </c>
      <c r="D177" s="99" t="s">
        <v>50</v>
      </c>
      <c r="E177" s="84">
        <f>SUM(P177,S177,AD177,AH177,AI177,AJ177)</f>
        <v>0</v>
      </c>
      <c r="F177" s="110">
        <f t="shared" si="89"/>
        <v>0</v>
      </c>
      <c r="G177" s="111">
        <f t="shared" si="89"/>
        <v>0</v>
      </c>
      <c r="H177" s="111">
        <f t="shared" si="89"/>
        <v>0</v>
      </c>
      <c r="I177" s="111">
        <f t="shared" si="89"/>
        <v>0</v>
      </c>
      <c r="J177" s="111">
        <f t="shared" si="89"/>
        <v>0</v>
      </c>
      <c r="K177" s="111">
        <f t="shared" si="89"/>
        <v>0</v>
      </c>
      <c r="L177" s="111">
        <f t="shared" si="89"/>
        <v>0</v>
      </c>
      <c r="M177" s="111">
        <f t="shared" si="89"/>
        <v>0</v>
      </c>
      <c r="N177" s="111">
        <f t="shared" si="89"/>
        <v>0</v>
      </c>
      <c r="O177" s="111">
        <f t="shared" si="89"/>
        <v>0</v>
      </c>
      <c r="P177" s="84">
        <f>SUM(G177,H177,I177,J177,K177,L177,M177,N177,O177)</f>
        <v>0</v>
      </c>
      <c r="Q177" s="111">
        <f>SUM(Q165,Q168,Q171,Q174)</f>
        <v>0</v>
      </c>
      <c r="R177" s="111">
        <f>SUM(R165,R168,R171,R174)</f>
        <v>0</v>
      </c>
      <c r="S177" s="111">
        <f>SUM(Q177:R177)</f>
        <v>0</v>
      </c>
      <c r="T177" s="111">
        <f t="shared" si="90"/>
        <v>0</v>
      </c>
      <c r="U177" s="111">
        <f t="shared" si="90"/>
        <v>0</v>
      </c>
      <c r="V177" s="111">
        <f t="shared" si="90"/>
        <v>0</v>
      </c>
      <c r="W177" s="111">
        <f t="shared" si="90"/>
        <v>0</v>
      </c>
      <c r="X177" s="111">
        <f>SUM(X165,X168,X171,X174)</f>
        <v>0</v>
      </c>
      <c r="Y177" s="111">
        <f t="shared" si="90"/>
        <v>0</v>
      </c>
      <c r="Z177" s="111">
        <f t="shared" si="90"/>
        <v>0</v>
      </c>
      <c r="AA177" s="111">
        <f t="shared" si="90"/>
        <v>0</v>
      </c>
      <c r="AB177" s="111">
        <f t="shared" si="90"/>
        <v>0</v>
      </c>
      <c r="AC177" s="111">
        <f t="shared" si="90"/>
        <v>0</v>
      </c>
      <c r="AD177" s="111">
        <f>SUM(T177:AC177)</f>
        <v>0</v>
      </c>
      <c r="AE177" s="111">
        <f t="shared" si="91"/>
        <v>0</v>
      </c>
      <c r="AF177" s="111">
        <f t="shared" si="91"/>
        <v>0</v>
      </c>
      <c r="AG177" s="111">
        <f t="shared" si="91"/>
        <v>0</v>
      </c>
      <c r="AH177" s="112">
        <f>SUM(AE177:AG177)</f>
        <v>0</v>
      </c>
      <c r="AI177" s="111">
        <f>SUM(AI165,AI168,AI171,AI174)</f>
        <v>0</v>
      </c>
      <c r="AJ177" s="112">
        <f>SUM(AJ165,AJ168,AJ171,AJ174)</f>
        <v>0</v>
      </c>
      <c r="AK177" s="79"/>
      <c r="AL177" s="178"/>
      <c r="AM177" s="178"/>
      <c r="AN177" s="178"/>
      <c r="AO177" s="178"/>
      <c r="AP177" s="178"/>
      <c r="AQ177" s="178"/>
      <c r="AR177" s="178"/>
      <c r="AS177" s="178"/>
      <c r="AT177" s="178"/>
      <c r="AU177" s="178"/>
      <c r="AV177" s="178"/>
      <c r="AW177" s="178"/>
      <c r="AX177" s="178"/>
      <c r="AY177" s="178"/>
      <c r="AZ177" s="178"/>
      <c r="BA177" s="178"/>
      <c r="BB177" s="178"/>
      <c r="BC177" s="178"/>
      <c r="BD177" s="178"/>
      <c r="BE177" s="178"/>
      <c r="BF177" s="178"/>
      <c r="BG177" s="178"/>
      <c r="BH177" s="178"/>
      <c r="BI177" s="178"/>
      <c r="BJ177" s="178"/>
      <c r="BK177" s="178"/>
      <c r="BL177" s="178"/>
      <c r="BM177" s="178"/>
      <c r="BN177" s="178"/>
      <c r="BO177" s="178"/>
      <c r="BP177" s="178"/>
      <c r="BQ177" s="178"/>
      <c r="BR177" s="178"/>
      <c r="BS177" s="178"/>
      <c r="BT177" s="178"/>
      <c r="BU177" s="178"/>
      <c r="BV177" s="178"/>
      <c r="BW177" s="178"/>
      <c r="BX177" s="178"/>
      <c r="BY177" s="178"/>
      <c r="BZ177" s="178"/>
      <c r="CA177" s="178"/>
      <c r="CB177" s="178"/>
      <c r="CC177" s="178"/>
      <c r="CD177" s="178"/>
      <c r="CE177" s="178"/>
      <c r="CF177" s="178"/>
      <c r="CG177" s="178"/>
      <c r="CH177" s="178"/>
      <c r="CI177" s="178"/>
      <c r="CJ177" s="178"/>
      <c r="CK177" s="178"/>
      <c r="CL177" s="178"/>
      <c r="CM177" s="178"/>
      <c r="CN177" s="178"/>
      <c r="CO177" s="178"/>
      <c r="CP177" s="178"/>
      <c r="CQ177" s="178"/>
      <c r="CR177" s="178"/>
      <c r="CS177" s="178"/>
      <c r="CT177" s="178"/>
      <c r="CU177" s="178"/>
      <c r="CV177" s="178"/>
      <c r="CW177" s="178"/>
      <c r="CX177" s="178"/>
      <c r="CY177" s="178"/>
      <c r="CZ177" s="178"/>
      <c r="DA177" s="178"/>
      <c r="DB177" s="178"/>
      <c r="DC177" s="178"/>
      <c r="DD177" s="178"/>
      <c r="DE177" s="178"/>
      <c r="DF177" s="178"/>
      <c r="DG177" s="178"/>
      <c r="DH177" s="178"/>
      <c r="DI177" s="178"/>
      <c r="DJ177" s="178"/>
      <c r="DK177" s="178"/>
      <c r="DL177" s="178"/>
      <c r="DM177" s="178"/>
      <c r="DN177" s="178"/>
      <c r="DO177" s="178"/>
      <c r="DP177" s="178"/>
      <c r="DQ177" s="178"/>
      <c r="DR177" s="178"/>
      <c r="DS177" s="178"/>
      <c r="DT177" s="178"/>
      <c r="DU177" s="178"/>
      <c r="DV177" s="178"/>
      <c r="DW177" s="178"/>
      <c r="DX177" s="178"/>
      <c r="DY177" s="178"/>
      <c r="DZ177" s="178"/>
      <c r="EA177" s="178"/>
      <c r="EB177" s="178"/>
      <c r="EC177" s="178"/>
      <c r="ED177" s="178"/>
      <c r="EE177" s="178"/>
      <c r="EF177" s="178"/>
      <c r="EG177" s="178"/>
      <c r="EH177" s="178"/>
      <c r="EI177" s="178"/>
      <c r="EJ177" s="178"/>
      <c r="EK177" s="178"/>
      <c r="EL177" s="178"/>
      <c r="EM177" s="178"/>
      <c r="EN177" s="178"/>
      <c r="EO177" s="178"/>
      <c r="EP177" s="178"/>
      <c r="EQ177" s="178"/>
      <c r="ER177" s="178"/>
    </row>
    <row r="178" spans="1:148">
      <c r="A178" s="444"/>
      <c r="B178" s="101" t="s">
        <v>116</v>
      </c>
      <c r="C178" s="309" t="s">
        <v>279</v>
      </c>
      <c r="D178" s="99" t="s">
        <v>51</v>
      </c>
      <c r="E178" s="84">
        <f t="shared" ref="E178:AJ178" si="92">SUM(E176:E177)</f>
        <v>0</v>
      </c>
      <c r="F178" s="89">
        <f t="shared" si="92"/>
        <v>0</v>
      </c>
      <c r="G178" s="84">
        <f t="shared" si="92"/>
        <v>0</v>
      </c>
      <c r="H178" s="84">
        <f t="shared" si="92"/>
        <v>0</v>
      </c>
      <c r="I178" s="84">
        <f t="shared" si="92"/>
        <v>0</v>
      </c>
      <c r="J178" s="84">
        <f t="shared" si="92"/>
        <v>0</v>
      </c>
      <c r="K178" s="84">
        <f t="shared" si="92"/>
        <v>0</v>
      </c>
      <c r="L178" s="84">
        <f t="shared" si="92"/>
        <v>0</v>
      </c>
      <c r="M178" s="84">
        <f>SUM(M176:M177)</f>
        <v>0</v>
      </c>
      <c r="N178" s="84">
        <f>SUM(N176:N177)</f>
        <v>0</v>
      </c>
      <c r="O178" s="84">
        <f t="shared" si="92"/>
        <v>0</v>
      </c>
      <c r="P178" s="84">
        <f t="shared" si="92"/>
        <v>0</v>
      </c>
      <c r="Q178" s="84">
        <f t="shared" si="92"/>
        <v>0</v>
      </c>
      <c r="R178" s="84">
        <f t="shared" si="92"/>
        <v>0</v>
      </c>
      <c r="S178" s="84">
        <f t="shared" si="92"/>
        <v>0</v>
      </c>
      <c r="T178" s="84">
        <f t="shared" si="92"/>
        <v>0</v>
      </c>
      <c r="U178" s="84">
        <f t="shared" si="92"/>
        <v>0</v>
      </c>
      <c r="V178" s="84">
        <f t="shared" si="92"/>
        <v>0</v>
      </c>
      <c r="W178" s="84">
        <f t="shared" si="92"/>
        <v>0</v>
      </c>
      <c r="X178" s="84">
        <f t="shared" si="92"/>
        <v>0</v>
      </c>
      <c r="Y178" s="84">
        <f t="shared" si="92"/>
        <v>0</v>
      </c>
      <c r="Z178" s="84">
        <f t="shared" si="92"/>
        <v>0</v>
      </c>
      <c r="AA178" s="84">
        <f t="shared" si="92"/>
        <v>0</v>
      </c>
      <c r="AB178" s="84">
        <f t="shared" si="92"/>
        <v>0</v>
      </c>
      <c r="AC178" s="84">
        <f t="shared" si="92"/>
        <v>0</v>
      </c>
      <c r="AD178" s="84">
        <f t="shared" si="92"/>
        <v>0</v>
      </c>
      <c r="AE178" s="84">
        <f t="shared" si="92"/>
        <v>0</v>
      </c>
      <c r="AF178" s="84">
        <f t="shared" si="92"/>
        <v>0</v>
      </c>
      <c r="AG178" s="84">
        <f t="shared" si="92"/>
        <v>0</v>
      </c>
      <c r="AH178" s="86">
        <f t="shared" si="92"/>
        <v>0</v>
      </c>
      <c r="AI178" s="84">
        <f t="shared" si="92"/>
        <v>0</v>
      </c>
      <c r="AJ178" s="86">
        <f t="shared" si="92"/>
        <v>0</v>
      </c>
      <c r="AK178" s="79"/>
      <c r="AL178" s="178"/>
      <c r="AM178" s="178"/>
      <c r="AN178" s="178"/>
      <c r="AO178" s="178"/>
      <c r="AP178" s="178"/>
      <c r="AQ178" s="178"/>
      <c r="AR178" s="178"/>
      <c r="AS178" s="178"/>
      <c r="AT178" s="178"/>
      <c r="AU178" s="178"/>
      <c r="AV178" s="178"/>
      <c r="AW178" s="178"/>
      <c r="AX178" s="178"/>
      <c r="AY178" s="178"/>
      <c r="AZ178" s="178"/>
      <c r="BA178" s="178"/>
      <c r="BB178" s="178"/>
      <c r="BC178" s="178"/>
      <c r="BD178" s="178"/>
      <c r="BE178" s="178"/>
      <c r="BF178" s="178"/>
      <c r="BG178" s="178"/>
      <c r="BH178" s="178"/>
      <c r="BI178" s="178"/>
      <c r="BJ178" s="178"/>
      <c r="BK178" s="178"/>
      <c r="BL178" s="178"/>
      <c r="BM178" s="178"/>
      <c r="BN178" s="178"/>
      <c r="BO178" s="178"/>
      <c r="BP178" s="178"/>
      <c r="BQ178" s="178"/>
      <c r="BR178" s="178"/>
      <c r="BS178" s="178"/>
      <c r="BT178" s="178"/>
      <c r="BU178" s="178"/>
      <c r="BV178" s="178"/>
      <c r="BW178" s="178"/>
      <c r="BX178" s="178"/>
      <c r="BY178" s="178"/>
      <c r="BZ178" s="178"/>
      <c r="CA178" s="178"/>
      <c r="CB178" s="178"/>
      <c r="CC178" s="178"/>
      <c r="CD178" s="178"/>
      <c r="CE178" s="178"/>
      <c r="CF178" s="178"/>
      <c r="CG178" s="178"/>
      <c r="CH178" s="178"/>
      <c r="CI178" s="178"/>
      <c r="CJ178" s="178"/>
      <c r="CK178" s="178"/>
      <c r="CL178" s="178"/>
      <c r="CM178" s="178"/>
      <c r="CN178" s="178"/>
      <c r="CO178" s="178"/>
      <c r="CP178" s="178"/>
      <c r="CQ178" s="178"/>
      <c r="CR178" s="178"/>
      <c r="CS178" s="178"/>
      <c r="CT178" s="178"/>
      <c r="CU178" s="178"/>
      <c r="CV178" s="178"/>
      <c r="CW178" s="178"/>
      <c r="CX178" s="178"/>
      <c r="CY178" s="178"/>
      <c r="CZ178" s="178"/>
      <c r="DA178" s="178"/>
      <c r="DB178" s="178"/>
      <c r="DC178" s="178"/>
      <c r="DD178" s="178"/>
      <c r="DE178" s="178"/>
      <c r="DF178" s="178"/>
      <c r="DG178" s="178"/>
      <c r="DH178" s="178"/>
      <c r="DI178" s="178"/>
      <c r="DJ178" s="178"/>
      <c r="DK178" s="178"/>
      <c r="DL178" s="178"/>
      <c r="DM178" s="178"/>
      <c r="DN178" s="178"/>
      <c r="DO178" s="178"/>
      <c r="DP178" s="178"/>
      <c r="DQ178" s="178"/>
      <c r="DR178" s="178"/>
      <c r="DS178" s="178"/>
      <c r="DT178" s="178"/>
      <c r="DU178" s="178"/>
      <c r="DV178" s="178"/>
      <c r="DW178" s="178"/>
      <c r="DX178" s="178"/>
      <c r="DY178" s="178"/>
      <c r="DZ178" s="178"/>
      <c r="EA178" s="178"/>
      <c r="EB178" s="178"/>
      <c r="EC178" s="178"/>
      <c r="ED178" s="178"/>
      <c r="EE178" s="178"/>
      <c r="EF178" s="178"/>
      <c r="EG178" s="178"/>
      <c r="EH178" s="178"/>
      <c r="EI178" s="178"/>
      <c r="EJ178" s="178"/>
      <c r="EK178" s="178"/>
      <c r="EL178" s="178"/>
      <c r="EM178" s="178"/>
      <c r="EN178" s="178"/>
      <c r="EO178" s="178"/>
      <c r="EP178" s="178"/>
      <c r="EQ178" s="178"/>
      <c r="ER178" s="178"/>
    </row>
    <row r="179" spans="1:148">
      <c r="A179" s="442" t="s">
        <v>185</v>
      </c>
      <c r="B179" s="278"/>
      <c r="C179" s="305"/>
      <c r="D179" s="80" t="s">
        <v>49</v>
      </c>
      <c r="E179" s="84">
        <f>SUM(P179,S179,AD179,AH179,AI179,AJ179)</f>
        <v>0</v>
      </c>
      <c r="F179" s="91"/>
      <c r="G179" s="85"/>
      <c r="H179" s="85"/>
      <c r="I179" s="85"/>
      <c r="J179" s="85"/>
      <c r="K179" s="85"/>
      <c r="L179" s="85"/>
      <c r="M179" s="85"/>
      <c r="N179" s="85"/>
      <c r="O179" s="85"/>
      <c r="P179" s="84">
        <f>SUM(G179:O179)</f>
        <v>0</v>
      </c>
      <c r="Q179" s="85"/>
      <c r="R179" s="85"/>
      <c r="S179" s="84">
        <f>SUM(Q179:R179)</f>
        <v>0</v>
      </c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4">
        <f>SUM(T179:AC179)</f>
        <v>0</v>
      </c>
      <c r="AE179" s="85"/>
      <c r="AF179" s="85"/>
      <c r="AG179" s="85"/>
      <c r="AH179" s="86">
        <f>SUM(AE179:AG179)</f>
        <v>0</v>
      </c>
      <c r="AI179" s="85"/>
      <c r="AJ179" s="87"/>
      <c r="AK179" s="79"/>
      <c r="AL179" s="178"/>
      <c r="AM179" s="178"/>
      <c r="AN179" s="178"/>
      <c r="AO179" s="178"/>
      <c r="AP179" s="178"/>
      <c r="AQ179" s="178"/>
      <c r="AR179" s="178"/>
      <c r="AS179" s="178"/>
      <c r="AT179" s="178"/>
      <c r="AU179" s="178"/>
      <c r="AV179" s="178"/>
      <c r="AW179" s="178"/>
      <c r="AX179" s="178"/>
      <c r="AY179" s="178"/>
      <c r="AZ179" s="178"/>
      <c r="BA179" s="178"/>
      <c r="BB179" s="178"/>
      <c r="BC179" s="178"/>
      <c r="BD179" s="178"/>
      <c r="BE179" s="178"/>
      <c r="BF179" s="178"/>
      <c r="BG179" s="178"/>
      <c r="BH179" s="178"/>
      <c r="BI179" s="178"/>
      <c r="BJ179" s="178"/>
      <c r="BK179" s="178"/>
      <c r="BL179" s="178"/>
      <c r="BM179" s="178"/>
      <c r="BN179" s="178"/>
      <c r="BO179" s="178"/>
      <c r="BP179" s="178"/>
      <c r="BQ179" s="178"/>
      <c r="BR179" s="178"/>
      <c r="BS179" s="178"/>
      <c r="BT179" s="178"/>
      <c r="BU179" s="178"/>
      <c r="BV179" s="178"/>
      <c r="BW179" s="178"/>
      <c r="BX179" s="178"/>
      <c r="BY179" s="178"/>
      <c r="BZ179" s="178"/>
      <c r="CA179" s="178"/>
      <c r="CB179" s="178"/>
      <c r="CC179" s="178"/>
      <c r="CD179" s="178"/>
      <c r="CE179" s="178"/>
      <c r="CF179" s="178"/>
      <c r="CG179" s="178"/>
      <c r="CH179" s="178"/>
      <c r="CI179" s="178"/>
      <c r="CJ179" s="178"/>
      <c r="CK179" s="178"/>
      <c r="CL179" s="178"/>
      <c r="CM179" s="178"/>
      <c r="CN179" s="178"/>
      <c r="CO179" s="178"/>
      <c r="CP179" s="178"/>
      <c r="CQ179" s="178"/>
      <c r="CR179" s="178"/>
      <c r="CS179" s="178"/>
      <c r="CT179" s="178"/>
      <c r="CU179" s="178"/>
      <c r="CV179" s="178"/>
      <c r="CW179" s="178"/>
      <c r="CX179" s="178"/>
      <c r="CY179" s="178"/>
      <c r="CZ179" s="178"/>
      <c r="DA179" s="178"/>
      <c r="DB179" s="178"/>
      <c r="DC179" s="178"/>
      <c r="DD179" s="178"/>
      <c r="DE179" s="178"/>
      <c r="DF179" s="178"/>
      <c r="DG179" s="178"/>
      <c r="DH179" s="178"/>
      <c r="DI179" s="178"/>
      <c r="DJ179" s="178"/>
      <c r="DK179" s="178"/>
      <c r="DL179" s="178"/>
      <c r="DM179" s="178"/>
      <c r="DN179" s="178"/>
      <c r="DO179" s="178"/>
      <c r="DP179" s="178"/>
      <c r="DQ179" s="178"/>
      <c r="DR179" s="178"/>
      <c r="DS179" s="178"/>
      <c r="DT179" s="178"/>
      <c r="DU179" s="178"/>
      <c r="DV179" s="178"/>
      <c r="DW179" s="178"/>
      <c r="DX179" s="178"/>
      <c r="DY179" s="178"/>
      <c r="DZ179" s="178"/>
      <c r="EA179" s="178"/>
      <c r="EB179" s="178"/>
      <c r="EC179" s="178"/>
      <c r="ED179" s="178"/>
      <c r="EE179" s="178"/>
      <c r="EF179" s="178"/>
      <c r="EG179" s="178"/>
      <c r="EH179" s="178"/>
      <c r="EI179" s="178"/>
      <c r="EJ179" s="178"/>
      <c r="EK179" s="178"/>
      <c r="EL179" s="178"/>
      <c r="EM179" s="178"/>
      <c r="EN179" s="178"/>
      <c r="EO179" s="178"/>
      <c r="EP179" s="178"/>
      <c r="EQ179" s="178"/>
      <c r="ER179" s="178"/>
    </row>
    <row r="180" spans="1:148">
      <c r="A180" s="443"/>
      <c r="B180" s="279"/>
      <c r="C180" s="295" t="s">
        <v>280</v>
      </c>
      <c r="D180" s="80" t="s">
        <v>50</v>
      </c>
      <c r="E180" s="84">
        <f>SUM(P180,S180,AD180,AH180,AI180,AJ180)</f>
        <v>0</v>
      </c>
      <c r="F180" s="91"/>
      <c r="G180" s="85"/>
      <c r="H180" s="85"/>
      <c r="I180" s="85"/>
      <c r="J180" s="85"/>
      <c r="K180" s="85"/>
      <c r="L180" s="85"/>
      <c r="M180" s="85"/>
      <c r="N180" s="85"/>
      <c r="O180" s="85"/>
      <c r="P180" s="84">
        <f>SUM(G180:O180)</f>
        <v>0</v>
      </c>
      <c r="Q180" s="85"/>
      <c r="R180" s="85"/>
      <c r="S180" s="84">
        <f>SUM(Q180:R180)</f>
        <v>0</v>
      </c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4">
        <f>SUM(T180:AC180)</f>
        <v>0</v>
      </c>
      <c r="AE180" s="85"/>
      <c r="AF180" s="85"/>
      <c r="AG180" s="85"/>
      <c r="AH180" s="86">
        <f>SUM(AE180:AG180)</f>
        <v>0</v>
      </c>
      <c r="AI180" s="85"/>
      <c r="AJ180" s="87"/>
      <c r="AK180" s="79"/>
      <c r="AL180" s="178"/>
      <c r="AM180" s="178"/>
      <c r="AN180" s="178"/>
      <c r="AO180" s="178"/>
      <c r="AP180" s="178"/>
      <c r="AQ180" s="178"/>
      <c r="AR180" s="178"/>
      <c r="AS180" s="178"/>
      <c r="AT180" s="178"/>
      <c r="AU180" s="178"/>
      <c r="AV180" s="178"/>
      <c r="AW180" s="178"/>
      <c r="AX180" s="178"/>
      <c r="AY180" s="178"/>
      <c r="AZ180" s="178"/>
      <c r="BA180" s="178"/>
      <c r="BB180" s="178"/>
      <c r="BC180" s="178"/>
      <c r="BD180" s="178"/>
      <c r="BE180" s="178"/>
      <c r="BF180" s="178"/>
      <c r="BG180" s="178"/>
      <c r="BH180" s="178"/>
      <c r="BI180" s="178"/>
      <c r="BJ180" s="178"/>
      <c r="BK180" s="178"/>
      <c r="BL180" s="178"/>
      <c r="BM180" s="178"/>
      <c r="BN180" s="178"/>
      <c r="BO180" s="178"/>
      <c r="BP180" s="178"/>
      <c r="BQ180" s="178"/>
      <c r="BR180" s="178"/>
      <c r="BS180" s="178"/>
      <c r="BT180" s="178"/>
      <c r="BU180" s="178"/>
      <c r="BV180" s="178"/>
      <c r="BW180" s="178"/>
      <c r="BX180" s="178"/>
      <c r="BY180" s="178"/>
      <c r="BZ180" s="178"/>
      <c r="CA180" s="178"/>
      <c r="CB180" s="178"/>
      <c r="CC180" s="178"/>
      <c r="CD180" s="178"/>
      <c r="CE180" s="178"/>
      <c r="CF180" s="178"/>
      <c r="CG180" s="178"/>
      <c r="CH180" s="178"/>
      <c r="CI180" s="178"/>
      <c r="CJ180" s="178"/>
      <c r="CK180" s="178"/>
      <c r="CL180" s="178"/>
      <c r="CM180" s="178"/>
      <c r="CN180" s="178"/>
      <c r="CO180" s="178"/>
      <c r="CP180" s="178"/>
      <c r="CQ180" s="178"/>
      <c r="CR180" s="178"/>
      <c r="CS180" s="178"/>
      <c r="CT180" s="178"/>
      <c r="CU180" s="178"/>
      <c r="CV180" s="178"/>
      <c r="CW180" s="178"/>
      <c r="CX180" s="178"/>
      <c r="CY180" s="178"/>
      <c r="CZ180" s="178"/>
      <c r="DA180" s="178"/>
      <c r="DB180" s="178"/>
      <c r="DC180" s="178"/>
      <c r="DD180" s="178"/>
      <c r="DE180" s="178"/>
      <c r="DF180" s="178"/>
      <c r="DG180" s="178"/>
      <c r="DH180" s="178"/>
      <c r="DI180" s="178"/>
      <c r="DJ180" s="178"/>
      <c r="DK180" s="178"/>
      <c r="DL180" s="178"/>
      <c r="DM180" s="178"/>
      <c r="DN180" s="178"/>
      <c r="DO180" s="178"/>
      <c r="DP180" s="178"/>
      <c r="DQ180" s="178"/>
      <c r="DR180" s="178"/>
      <c r="DS180" s="178"/>
      <c r="DT180" s="178"/>
      <c r="DU180" s="178"/>
      <c r="DV180" s="178"/>
      <c r="DW180" s="178"/>
      <c r="DX180" s="178"/>
      <c r="DY180" s="178"/>
      <c r="DZ180" s="178"/>
      <c r="EA180" s="178"/>
      <c r="EB180" s="178"/>
      <c r="EC180" s="178"/>
      <c r="ED180" s="178"/>
      <c r="EE180" s="178"/>
      <c r="EF180" s="178"/>
      <c r="EG180" s="178"/>
      <c r="EH180" s="178"/>
      <c r="EI180" s="178"/>
      <c r="EJ180" s="178"/>
      <c r="EK180" s="178"/>
      <c r="EL180" s="178"/>
      <c r="EM180" s="178"/>
      <c r="EN180" s="178"/>
      <c r="EO180" s="178"/>
      <c r="EP180" s="178"/>
      <c r="EQ180" s="178"/>
      <c r="ER180" s="178"/>
    </row>
    <row r="181" spans="1:148">
      <c r="A181" s="443"/>
      <c r="B181" s="281" t="s">
        <v>119</v>
      </c>
      <c r="C181" s="310" t="s">
        <v>281</v>
      </c>
      <c r="D181" s="80" t="s">
        <v>51</v>
      </c>
      <c r="E181" s="84">
        <f t="shared" ref="E181:AJ181" si="93">SUM(E179:E180)</f>
        <v>0</v>
      </c>
      <c r="F181" s="89">
        <f t="shared" si="93"/>
        <v>0</v>
      </c>
      <c r="G181" s="84">
        <f t="shared" si="93"/>
        <v>0</v>
      </c>
      <c r="H181" s="84">
        <f t="shared" si="93"/>
        <v>0</v>
      </c>
      <c r="I181" s="84">
        <f t="shared" si="93"/>
        <v>0</v>
      </c>
      <c r="J181" s="84">
        <f t="shared" si="93"/>
        <v>0</v>
      </c>
      <c r="K181" s="84">
        <f t="shared" si="93"/>
        <v>0</v>
      </c>
      <c r="L181" s="84">
        <f t="shared" si="93"/>
        <v>0</v>
      </c>
      <c r="M181" s="84">
        <f>SUM(M179:M180)</f>
        <v>0</v>
      </c>
      <c r="N181" s="84">
        <f>SUM(N179:N180)</f>
        <v>0</v>
      </c>
      <c r="O181" s="84">
        <f t="shared" si="93"/>
        <v>0</v>
      </c>
      <c r="P181" s="84">
        <f t="shared" si="93"/>
        <v>0</v>
      </c>
      <c r="Q181" s="84">
        <f t="shared" si="93"/>
        <v>0</v>
      </c>
      <c r="R181" s="84">
        <f t="shared" si="93"/>
        <v>0</v>
      </c>
      <c r="S181" s="84">
        <f t="shared" si="93"/>
        <v>0</v>
      </c>
      <c r="T181" s="84">
        <f t="shared" si="93"/>
        <v>0</v>
      </c>
      <c r="U181" s="84">
        <f t="shared" si="93"/>
        <v>0</v>
      </c>
      <c r="V181" s="84">
        <f t="shared" si="93"/>
        <v>0</v>
      </c>
      <c r="W181" s="84">
        <f t="shared" si="93"/>
        <v>0</v>
      </c>
      <c r="X181" s="84">
        <f t="shared" si="93"/>
        <v>0</v>
      </c>
      <c r="Y181" s="84">
        <f t="shared" si="93"/>
        <v>0</v>
      </c>
      <c r="Z181" s="84">
        <f t="shared" si="93"/>
        <v>0</v>
      </c>
      <c r="AA181" s="84">
        <f t="shared" si="93"/>
        <v>0</v>
      </c>
      <c r="AB181" s="84">
        <f t="shared" si="93"/>
        <v>0</v>
      </c>
      <c r="AC181" s="84">
        <f t="shared" si="93"/>
        <v>0</v>
      </c>
      <c r="AD181" s="84">
        <f t="shared" si="93"/>
        <v>0</v>
      </c>
      <c r="AE181" s="84">
        <f t="shared" si="93"/>
        <v>0</v>
      </c>
      <c r="AF181" s="84">
        <f t="shared" si="93"/>
        <v>0</v>
      </c>
      <c r="AG181" s="84">
        <f t="shared" si="93"/>
        <v>0</v>
      </c>
      <c r="AH181" s="86">
        <f t="shared" si="93"/>
        <v>0</v>
      </c>
      <c r="AI181" s="84">
        <f t="shared" si="93"/>
        <v>0</v>
      </c>
      <c r="AJ181" s="86">
        <f t="shared" si="93"/>
        <v>0</v>
      </c>
      <c r="AK181" s="79"/>
      <c r="AL181" s="178"/>
      <c r="AM181" s="178"/>
      <c r="AN181" s="178"/>
      <c r="AO181" s="178"/>
      <c r="AP181" s="178"/>
      <c r="AQ181" s="178"/>
      <c r="AR181" s="178"/>
      <c r="AS181" s="178"/>
      <c r="AT181" s="178"/>
      <c r="AU181" s="178"/>
      <c r="AV181" s="178"/>
      <c r="AW181" s="178"/>
      <c r="AX181" s="178"/>
      <c r="AY181" s="178"/>
      <c r="AZ181" s="178"/>
      <c r="BA181" s="178"/>
      <c r="BB181" s="178"/>
      <c r="BC181" s="178"/>
      <c r="BD181" s="178"/>
      <c r="BE181" s="178"/>
      <c r="BF181" s="178"/>
      <c r="BG181" s="178"/>
      <c r="BH181" s="178"/>
      <c r="BI181" s="178"/>
      <c r="BJ181" s="178"/>
      <c r="BK181" s="178"/>
      <c r="BL181" s="178"/>
      <c r="BM181" s="178"/>
      <c r="BN181" s="178"/>
      <c r="BO181" s="178"/>
      <c r="BP181" s="178"/>
      <c r="BQ181" s="178"/>
      <c r="BR181" s="178"/>
      <c r="BS181" s="178"/>
      <c r="BT181" s="178"/>
      <c r="BU181" s="178"/>
      <c r="BV181" s="178"/>
      <c r="BW181" s="178"/>
      <c r="BX181" s="178"/>
      <c r="BY181" s="178"/>
      <c r="BZ181" s="178"/>
      <c r="CA181" s="178"/>
      <c r="CB181" s="178"/>
      <c r="CC181" s="178"/>
      <c r="CD181" s="178"/>
      <c r="CE181" s="178"/>
      <c r="CF181" s="178"/>
      <c r="CG181" s="178"/>
      <c r="CH181" s="178"/>
      <c r="CI181" s="178"/>
      <c r="CJ181" s="178"/>
      <c r="CK181" s="178"/>
      <c r="CL181" s="178"/>
      <c r="CM181" s="178"/>
      <c r="CN181" s="178"/>
      <c r="CO181" s="178"/>
      <c r="CP181" s="178"/>
      <c r="CQ181" s="178"/>
      <c r="CR181" s="178"/>
      <c r="CS181" s="178"/>
      <c r="CT181" s="178"/>
      <c r="CU181" s="178"/>
      <c r="CV181" s="178"/>
      <c r="CW181" s="178"/>
      <c r="CX181" s="178"/>
      <c r="CY181" s="178"/>
      <c r="CZ181" s="178"/>
      <c r="DA181" s="178"/>
      <c r="DB181" s="178"/>
      <c r="DC181" s="178"/>
      <c r="DD181" s="178"/>
      <c r="DE181" s="178"/>
      <c r="DF181" s="178"/>
      <c r="DG181" s="178"/>
      <c r="DH181" s="178"/>
      <c r="DI181" s="178"/>
      <c r="DJ181" s="178"/>
      <c r="DK181" s="178"/>
      <c r="DL181" s="178"/>
      <c r="DM181" s="178"/>
      <c r="DN181" s="178"/>
      <c r="DO181" s="178"/>
      <c r="DP181" s="178"/>
      <c r="DQ181" s="178"/>
      <c r="DR181" s="178"/>
      <c r="DS181" s="178"/>
      <c r="DT181" s="178"/>
      <c r="DU181" s="178"/>
      <c r="DV181" s="178"/>
      <c r="DW181" s="178"/>
      <c r="DX181" s="178"/>
      <c r="DY181" s="178"/>
      <c r="DZ181" s="178"/>
      <c r="EA181" s="178"/>
      <c r="EB181" s="178"/>
      <c r="EC181" s="178"/>
      <c r="ED181" s="178"/>
      <c r="EE181" s="178"/>
      <c r="EF181" s="178"/>
      <c r="EG181" s="178"/>
      <c r="EH181" s="178"/>
      <c r="EI181" s="178"/>
      <c r="EJ181" s="178"/>
      <c r="EK181" s="178"/>
      <c r="EL181" s="178"/>
      <c r="EM181" s="178"/>
      <c r="EN181" s="178"/>
      <c r="EO181" s="178"/>
      <c r="EP181" s="178"/>
      <c r="EQ181" s="178"/>
      <c r="ER181" s="178"/>
    </row>
    <row r="182" spans="1:148">
      <c r="A182" s="443"/>
      <c r="B182" s="278"/>
      <c r="C182" s="311"/>
      <c r="D182" s="80" t="s">
        <v>49</v>
      </c>
      <c r="E182" s="84">
        <f>SUM(P182,S182,AD182,AH182,AI182,AJ182)</f>
        <v>0</v>
      </c>
      <c r="F182" s="91"/>
      <c r="G182" s="85"/>
      <c r="H182" s="85"/>
      <c r="I182" s="85"/>
      <c r="J182" s="85"/>
      <c r="K182" s="85"/>
      <c r="L182" s="85"/>
      <c r="M182" s="85"/>
      <c r="N182" s="85"/>
      <c r="O182" s="85"/>
      <c r="P182" s="84">
        <f>SUM(G182:O182)</f>
        <v>0</v>
      </c>
      <c r="Q182" s="85"/>
      <c r="R182" s="85"/>
      <c r="S182" s="84">
        <f>SUM(Q182:R182)</f>
        <v>0</v>
      </c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4">
        <f>SUM(T182:AC182)</f>
        <v>0</v>
      </c>
      <c r="AE182" s="85"/>
      <c r="AF182" s="85"/>
      <c r="AG182" s="85"/>
      <c r="AH182" s="86">
        <f>SUM(AE182:AG182)</f>
        <v>0</v>
      </c>
      <c r="AI182" s="85"/>
      <c r="AJ182" s="87"/>
      <c r="AK182" s="79"/>
      <c r="AL182" s="178"/>
      <c r="AM182" s="178"/>
      <c r="AN182" s="178"/>
      <c r="AO182" s="178"/>
      <c r="AP182" s="178"/>
      <c r="AQ182" s="178"/>
      <c r="AR182" s="178"/>
      <c r="AS182" s="178"/>
      <c r="AT182" s="178"/>
      <c r="AU182" s="178"/>
      <c r="AV182" s="178"/>
      <c r="AW182" s="178"/>
      <c r="AX182" s="178"/>
      <c r="AY182" s="178"/>
      <c r="AZ182" s="178"/>
      <c r="BA182" s="178"/>
      <c r="BB182" s="178"/>
      <c r="BC182" s="178"/>
      <c r="BD182" s="178"/>
      <c r="BE182" s="178"/>
      <c r="BF182" s="178"/>
      <c r="BG182" s="178"/>
      <c r="BH182" s="178"/>
      <c r="BI182" s="178"/>
      <c r="BJ182" s="178"/>
      <c r="BK182" s="178"/>
      <c r="BL182" s="178"/>
      <c r="BM182" s="178"/>
      <c r="BN182" s="178"/>
      <c r="BO182" s="178"/>
      <c r="BP182" s="178"/>
      <c r="BQ182" s="178"/>
      <c r="BR182" s="178"/>
      <c r="BS182" s="178"/>
      <c r="BT182" s="178"/>
      <c r="BU182" s="178"/>
      <c r="BV182" s="178"/>
      <c r="BW182" s="178"/>
      <c r="BX182" s="178"/>
      <c r="BY182" s="178"/>
      <c r="BZ182" s="178"/>
      <c r="CA182" s="178"/>
      <c r="CB182" s="178"/>
      <c r="CC182" s="178"/>
      <c r="CD182" s="178"/>
      <c r="CE182" s="178"/>
      <c r="CF182" s="178"/>
      <c r="CG182" s="178"/>
      <c r="CH182" s="178"/>
      <c r="CI182" s="178"/>
      <c r="CJ182" s="178"/>
      <c r="CK182" s="178"/>
      <c r="CL182" s="178"/>
      <c r="CM182" s="178"/>
      <c r="CN182" s="178"/>
      <c r="CO182" s="178"/>
      <c r="CP182" s="178"/>
      <c r="CQ182" s="178"/>
      <c r="CR182" s="178"/>
      <c r="CS182" s="178"/>
      <c r="CT182" s="178"/>
      <c r="CU182" s="178"/>
      <c r="CV182" s="178"/>
      <c r="CW182" s="178"/>
      <c r="CX182" s="178"/>
      <c r="CY182" s="178"/>
      <c r="CZ182" s="178"/>
      <c r="DA182" s="178"/>
      <c r="DB182" s="178"/>
      <c r="DC182" s="178"/>
      <c r="DD182" s="178"/>
      <c r="DE182" s="178"/>
      <c r="DF182" s="178"/>
      <c r="DG182" s="178"/>
      <c r="DH182" s="178"/>
      <c r="DI182" s="178"/>
      <c r="DJ182" s="178"/>
      <c r="DK182" s="178"/>
      <c r="DL182" s="178"/>
      <c r="DM182" s="178"/>
      <c r="DN182" s="178"/>
      <c r="DO182" s="178"/>
      <c r="DP182" s="178"/>
      <c r="DQ182" s="178"/>
      <c r="DR182" s="178"/>
      <c r="DS182" s="178"/>
      <c r="DT182" s="178"/>
      <c r="DU182" s="178"/>
      <c r="DV182" s="178"/>
      <c r="DW182" s="178"/>
      <c r="DX182" s="178"/>
      <c r="DY182" s="178"/>
      <c r="DZ182" s="178"/>
      <c r="EA182" s="178"/>
      <c r="EB182" s="178"/>
      <c r="EC182" s="178"/>
      <c r="ED182" s="178"/>
      <c r="EE182" s="178"/>
      <c r="EF182" s="178"/>
      <c r="EG182" s="178"/>
      <c r="EH182" s="178"/>
      <c r="EI182" s="178"/>
      <c r="EJ182" s="178"/>
      <c r="EK182" s="178"/>
      <c r="EL182" s="178"/>
      <c r="EM182" s="178"/>
      <c r="EN182" s="178"/>
      <c r="EO182" s="178"/>
      <c r="EP182" s="178"/>
      <c r="EQ182" s="178"/>
      <c r="ER182" s="178"/>
    </row>
    <row r="183" spans="1:148">
      <c r="A183" s="443"/>
      <c r="B183" s="279"/>
      <c r="C183" s="302" t="s">
        <v>7263</v>
      </c>
      <c r="D183" s="80" t="s">
        <v>50</v>
      </c>
      <c r="E183" s="84">
        <f>SUM(P183,S183,AD183,AH183,AI183,AJ183)</f>
        <v>0</v>
      </c>
      <c r="F183" s="91"/>
      <c r="G183" s="85"/>
      <c r="H183" s="85"/>
      <c r="I183" s="85"/>
      <c r="J183" s="85"/>
      <c r="K183" s="85"/>
      <c r="L183" s="85"/>
      <c r="M183" s="85"/>
      <c r="N183" s="85"/>
      <c r="O183" s="85"/>
      <c r="P183" s="84">
        <f>SUM(G183:O183)</f>
        <v>0</v>
      </c>
      <c r="Q183" s="85"/>
      <c r="R183" s="85"/>
      <c r="S183" s="84">
        <f>SUM(Q183:R183)</f>
        <v>0</v>
      </c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4">
        <f>SUM(T183:AC183)</f>
        <v>0</v>
      </c>
      <c r="AE183" s="85"/>
      <c r="AF183" s="85"/>
      <c r="AG183" s="85"/>
      <c r="AH183" s="86">
        <f>SUM(AE183:AG183)</f>
        <v>0</v>
      </c>
      <c r="AI183" s="85"/>
      <c r="AJ183" s="87"/>
      <c r="AK183" s="79"/>
      <c r="AL183" s="178"/>
      <c r="AM183" s="178"/>
      <c r="AN183" s="178"/>
      <c r="AO183" s="178"/>
      <c r="AP183" s="178"/>
      <c r="AQ183" s="178"/>
      <c r="AR183" s="178"/>
      <c r="AS183" s="178"/>
      <c r="AT183" s="178"/>
      <c r="AU183" s="178"/>
      <c r="AV183" s="178"/>
      <c r="AW183" s="178"/>
      <c r="AX183" s="178"/>
      <c r="AY183" s="178"/>
      <c r="AZ183" s="178"/>
      <c r="BA183" s="178"/>
      <c r="BB183" s="178"/>
      <c r="BC183" s="178"/>
      <c r="BD183" s="178"/>
      <c r="BE183" s="178"/>
      <c r="BF183" s="178"/>
      <c r="BG183" s="178"/>
      <c r="BH183" s="178"/>
      <c r="BI183" s="178"/>
      <c r="BJ183" s="178"/>
      <c r="BK183" s="178"/>
      <c r="BL183" s="178"/>
      <c r="BM183" s="178"/>
      <c r="BN183" s="178"/>
      <c r="BO183" s="178"/>
      <c r="BP183" s="178"/>
      <c r="BQ183" s="178"/>
      <c r="BR183" s="178"/>
      <c r="BS183" s="178"/>
      <c r="BT183" s="178"/>
      <c r="BU183" s="178"/>
      <c r="BV183" s="178"/>
      <c r="BW183" s="178"/>
      <c r="BX183" s="178"/>
      <c r="BY183" s="178"/>
      <c r="BZ183" s="178"/>
      <c r="CA183" s="178"/>
      <c r="CB183" s="178"/>
      <c r="CC183" s="178"/>
      <c r="CD183" s="178"/>
      <c r="CE183" s="178"/>
      <c r="CF183" s="178"/>
      <c r="CG183" s="178"/>
      <c r="CH183" s="178"/>
      <c r="CI183" s="178"/>
      <c r="CJ183" s="178"/>
      <c r="CK183" s="178"/>
      <c r="CL183" s="178"/>
      <c r="CM183" s="178"/>
      <c r="CN183" s="178"/>
      <c r="CO183" s="178"/>
      <c r="CP183" s="178"/>
      <c r="CQ183" s="178"/>
      <c r="CR183" s="178"/>
      <c r="CS183" s="178"/>
      <c r="CT183" s="178"/>
      <c r="CU183" s="178"/>
      <c r="CV183" s="178"/>
      <c r="CW183" s="178"/>
      <c r="CX183" s="178"/>
      <c r="CY183" s="178"/>
      <c r="CZ183" s="178"/>
      <c r="DA183" s="178"/>
      <c r="DB183" s="178"/>
      <c r="DC183" s="178"/>
      <c r="DD183" s="178"/>
      <c r="DE183" s="178"/>
      <c r="DF183" s="178"/>
      <c r="DG183" s="178"/>
      <c r="DH183" s="178"/>
      <c r="DI183" s="178"/>
      <c r="DJ183" s="178"/>
      <c r="DK183" s="178"/>
      <c r="DL183" s="178"/>
      <c r="DM183" s="178"/>
      <c r="DN183" s="178"/>
      <c r="DO183" s="178"/>
      <c r="DP183" s="178"/>
      <c r="DQ183" s="178"/>
      <c r="DR183" s="178"/>
      <c r="DS183" s="178"/>
      <c r="DT183" s="178"/>
      <c r="DU183" s="178"/>
      <c r="DV183" s="178"/>
      <c r="DW183" s="178"/>
      <c r="DX183" s="178"/>
      <c r="DY183" s="178"/>
      <c r="DZ183" s="178"/>
      <c r="EA183" s="178"/>
      <c r="EB183" s="178"/>
      <c r="EC183" s="178"/>
      <c r="ED183" s="178"/>
      <c r="EE183" s="178"/>
      <c r="EF183" s="178"/>
      <c r="EG183" s="178"/>
      <c r="EH183" s="178"/>
      <c r="EI183" s="178"/>
      <c r="EJ183" s="178"/>
      <c r="EK183" s="178"/>
      <c r="EL183" s="178"/>
      <c r="EM183" s="178"/>
      <c r="EN183" s="178"/>
      <c r="EO183" s="178"/>
      <c r="EP183" s="178"/>
      <c r="EQ183" s="178"/>
      <c r="ER183" s="178"/>
    </row>
    <row r="184" spans="1:148">
      <c r="A184" s="443"/>
      <c r="B184" s="281" t="s">
        <v>121</v>
      </c>
      <c r="C184" s="304" t="s">
        <v>7262</v>
      </c>
      <c r="D184" s="80" t="s">
        <v>51</v>
      </c>
      <c r="E184" s="84">
        <f t="shared" ref="E184:AJ184" si="94">SUM(E182:E183)</f>
        <v>0</v>
      </c>
      <c r="F184" s="89">
        <f t="shared" si="94"/>
        <v>0</v>
      </c>
      <c r="G184" s="84">
        <f t="shared" si="94"/>
        <v>0</v>
      </c>
      <c r="H184" s="84">
        <f t="shared" si="94"/>
        <v>0</v>
      </c>
      <c r="I184" s="84">
        <f t="shared" si="94"/>
        <v>0</v>
      </c>
      <c r="J184" s="84">
        <f t="shared" si="94"/>
        <v>0</v>
      </c>
      <c r="K184" s="84">
        <f t="shared" si="94"/>
        <v>0</v>
      </c>
      <c r="L184" s="84">
        <f t="shared" si="94"/>
        <v>0</v>
      </c>
      <c r="M184" s="84">
        <f>SUM(M182:M183)</f>
        <v>0</v>
      </c>
      <c r="N184" s="84">
        <f>SUM(N182:N183)</f>
        <v>0</v>
      </c>
      <c r="O184" s="84">
        <f t="shared" si="94"/>
        <v>0</v>
      </c>
      <c r="P184" s="84">
        <f t="shared" si="94"/>
        <v>0</v>
      </c>
      <c r="Q184" s="84">
        <f t="shared" si="94"/>
        <v>0</v>
      </c>
      <c r="R184" s="84">
        <f t="shared" si="94"/>
        <v>0</v>
      </c>
      <c r="S184" s="84">
        <f t="shared" si="94"/>
        <v>0</v>
      </c>
      <c r="T184" s="84">
        <f t="shared" si="94"/>
        <v>0</v>
      </c>
      <c r="U184" s="84">
        <f t="shared" si="94"/>
        <v>0</v>
      </c>
      <c r="V184" s="84">
        <f t="shared" si="94"/>
        <v>0</v>
      </c>
      <c r="W184" s="84">
        <f t="shared" si="94"/>
        <v>0</v>
      </c>
      <c r="X184" s="84">
        <f t="shared" si="94"/>
        <v>0</v>
      </c>
      <c r="Y184" s="84">
        <f t="shared" si="94"/>
        <v>0</v>
      </c>
      <c r="Z184" s="84">
        <f t="shared" si="94"/>
        <v>0</v>
      </c>
      <c r="AA184" s="84">
        <f t="shared" si="94"/>
        <v>0</v>
      </c>
      <c r="AB184" s="84">
        <f t="shared" si="94"/>
        <v>0</v>
      </c>
      <c r="AC184" s="84">
        <f t="shared" si="94"/>
        <v>0</v>
      </c>
      <c r="AD184" s="84">
        <f t="shared" si="94"/>
        <v>0</v>
      </c>
      <c r="AE184" s="84">
        <f t="shared" si="94"/>
        <v>0</v>
      </c>
      <c r="AF184" s="84">
        <f t="shared" si="94"/>
        <v>0</v>
      </c>
      <c r="AG184" s="84">
        <f t="shared" si="94"/>
        <v>0</v>
      </c>
      <c r="AH184" s="86">
        <f t="shared" si="94"/>
        <v>0</v>
      </c>
      <c r="AI184" s="84">
        <f t="shared" si="94"/>
        <v>0</v>
      </c>
      <c r="AJ184" s="86">
        <f t="shared" si="94"/>
        <v>0</v>
      </c>
      <c r="AK184" s="79"/>
      <c r="AL184" s="178"/>
      <c r="AM184" s="178"/>
      <c r="AN184" s="178"/>
      <c r="AO184" s="178"/>
      <c r="AP184" s="178"/>
      <c r="AQ184" s="178"/>
      <c r="AR184" s="178"/>
      <c r="AS184" s="178"/>
      <c r="AT184" s="178"/>
      <c r="AU184" s="178"/>
      <c r="AV184" s="178"/>
      <c r="AW184" s="178"/>
      <c r="AX184" s="178"/>
      <c r="AY184" s="178"/>
      <c r="AZ184" s="178"/>
      <c r="BA184" s="178"/>
      <c r="BB184" s="178"/>
      <c r="BC184" s="178"/>
      <c r="BD184" s="178"/>
      <c r="BE184" s="178"/>
      <c r="BF184" s="178"/>
      <c r="BG184" s="178"/>
      <c r="BH184" s="178"/>
      <c r="BI184" s="178"/>
      <c r="BJ184" s="178"/>
      <c r="BK184" s="178"/>
      <c r="BL184" s="178"/>
      <c r="BM184" s="178"/>
      <c r="BN184" s="178"/>
      <c r="BO184" s="178"/>
      <c r="BP184" s="178"/>
      <c r="BQ184" s="178"/>
      <c r="BR184" s="178"/>
      <c r="BS184" s="178"/>
      <c r="BT184" s="178"/>
      <c r="BU184" s="178"/>
      <c r="BV184" s="178"/>
      <c r="BW184" s="178"/>
      <c r="BX184" s="178"/>
      <c r="BY184" s="178"/>
      <c r="BZ184" s="178"/>
      <c r="CA184" s="178"/>
      <c r="CB184" s="178"/>
      <c r="CC184" s="178"/>
      <c r="CD184" s="178"/>
      <c r="CE184" s="178"/>
      <c r="CF184" s="178"/>
      <c r="CG184" s="178"/>
      <c r="CH184" s="178"/>
      <c r="CI184" s="178"/>
      <c r="CJ184" s="178"/>
      <c r="CK184" s="178"/>
      <c r="CL184" s="178"/>
      <c r="CM184" s="178"/>
      <c r="CN184" s="178"/>
      <c r="CO184" s="178"/>
      <c r="CP184" s="178"/>
      <c r="CQ184" s="178"/>
      <c r="CR184" s="178"/>
      <c r="CS184" s="178"/>
      <c r="CT184" s="178"/>
      <c r="CU184" s="178"/>
      <c r="CV184" s="178"/>
      <c r="CW184" s="178"/>
      <c r="CX184" s="178"/>
      <c r="CY184" s="178"/>
      <c r="CZ184" s="178"/>
      <c r="DA184" s="178"/>
      <c r="DB184" s="178"/>
      <c r="DC184" s="178"/>
      <c r="DD184" s="178"/>
      <c r="DE184" s="178"/>
      <c r="DF184" s="178"/>
      <c r="DG184" s="178"/>
      <c r="DH184" s="178"/>
      <c r="DI184" s="178"/>
      <c r="DJ184" s="178"/>
      <c r="DK184" s="178"/>
      <c r="DL184" s="178"/>
      <c r="DM184" s="178"/>
      <c r="DN184" s="178"/>
      <c r="DO184" s="178"/>
      <c r="DP184" s="178"/>
      <c r="DQ184" s="178"/>
      <c r="DR184" s="178"/>
      <c r="DS184" s="178"/>
      <c r="DT184" s="178"/>
      <c r="DU184" s="178"/>
      <c r="DV184" s="178"/>
      <c r="DW184" s="178"/>
      <c r="DX184" s="178"/>
      <c r="DY184" s="178"/>
      <c r="DZ184" s="178"/>
      <c r="EA184" s="178"/>
      <c r="EB184" s="178"/>
      <c r="EC184" s="178"/>
      <c r="ED184" s="178"/>
      <c r="EE184" s="178"/>
      <c r="EF184" s="178"/>
      <c r="EG184" s="178"/>
      <c r="EH184" s="178"/>
      <c r="EI184" s="178"/>
      <c r="EJ184" s="178"/>
      <c r="EK184" s="178"/>
      <c r="EL184" s="178"/>
      <c r="EM184" s="178"/>
      <c r="EN184" s="178"/>
      <c r="EO184" s="178"/>
      <c r="EP184" s="178"/>
      <c r="EQ184" s="178"/>
      <c r="ER184" s="178"/>
    </row>
    <row r="185" spans="1:148">
      <c r="A185" s="443"/>
      <c r="B185" s="279"/>
      <c r="C185" s="311" t="s">
        <v>259</v>
      </c>
      <c r="D185" s="80" t="s">
        <v>49</v>
      </c>
      <c r="E185" s="84">
        <f>SUM(P185,S185,AD185,AH185,AI185,AJ185)</f>
        <v>0</v>
      </c>
      <c r="F185" s="91"/>
      <c r="G185" s="85"/>
      <c r="H185" s="85"/>
      <c r="I185" s="85"/>
      <c r="J185" s="85"/>
      <c r="K185" s="85"/>
      <c r="L185" s="85"/>
      <c r="M185" s="85"/>
      <c r="N185" s="85"/>
      <c r="O185" s="85"/>
      <c r="P185" s="84">
        <f>SUM(G185:O185)</f>
        <v>0</v>
      </c>
      <c r="Q185" s="85"/>
      <c r="R185" s="85"/>
      <c r="S185" s="84">
        <f>SUM(Q185:R185)</f>
        <v>0</v>
      </c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4">
        <f>SUM(T185:AC185)</f>
        <v>0</v>
      </c>
      <c r="AE185" s="85"/>
      <c r="AF185" s="85"/>
      <c r="AG185" s="85"/>
      <c r="AH185" s="86">
        <f>SUM(AE185:AG185)</f>
        <v>0</v>
      </c>
      <c r="AI185" s="85"/>
      <c r="AJ185" s="87"/>
      <c r="AK185" s="79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</row>
    <row r="186" spans="1:148">
      <c r="A186" s="443"/>
      <c r="B186" s="279"/>
      <c r="C186" s="305" t="s">
        <v>7259</v>
      </c>
      <c r="D186" s="80" t="s">
        <v>50</v>
      </c>
      <c r="E186" s="84">
        <f>SUM(P186,S186,AD186,AH186,AI186,AJ186)</f>
        <v>0</v>
      </c>
      <c r="F186" s="91"/>
      <c r="G186" s="85"/>
      <c r="H186" s="85"/>
      <c r="I186" s="85"/>
      <c r="J186" s="85"/>
      <c r="K186" s="85"/>
      <c r="L186" s="85"/>
      <c r="M186" s="85"/>
      <c r="N186" s="85"/>
      <c r="O186" s="85"/>
      <c r="P186" s="84">
        <f>SUM(G186:O186)</f>
        <v>0</v>
      </c>
      <c r="Q186" s="85"/>
      <c r="R186" s="85"/>
      <c r="S186" s="84">
        <f>SUM(Q186:R186)</f>
        <v>0</v>
      </c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4">
        <f>SUM(T186:AC186)</f>
        <v>0</v>
      </c>
      <c r="AE186" s="85"/>
      <c r="AF186" s="85"/>
      <c r="AG186" s="85"/>
      <c r="AH186" s="86">
        <f>SUM(AE186:AG186)</f>
        <v>0</v>
      </c>
      <c r="AI186" s="85"/>
      <c r="AJ186" s="87"/>
      <c r="AK186" s="79"/>
      <c r="AL186" s="178"/>
      <c r="AM186" s="178"/>
      <c r="AN186" s="178"/>
      <c r="AO186" s="178"/>
      <c r="AP186" s="178"/>
      <c r="AQ186" s="178"/>
      <c r="AR186" s="178"/>
      <c r="AS186" s="178"/>
      <c r="AT186" s="178"/>
      <c r="AU186" s="178"/>
      <c r="AV186" s="178"/>
      <c r="AW186" s="178"/>
      <c r="AX186" s="178"/>
      <c r="AY186" s="178"/>
      <c r="AZ186" s="178"/>
      <c r="BA186" s="178"/>
      <c r="BB186" s="178"/>
      <c r="BC186" s="178"/>
      <c r="BD186" s="178"/>
      <c r="BE186" s="178"/>
      <c r="BF186" s="178"/>
      <c r="BG186" s="178"/>
      <c r="BH186" s="178"/>
      <c r="BI186" s="178"/>
      <c r="BJ186" s="178"/>
      <c r="BK186" s="178"/>
      <c r="BL186" s="178"/>
      <c r="BM186" s="178"/>
      <c r="BN186" s="178"/>
      <c r="BO186" s="178"/>
      <c r="BP186" s="178"/>
      <c r="BQ186" s="178"/>
      <c r="BR186" s="178"/>
      <c r="BS186" s="178"/>
      <c r="BT186" s="178"/>
      <c r="BU186" s="178"/>
      <c r="BV186" s="178"/>
      <c r="BW186" s="178"/>
      <c r="BX186" s="178"/>
      <c r="BY186" s="178"/>
      <c r="BZ186" s="178"/>
      <c r="CA186" s="178"/>
      <c r="CB186" s="178"/>
      <c r="CC186" s="178"/>
      <c r="CD186" s="178"/>
      <c r="CE186" s="178"/>
      <c r="CF186" s="178"/>
      <c r="CG186" s="178"/>
      <c r="CH186" s="178"/>
      <c r="CI186" s="178"/>
      <c r="CJ186" s="178"/>
      <c r="CK186" s="178"/>
      <c r="CL186" s="178"/>
      <c r="CM186" s="178"/>
      <c r="CN186" s="178"/>
      <c r="CO186" s="178"/>
      <c r="CP186" s="178"/>
      <c r="CQ186" s="178"/>
      <c r="CR186" s="178"/>
      <c r="CS186" s="178"/>
      <c r="CT186" s="178"/>
      <c r="CU186" s="178"/>
      <c r="CV186" s="178"/>
      <c r="CW186" s="178"/>
      <c r="CX186" s="178"/>
      <c r="CY186" s="178"/>
      <c r="CZ186" s="178"/>
      <c r="DA186" s="178"/>
      <c r="DB186" s="178"/>
      <c r="DC186" s="178"/>
      <c r="DD186" s="178"/>
      <c r="DE186" s="178"/>
      <c r="DF186" s="178"/>
      <c r="DG186" s="178"/>
      <c r="DH186" s="178"/>
      <c r="DI186" s="178"/>
      <c r="DJ186" s="178"/>
      <c r="DK186" s="178"/>
      <c r="DL186" s="178"/>
      <c r="DM186" s="178"/>
      <c r="DN186" s="178"/>
      <c r="DO186" s="178"/>
      <c r="DP186" s="178"/>
      <c r="DQ186" s="178"/>
      <c r="DR186" s="178"/>
      <c r="DS186" s="178"/>
      <c r="DT186" s="178"/>
      <c r="DU186" s="178"/>
      <c r="DV186" s="178"/>
      <c r="DW186" s="178"/>
      <c r="DX186" s="178"/>
      <c r="DY186" s="178"/>
      <c r="DZ186" s="178"/>
      <c r="EA186" s="178"/>
      <c r="EB186" s="178"/>
      <c r="EC186" s="178"/>
      <c r="ED186" s="178"/>
      <c r="EE186" s="178"/>
      <c r="EF186" s="178"/>
      <c r="EG186" s="178"/>
      <c r="EH186" s="178"/>
      <c r="EI186" s="178"/>
      <c r="EJ186" s="178"/>
      <c r="EK186" s="178"/>
      <c r="EL186" s="178"/>
      <c r="EM186" s="178"/>
      <c r="EN186" s="178"/>
      <c r="EO186" s="178"/>
      <c r="EP186" s="178"/>
      <c r="EQ186" s="178"/>
      <c r="ER186" s="178"/>
    </row>
    <row r="187" spans="1:148">
      <c r="A187" s="443"/>
      <c r="B187" s="279" t="s">
        <v>122</v>
      </c>
      <c r="C187" s="306" t="s">
        <v>7264</v>
      </c>
      <c r="D187" s="102" t="s">
        <v>51</v>
      </c>
      <c r="E187" s="103">
        <f t="shared" ref="E187:AJ187" si="95">SUM(E185:E186)</f>
        <v>0</v>
      </c>
      <c r="F187" s="104">
        <f t="shared" si="95"/>
        <v>0</v>
      </c>
      <c r="G187" s="103">
        <f t="shared" si="95"/>
        <v>0</v>
      </c>
      <c r="H187" s="103">
        <f t="shared" si="95"/>
        <v>0</v>
      </c>
      <c r="I187" s="103">
        <f t="shared" si="95"/>
        <v>0</v>
      </c>
      <c r="J187" s="103">
        <f t="shared" si="95"/>
        <v>0</v>
      </c>
      <c r="K187" s="103">
        <f t="shared" si="95"/>
        <v>0</v>
      </c>
      <c r="L187" s="103">
        <f t="shared" si="95"/>
        <v>0</v>
      </c>
      <c r="M187" s="103">
        <f>SUM(M185:M186)</f>
        <v>0</v>
      </c>
      <c r="N187" s="103">
        <f>SUM(N185:N186)</f>
        <v>0</v>
      </c>
      <c r="O187" s="103">
        <f t="shared" si="95"/>
        <v>0</v>
      </c>
      <c r="P187" s="103">
        <f>SUM(P185:P186)</f>
        <v>0</v>
      </c>
      <c r="Q187" s="103">
        <f t="shared" si="95"/>
        <v>0</v>
      </c>
      <c r="R187" s="103">
        <f t="shared" si="95"/>
        <v>0</v>
      </c>
      <c r="S187" s="103">
        <f t="shared" si="95"/>
        <v>0</v>
      </c>
      <c r="T187" s="103">
        <f t="shared" si="95"/>
        <v>0</v>
      </c>
      <c r="U187" s="103">
        <f t="shared" si="95"/>
        <v>0</v>
      </c>
      <c r="V187" s="103">
        <f t="shared" si="95"/>
        <v>0</v>
      </c>
      <c r="W187" s="103">
        <f t="shared" si="95"/>
        <v>0</v>
      </c>
      <c r="X187" s="103">
        <f t="shared" si="95"/>
        <v>0</v>
      </c>
      <c r="Y187" s="103">
        <f t="shared" si="95"/>
        <v>0</v>
      </c>
      <c r="Z187" s="103">
        <f t="shared" si="95"/>
        <v>0</v>
      </c>
      <c r="AA187" s="103">
        <f t="shared" si="95"/>
        <v>0</v>
      </c>
      <c r="AB187" s="103">
        <f t="shared" si="95"/>
        <v>0</v>
      </c>
      <c r="AC187" s="103">
        <f t="shared" si="95"/>
        <v>0</v>
      </c>
      <c r="AD187" s="103">
        <f t="shared" si="95"/>
        <v>0</v>
      </c>
      <c r="AE187" s="103">
        <f t="shared" si="95"/>
        <v>0</v>
      </c>
      <c r="AF187" s="103">
        <f t="shared" si="95"/>
        <v>0</v>
      </c>
      <c r="AG187" s="103">
        <f t="shared" si="95"/>
        <v>0</v>
      </c>
      <c r="AH187" s="105">
        <f t="shared" si="95"/>
        <v>0</v>
      </c>
      <c r="AI187" s="103">
        <f t="shared" si="95"/>
        <v>0</v>
      </c>
      <c r="AJ187" s="105">
        <f t="shared" si="95"/>
        <v>0</v>
      </c>
      <c r="AK187" s="79"/>
      <c r="AL187" s="178"/>
      <c r="AM187" s="178"/>
      <c r="AN187" s="178"/>
      <c r="AO187" s="178"/>
      <c r="AP187" s="178"/>
      <c r="AQ187" s="178"/>
      <c r="AR187" s="178"/>
      <c r="AS187" s="178"/>
      <c r="AT187" s="178"/>
      <c r="AU187" s="178"/>
      <c r="AV187" s="178"/>
      <c r="AW187" s="178"/>
      <c r="AX187" s="178"/>
      <c r="AY187" s="178"/>
      <c r="AZ187" s="178"/>
      <c r="BA187" s="178"/>
      <c r="BB187" s="178"/>
      <c r="BC187" s="178"/>
      <c r="BD187" s="178"/>
      <c r="BE187" s="178"/>
      <c r="BF187" s="178"/>
      <c r="BG187" s="178"/>
      <c r="BH187" s="178"/>
      <c r="BI187" s="178"/>
      <c r="BJ187" s="178"/>
      <c r="BK187" s="178"/>
      <c r="BL187" s="178"/>
      <c r="BM187" s="178"/>
      <c r="BN187" s="178"/>
      <c r="BO187" s="178"/>
      <c r="BP187" s="178"/>
      <c r="BQ187" s="178"/>
      <c r="BR187" s="178"/>
      <c r="BS187" s="178"/>
      <c r="BT187" s="178"/>
      <c r="BU187" s="178"/>
      <c r="BV187" s="178"/>
      <c r="BW187" s="178"/>
      <c r="BX187" s="178"/>
      <c r="BY187" s="178"/>
      <c r="BZ187" s="178"/>
      <c r="CA187" s="178"/>
      <c r="CB187" s="178"/>
      <c r="CC187" s="178"/>
      <c r="CD187" s="178"/>
      <c r="CE187" s="178"/>
      <c r="CF187" s="178"/>
      <c r="CG187" s="178"/>
      <c r="CH187" s="178"/>
      <c r="CI187" s="178"/>
      <c r="CJ187" s="178"/>
      <c r="CK187" s="178"/>
      <c r="CL187" s="178"/>
      <c r="CM187" s="178"/>
      <c r="CN187" s="178"/>
      <c r="CO187" s="178"/>
      <c r="CP187" s="178"/>
      <c r="CQ187" s="178"/>
      <c r="CR187" s="178"/>
      <c r="CS187" s="178"/>
      <c r="CT187" s="178"/>
      <c r="CU187" s="178"/>
      <c r="CV187" s="178"/>
      <c r="CW187" s="178"/>
      <c r="CX187" s="178"/>
      <c r="CY187" s="178"/>
      <c r="CZ187" s="178"/>
      <c r="DA187" s="178"/>
      <c r="DB187" s="178"/>
      <c r="DC187" s="178"/>
      <c r="DD187" s="178"/>
      <c r="DE187" s="178"/>
      <c r="DF187" s="178"/>
      <c r="DG187" s="178"/>
      <c r="DH187" s="178"/>
      <c r="DI187" s="178"/>
      <c r="DJ187" s="178"/>
      <c r="DK187" s="178"/>
      <c r="DL187" s="178"/>
      <c r="DM187" s="178"/>
      <c r="DN187" s="178"/>
      <c r="DO187" s="178"/>
      <c r="DP187" s="178"/>
      <c r="DQ187" s="178"/>
      <c r="DR187" s="178"/>
      <c r="DS187" s="178"/>
      <c r="DT187" s="178"/>
      <c r="DU187" s="178"/>
      <c r="DV187" s="178"/>
      <c r="DW187" s="178"/>
      <c r="DX187" s="178"/>
      <c r="DY187" s="178"/>
      <c r="DZ187" s="178"/>
      <c r="EA187" s="178"/>
      <c r="EB187" s="178"/>
      <c r="EC187" s="178"/>
      <c r="ED187" s="178"/>
      <c r="EE187" s="178"/>
      <c r="EF187" s="178"/>
      <c r="EG187" s="178"/>
      <c r="EH187" s="178"/>
      <c r="EI187" s="178"/>
      <c r="EJ187" s="178"/>
      <c r="EK187" s="178"/>
      <c r="EL187" s="178"/>
      <c r="EM187" s="178"/>
      <c r="EN187" s="178"/>
      <c r="EO187" s="178"/>
      <c r="EP187" s="178"/>
      <c r="EQ187" s="178"/>
      <c r="ER187" s="178"/>
    </row>
    <row r="188" spans="1:148">
      <c r="A188" s="443"/>
      <c r="B188" s="95" t="s">
        <v>51</v>
      </c>
      <c r="C188" s="312" t="s">
        <v>282</v>
      </c>
      <c r="D188" s="106" t="s">
        <v>49</v>
      </c>
      <c r="E188" s="84">
        <f>SUM(P188,S188,AD188,AH188,AI188,AJ188)</f>
        <v>0</v>
      </c>
      <c r="F188" s="107">
        <f>SUM(F179,F182,F185)</f>
        <v>0</v>
      </c>
      <c r="G188" s="84">
        <f>SUM(G179,G182,G185)</f>
        <v>0</v>
      </c>
      <c r="H188" s="84">
        <f t="shared" ref="H188:O188" si="96">SUM(H179,H182,H185)</f>
        <v>0</v>
      </c>
      <c r="I188" s="84">
        <f t="shared" si="96"/>
        <v>0</v>
      </c>
      <c r="J188" s="84">
        <f t="shared" si="96"/>
        <v>0</v>
      </c>
      <c r="K188" s="84">
        <f t="shared" si="96"/>
        <v>0</v>
      </c>
      <c r="L188" s="84">
        <f t="shared" si="96"/>
        <v>0</v>
      </c>
      <c r="M188" s="84">
        <f t="shared" si="96"/>
        <v>0</v>
      </c>
      <c r="N188" s="84">
        <f t="shared" si="96"/>
        <v>0</v>
      </c>
      <c r="O188" s="86">
        <f t="shared" si="96"/>
        <v>0</v>
      </c>
      <c r="P188" s="84">
        <f>SUM(G188,H188,I188,J188,K188,L188,M188,N188,O188)</f>
        <v>0</v>
      </c>
      <c r="Q188" s="108">
        <f>SUM(Q179,Q182,Q185)</f>
        <v>0</v>
      </c>
      <c r="R188" s="84">
        <f>SUM(R179,R182,R185)</f>
        <v>0</v>
      </c>
      <c r="S188" s="84">
        <f>SUM(Q188:R188)</f>
        <v>0</v>
      </c>
      <c r="T188" s="84">
        <f>SUM(T179,T182,T185)</f>
        <v>0</v>
      </c>
      <c r="U188" s="84">
        <f>SUM(U179,U182,U185)</f>
        <v>0</v>
      </c>
      <c r="V188" s="84">
        <f t="shared" ref="V188:AB189" si="97">SUM(V179,V182,V185)</f>
        <v>0</v>
      </c>
      <c r="W188" s="84">
        <f t="shared" si="97"/>
        <v>0</v>
      </c>
      <c r="X188" s="84">
        <f>SUM(X179,X182,X185)</f>
        <v>0</v>
      </c>
      <c r="Y188" s="84">
        <f t="shared" si="97"/>
        <v>0</v>
      </c>
      <c r="Z188" s="84">
        <f t="shared" si="97"/>
        <v>0</v>
      </c>
      <c r="AA188" s="84">
        <f t="shared" si="97"/>
        <v>0</v>
      </c>
      <c r="AB188" s="84">
        <f t="shared" si="97"/>
        <v>0</v>
      </c>
      <c r="AC188" s="86">
        <f>SUM(AC179,AC182,AC185)</f>
        <v>0</v>
      </c>
      <c r="AD188" s="84">
        <f>SUM(T188:AC188)</f>
        <v>0</v>
      </c>
      <c r="AE188" s="108">
        <f t="shared" ref="AE188:AG189" si="98">SUM(AE179,AE182,AE185)</f>
        <v>0</v>
      </c>
      <c r="AF188" s="84">
        <f t="shared" si="98"/>
        <v>0</v>
      </c>
      <c r="AG188" s="84">
        <f t="shared" si="98"/>
        <v>0</v>
      </c>
      <c r="AH188" s="108">
        <f>SUM(AE188:AG188)</f>
        <v>0</v>
      </c>
      <c r="AI188" s="84">
        <f>SUM(AI179,AI182,AI185)</f>
        <v>0</v>
      </c>
      <c r="AJ188" s="86">
        <f>SUM(AJ179,AJ182,AJ185)</f>
        <v>0</v>
      </c>
      <c r="AK188" s="79"/>
      <c r="AL188" s="178"/>
      <c r="AM188" s="178"/>
      <c r="AN188" s="178"/>
      <c r="AO188" s="178"/>
      <c r="AP188" s="178"/>
      <c r="AQ188" s="178"/>
      <c r="AR188" s="178"/>
      <c r="AS188" s="178"/>
      <c r="AT188" s="178"/>
      <c r="AU188" s="178"/>
      <c r="AV188" s="178"/>
      <c r="AW188" s="178"/>
      <c r="AX188" s="178"/>
      <c r="AY188" s="178"/>
      <c r="AZ188" s="178"/>
      <c r="BA188" s="178"/>
      <c r="BB188" s="178"/>
      <c r="BC188" s="178"/>
      <c r="BD188" s="178"/>
      <c r="BE188" s="178"/>
      <c r="BF188" s="178"/>
      <c r="BG188" s="178"/>
      <c r="BH188" s="178"/>
      <c r="BI188" s="178"/>
      <c r="BJ188" s="178"/>
      <c r="BK188" s="178"/>
      <c r="BL188" s="178"/>
      <c r="BM188" s="178"/>
      <c r="BN188" s="178"/>
      <c r="BO188" s="178"/>
      <c r="BP188" s="178"/>
      <c r="BQ188" s="178"/>
      <c r="BR188" s="178"/>
      <c r="BS188" s="178"/>
      <c r="BT188" s="178"/>
      <c r="BU188" s="178"/>
      <c r="BV188" s="178"/>
      <c r="BW188" s="178"/>
      <c r="BX188" s="178"/>
      <c r="BY188" s="178"/>
      <c r="BZ188" s="178"/>
      <c r="CA188" s="178"/>
      <c r="CB188" s="178"/>
      <c r="CC188" s="178"/>
      <c r="CD188" s="178"/>
      <c r="CE188" s="178"/>
      <c r="CF188" s="178"/>
      <c r="CG188" s="178"/>
      <c r="CH188" s="178"/>
      <c r="CI188" s="178"/>
      <c r="CJ188" s="178"/>
      <c r="CK188" s="178"/>
      <c r="CL188" s="178"/>
      <c r="CM188" s="178"/>
      <c r="CN188" s="178"/>
      <c r="CO188" s="178"/>
      <c r="CP188" s="178"/>
      <c r="CQ188" s="178"/>
      <c r="CR188" s="178"/>
      <c r="CS188" s="178"/>
      <c r="CT188" s="178"/>
      <c r="CU188" s="178"/>
      <c r="CV188" s="178"/>
      <c r="CW188" s="178"/>
      <c r="CX188" s="178"/>
      <c r="CY188" s="178"/>
      <c r="CZ188" s="178"/>
      <c r="DA188" s="178"/>
      <c r="DB188" s="178"/>
      <c r="DC188" s="178"/>
      <c r="DD188" s="178"/>
      <c r="DE188" s="178"/>
      <c r="DF188" s="178"/>
      <c r="DG188" s="178"/>
      <c r="DH188" s="178"/>
      <c r="DI188" s="178"/>
      <c r="DJ188" s="178"/>
      <c r="DK188" s="178"/>
      <c r="DL188" s="178"/>
      <c r="DM188" s="178"/>
      <c r="DN188" s="178"/>
      <c r="DO188" s="178"/>
      <c r="DP188" s="178"/>
      <c r="DQ188" s="178"/>
      <c r="DR188" s="178"/>
      <c r="DS188" s="178"/>
      <c r="DT188" s="178"/>
      <c r="DU188" s="178"/>
      <c r="DV188" s="178"/>
      <c r="DW188" s="178"/>
      <c r="DX188" s="178"/>
      <c r="DY188" s="178"/>
      <c r="DZ188" s="178"/>
      <c r="EA188" s="178"/>
      <c r="EB188" s="178"/>
      <c r="EC188" s="178"/>
      <c r="ED188" s="178"/>
      <c r="EE188" s="178"/>
      <c r="EF188" s="178"/>
      <c r="EG188" s="178"/>
      <c r="EH188" s="178"/>
      <c r="EI188" s="178"/>
      <c r="EJ188" s="178"/>
      <c r="EK188" s="178"/>
      <c r="EL188" s="178"/>
      <c r="EM188" s="178"/>
      <c r="EN188" s="178"/>
      <c r="EO188" s="178"/>
      <c r="EP188" s="178"/>
      <c r="EQ188" s="178"/>
      <c r="ER188" s="178"/>
    </row>
    <row r="189" spans="1:148">
      <c r="A189" s="443"/>
      <c r="B189" s="94" t="s">
        <v>119</v>
      </c>
      <c r="C189" s="313" t="s">
        <v>283</v>
      </c>
      <c r="D189" s="109" t="s">
        <v>50</v>
      </c>
      <c r="E189" s="84">
        <f>SUM(P189,S189,AD189,AH189,AI189,AJ189)</f>
        <v>0</v>
      </c>
      <c r="F189" s="110">
        <f>SUM(F180,F183,F186)</f>
        <v>0</v>
      </c>
      <c r="G189" s="111">
        <f t="shared" ref="G189:O189" si="99">SUM(G180,G183,G186)</f>
        <v>0</v>
      </c>
      <c r="H189" s="111">
        <f t="shared" si="99"/>
        <v>0</v>
      </c>
      <c r="I189" s="111">
        <f t="shared" si="99"/>
        <v>0</v>
      </c>
      <c r="J189" s="111">
        <f t="shared" si="99"/>
        <v>0</v>
      </c>
      <c r="K189" s="111">
        <f t="shared" si="99"/>
        <v>0</v>
      </c>
      <c r="L189" s="111">
        <f>SUM(L180,L183,L186)</f>
        <v>0</v>
      </c>
      <c r="M189" s="111">
        <f>SUM(M180,M183,M186)</f>
        <v>0</v>
      </c>
      <c r="N189" s="111">
        <f>SUM(N180,N183,N186)</f>
        <v>0</v>
      </c>
      <c r="O189" s="111">
        <f t="shared" si="99"/>
        <v>0</v>
      </c>
      <c r="P189" s="84">
        <f>SUM(G189,H189,I189,J189,K189,L189,M189,N189,O189)</f>
        <v>0</v>
      </c>
      <c r="Q189" s="111">
        <f>SUM(Q180,Q183,Q186)</f>
        <v>0</v>
      </c>
      <c r="R189" s="111">
        <f>SUM(R180,R183,R186)</f>
        <v>0</v>
      </c>
      <c r="S189" s="111">
        <f>SUM(Q189:R189)</f>
        <v>0</v>
      </c>
      <c r="T189" s="111">
        <f>SUM(T180,T183,T186)</f>
        <v>0</v>
      </c>
      <c r="U189" s="111">
        <f>SUM(U180,U183,U186)</f>
        <v>0</v>
      </c>
      <c r="V189" s="111">
        <f t="shared" si="97"/>
        <v>0</v>
      </c>
      <c r="W189" s="111">
        <f t="shared" si="97"/>
        <v>0</v>
      </c>
      <c r="X189" s="111">
        <f>SUM(X180,X183,X186)</f>
        <v>0</v>
      </c>
      <c r="Y189" s="111">
        <f t="shared" si="97"/>
        <v>0</v>
      </c>
      <c r="Z189" s="111">
        <f t="shared" si="97"/>
        <v>0</v>
      </c>
      <c r="AA189" s="111">
        <f t="shared" si="97"/>
        <v>0</v>
      </c>
      <c r="AB189" s="111">
        <f t="shared" si="97"/>
        <v>0</v>
      </c>
      <c r="AC189" s="111">
        <f>SUM(AC180,AC183,AC186)</f>
        <v>0</v>
      </c>
      <c r="AD189" s="111">
        <f>SUM(T189:AC189)</f>
        <v>0</v>
      </c>
      <c r="AE189" s="111">
        <f t="shared" si="98"/>
        <v>0</v>
      </c>
      <c r="AF189" s="111">
        <f t="shared" si="98"/>
        <v>0</v>
      </c>
      <c r="AG189" s="111">
        <f t="shared" si="98"/>
        <v>0</v>
      </c>
      <c r="AH189" s="112">
        <f>SUM(AE189:AG189)</f>
        <v>0</v>
      </c>
      <c r="AI189" s="111">
        <f>SUM(AI180,AI183,AI186)</f>
        <v>0</v>
      </c>
      <c r="AJ189" s="112">
        <f>SUM(AJ180,AJ183,AJ186)</f>
        <v>0</v>
      </c>
      <c r="AK189" s="79"/>
      <c r="AL189" s="178"/>
      <c r="AM189" s="178"/>
      <c r="AN189" s="178"/>
      <c r="AO189" s="178"/>
      <c r="AP189" s="178"/>
      <c r="AQ189" s="178"/>
      <c r="AR189" s="178"/>
      <c r="AS189" s="178"/>
      <c r="AT189" s="178"/>
      <c r="AU189" s="178"/>
      <c r="AV189" s="178"/>
      <c r="AW189" s="178"/>
      <c r="AX189" s="178"/>
      <c r="AY189" s="178"/>
      <c r="AZ189" s="178"/>
      <c r="BA189" s="178"/>
      <c r="BB189" s="178"/>
      <c r="BC189" s="178"/>
      <c r="BD189" s="178"/>
      <c r="BE189" s="178"/>
      <c r="BF189" s="178"/>
      <c r="BG189" s="178"/>
      <c r="BH189" s="178"/>
      <c r="BI189" s="178"/>
      <c r="BJ189" s="178"/>
      <c r="BK189" s="178"/>
      <c r="BL189" s="178"/>
      <c r="BM189" s="178"/>
      <c r="BN189" s="178"/>
      <c r="BO189" s="178"/>
      <c r="BP189" s="178"/>
      <c r="BQ189" s="178"/>
      <c r="BR189" s="178"/>
      <c r="BS189" s="178"/>
      <c r="BT189" s="178"/>
      <c r="BU189" s="178"/>
      <c r="BV189" s="178"/>
      <c r="BW189" s="178"/>
      <c r="BX189" s="178"/>
      <c r="BY189" s="178"/>
      <c r="BZ189" s="178"/>
      <c r="CA189" s="178"/>
      <c r="CB189" s="178"/>
      <c r="CC189" s="178"/>
      <c r="CD189" s="178"/>
      <c r="CE189" s="178"/>
      <c r="CF189" s="178"/>
      <c r="CG189" s="178"/>
      <c r="CH189" s="178"/>
      <c r="CI189" s="178"/>
      <c r="CJ189" s="178"/>
      <c r="CK189" s="178"/>
      <c r="CL189" s="178"/>
      <c r="CM189" s="178"/>
      <c r="CN189" s="178"/>
      <c r="CO189" s="178"/>
      <c r="CP189" s="178"/>
      <c r="CQ189" s="178"/>
      <c r="CR189" s="178"/>
      <c r="CS189" s="178"/>
      <c r="CT189" s="178"/>
      <c r="CU189" s="178"/>
      <c r="CV189" s="178"/>
      <c r="CW189" s="178"/>
      <c r="CX189" s="178"/>
      <c r="CY189" s="178"/>
      <c r="CZ189" s="178"/>
      <c r="DA189" s="178"/>
      <c r="DB189" s="178"/>
      <c r="DC189" s="178"/>
      <c r="DD189" s="178"/>
      <c r="DE189" s="178"/>
      <c r="DF189" s="178"/>
      <c r="DG189" s="178"/>
      <c r="DH189" s="178"/>
      <c r="DI189" s="178"/>
      <c r="DJ189" s="178"/>
      <c r="DK189" s="178"/>
      <c r="DL189" s="178"/>
      <c r="DM189" s="178"/>
      <c r="DN189" s="178"/>
      <c r="DO189" s="178"/>
      <c r="DP189" s="178"/>
      <c r="DQ189" s="178"/>
      <c r="DR189" s="178"/>
      <c r="DS189" s="178"/>
      <c r="DT189" s="178"/>
      <c r="DU189" s="178"/>
      <c r="DV189" s="178"/>
      <c r="DW189" s="178"/>
      <c r="DX189" s="178"/>
      <c r="DY189" s="178"/>
      <c r="DZ189" s="178"/>
      <c r="EA189" s="178"/>
      <c r="EB189" s="178"/>
      <c r="EC189" s="178"/>
      <c r="ED189" s="178"/>
      <c r="EE189" s="178"/>
      <c r="EF189" s="178"/>
      <c r="EG189" s="178"/>
      <c r="EH189" s="178"/>
      <c r="EI189" s="178"/>
      <c r="EJ189" s="178"/>
      <c r="EK189" s="178"/>
      <c r="EL189" s="178"/>
      <c r="EM189" s="178"/>
      <c r="EN189" s="178"/>
      <c r="EO189" s="178"/>
      <c r="EP189" s="178"/>
      <c r="EQ189" s="178"/>
      <c r="ER189" s="178"/>
    </row>
    <row r="190" spans="1:148">
      <c r="A190" s="444"/>
      <c r="B190" s="97" t="s">
        <v>122</v>
      </c>
      <c r="C190" s="314" t="s">
        <v>7295</v>
      </c>
      <c r="D190" s="99" t="s">
        <v>51</v>
      </c>
      <c r="E190" s="84">
        <f t="shared" ref="E190:AJ190" si="100">SUM(E188:E189)</f>
        <v>0</v>
      </c>
      <c r="F190" s="89">
        <f>SUM(F188:F189)</f>
        <v>0</v>
      </c>
      <c r="G190" s="84">
        <f t="shared" si="100"/>
        <v>0</v>
      </c>
      <c r="H190" s="84">
        <f t="shared" si="100"/>
        <v>0</v>
      </c>
      <c r="I190" s="84">
        <f t="shared" si="100"/>
        <v>0</v>
      </c>
      <c r="J190" s="84">
        <f t="shared" si="100"/>
        <v>0</v>
      </c>
      <c r="K190" s="84">
        <f t="shared" si="100"/>
        <v>0</v>
      </c>
      <c r="L190" s="84">
        <f t="shared" si="100"/>
        <v>0</v>
      </c>
      <c r="M190" s="84">
        <f>SUM(M188:M189)</f>
        <v>0</v>
      </c>
      <c r="N190" s="84">
        <f>SUM(N188:N189)</f>
        <v>0</v>
      </c>
      <c r="O190" s="84">
        <f t="shared" si="100"/>
        <v>0</v>
      </c>
      <c r="P190" s="84">
        <f>SUM(P188:P189)</f>
        <v>0</v>
      </c>
      <c r="Q190" s="84">
        <f t="shared" si="100"/>
        <v>0</v>
      </c>
      <c r="R190" s="84">
        <f t="shared" si="100"/>
        <v>0</v>
      </c>
      <c r="S190" s="84">
        <f t="shared" si="100"/>
        <v>0</v>
      </c>
      <c r="T190" s="84">
        <f t="shared" si="100"/>
        <v>0</v>
      </c>
      <c r="U190" s="84">
        <f t="shared" si="100"/>
        <v>0</v>
      </c>
      <c r="V190" s="84">
        <f t="shared" si="100"/>
        <v>0</v>
      </c>
      <c r="W190" s="84">
        <f t="shared" si="100"/>
        <v>0</v>
      </c>
      <c r="X190" s="84">
        <f t="shared" si="100"/>
        <v>0</v>
      </c>
      <c r="Y190" s="84">
        <f t="shared" si="100"/>
        <v>0</v>
      </c>
      <c r="Z190" s="84">
        <f t="shared" si="100"/>
        <v>0</v>
      </c>
      <c r="AA190" s="84">
        <f t="shared" si="100"/>
        <v>0</v>
      </c>
      <c r="AB190" s="84">
        <f t="shared" si="100"/>
        <v>0</v>
      </c>
      <c r="AC190" s="84">
        <f t="shared" si="100"/>
        <v>0</v>
      </c>
      <c r="AD190" s="84">
        <f t="shared" si="100"/>
        <v>0</v>
      </c>
      <c r="AE190" s="84">
        <f t="shared" si="100"/>
        <v>0</v>
      </c>
      <c r="AF190" s="84">
        <f t="shared" si="100"/>
        <v>0</v>
      </c>
      <c r="AG190" s="84">
        <f t="shared" si="100"/>
        <v>0</v>
      </c>
      <c r="AH190" s="86">
        <f t="shared" si="100"/>
        <v>0</v>
      </c>
      <c r="AI190" s="84">
        <f t="shared" si="100"/>
        <v>0</v>
      </c>
      <c r="AJ190" s="86">
        <f t="shared" si="100"/>
        <v>0</v>
      </c>
      <c r="AK190" s="79"/>
      <c r="AL190" s="178"/>
      <c r="AM190" s="178"/>
      <c r="AN190" s="178"/>
      <c r="AO190" s="178"/>
      <c r="AP190" s="178"/>
      <c r="AQ190" s="178"/>
      <c r="AR190" s="178"/>
      <c r="AS190" s="178"/>
      <c r="AT190" s="178"/>
      <c r="AU190" s="178"/>
      <c r="AV190" s="178"/>
      <c r="AW190" s="178"/>
      <c r="AX190" s="178"/>
      <c r="AY190" s="178"/>
      <c r="AZ190" s="178"/>
      <c r="BA190" s="178"/>
      <c r="BB190" s="178"/>
      <c r="BC190" s="178"/>
      <c r="BD190" s="178"/>
      <c r="BE190" s="178"/>
      <c r="BF190" s="178"/>
      <c r="BG190" s="178"/>
      <c r="BH190" s="178"/>
      <c r="BI190" s="178"/>
      <c r="BJ190" s="178"/>
      <c r="BK190" s="178"/>
      <c r="BL190" s="178"/>
      <c r="BM190" s="178"/>
      <c r="BN190" s="178"/>
      <c r="BO190" s="178"/>
      <c r="BP190" s="178"/>
      <c r="BQ190" s="178"/>
      <c r="BR190" s="178"/>
      <c r="BS190" s="178"/>
      <c r="BT190" s="178"/>
      <c r="BU190" s="178"/>
      <c r="BV190" s="178"/>
      <c r="BW190" s="178"/>
      <c r="BX190" s="178"/>
      <c r="BY190" s="178"/>
      <c r="BZ190" s="178"/>
      <c r="CA190" s="178"/>
      <c r="CB190" s="178"/>
      <c r="CC190" s="178"/>
      <c r="CD190" s="178"/>
      <c r="CE190" s="178"/>
      <c r="CF190" s="178"/>
      <c r="CG190" s="178"/>
      <c r="CH190" s="178"/>
      <c r="CI190" s="178"/>
      <c r="CJ190" s="178"/>
      <c r="CK190" s="178"/>
      <c r="CL190" s="178"/>
      <c r="CM190" s="178"/>
      <c r="CN190" s="178"/>
      <c r="CO190" s="178"/>
      <c r="CP190" s="178"/>
      <c r="CQ190" s="178"/>
      <c r="CR190" s="178"/>
      <c r="CS190" s="178"/>
      <c r="CT190" s="178"/>
      <c r="CU190" s="178"/>
      <c r="CV190" s="178"/>
      <c r="CW190" s="178"/>
      <c r="CX190" s="178"/>
      <c r="CY190" s="178"/>
      <c r="CZ190" s="178"/>
      <c r="DA190" s="178"/>
      <c r="DB190" s="178"/>
      <c r="DC190" s="178"/>
      <c r="DD190" s="178"/>
      <c r="DE190" s="178"/>
      <c r="DF190" s="178"/>
      <c r="DG190" s="178"/>
      <c r="DH190" s="178"/>
      <c r="DI190" s="178"/>
      <c r="DJ190" s="178"/>
      <c r="DK190" s="178"/>
      <c r="DL190" s="178"/>
      <c r="DM190" s="178"/>
      <c r="DN190" s="178"/>
      <c r="DO190" s="178"/>
      <c r="DP190" s="178"/>
      <c r="DQ190" s="178"/>
      <c r="DR190" s="178"/>
      <c r="DS190" s="178"/>
      <c r="DT190" s="178"/>
      <c r="DU190" s="178"/>
      <c r="DV190" s="178"/>
      <c r="DW190" s="178"/>
      <c r="DX190" s="178"/>
      <c r="DY190" s="178"/>
      <c r="DZ190" s="178"/>
      <c r="EA190" s="178"/>
      <c r="EB190" s="178"/>
      <c r="EC190" s="178"/>
      <c r="ED190" s="178"/>
      <c r="EE190" s="178"/>
      <c r="EF190" s="178"/>
      <c r="EG190" s="178"/>
      <c r="EH190" s="178"/>
      <c r="EI190" s="178"/>
      <c r="EJ190" s="178"/>
      <c r="EK190" s="178"/>
      <c r="EL190" s="178"/>
      <c r="EM190" s="178"/>
      <c r="EN190" s="178"/>
      <c r="EO190" s="178"/>
      <c r="EP190" s="178"/>
      <c r="EQ190" s="178"/>
      <c r="ER190" s="178"/>
    </row>
    <row r="191" spans="1:148">
      <c r="A191" s="113" t="s">
        <v>51</v>
      </c>
      <c r="B191" s="114"/>
      <c r="C191" s="315" t="s">
        <v>284</v>
      </c>
      <c r="D191" s="115" t="s">
        <v>49</v>
      </c>
      <c r="E191" s="116">
        <f>SUM(P191,S191,AD191,AH191,AI191,AJ191)</f>
        <v>0</v>
      </c>
      <c r="F191" s="117">
        <f>SUM(F38,F53,F56,F68,F83,F95,F104,F116,F119,F122,F134,F149,F161,F176,F188)</f>
        <v>0</v>
      </c>
      <c r="G191" s="116">
        <f t="shared" ref="G191:O192" si="101">SUM(G38,G53,G56,G68,G83,G95,G104,G116,G119,G122,G134,G149,G161,G176,G188)</f>
        <v>0</v>
      </c>
      <c r="H191" s="116">
        <f t="shared" si="101"/>
        <v>0</v>
      </c>
      <c r="I191" s="116">
        <f t="shared" si="101"/>
        <v>0</v>
      </c>
      <c r="J191" s="116">
        <f t="shared" si="101"/>
        <v>0</v>
      </c>
      <c r="K191" s="116">
        <f t="shared" si="101"/>
        <v>0</v>
      </c>
      <c r="L191" s="116">
        <f t="shared" si="101"/>
        <v>0</v>
      </c>
      <c r="M191" s="116">
        <f t="shared" si="101"/>
        <v>0</v>
      </c>
      <c r="N191" s="116">
        <f t="shared" si="101"/>
        <v>0</v>
      </c>
      <c r="O191" s="116">
        <f t="shared" si="101"/>
        <v>0</v>
      </c>
      <c r="P191" s="116">
        <f>SUM(G191:O191)</f>
        <v>0</v>
      </c>
      <c r="Q191" s="116">
        <f>SUM(Q38,Q53,Q56,Q68,Q83,Q95,Q104,Q116,Q119,Q122,Q134,Q149,Q161,Q176,Q188)</f>
        <v>0</v>
      </c>
      <c r="R191" s="116">
        <f>SUM(R38,R53,R56,R68,R83,R95,R104,R116,R119,R122,R134,R149,R161,R176,R188)</f>
        <v>0</v>
      </c>
      <c r="S191" s="116">
        <f>SUM(Q191:R191)</f>
        <v>0</v>
      </c>
      <c r="T191" s="116">
        <f t="shared" ref="T191:AC192" si="102">SUM(T38,T53,T56,T68,T83,T95,T104,T116,T119,T122,T134,T149,T161,T176,T188)</f>
        <v>0</v>
      </c>
      <c r="U191" s="116">
        <f t="shared" si="102"/>
        <v>0</v>
      </c>
      <c r="V191" s="116">
        <f t="shared" si="102"/>
        <v>0</v>
      </c>
      <c r="W191" s="116">
        <f t="shared" si="102"/>
        <v>0</v>
      </c>
      <c r="X191" s="116">
        <f>SUM(X38,X53,X56,X68,X83,X95,X104,X116,X119,X122,X134,X149,X161,X176,X188)</f>
        <v>0</v>
      </c>
      <c r="Y191" s="116">
        <f t="shared" si="102"/>
        <v>0</v>
      </c>
      <c r="Z191" s="116">
        <f t="shared" si="102"/>
        <v>0</v>
      </c>
      <c r="AA191" s="116">
        <f t="shared" si="102"/>
        <v>0</v>
      </c>
      <c r="AB191" s="116">
        <f t="shared" si="102"/>
        <v>0</v>
      </c>
      <c r="AC191" s="116">
        <f t="shared" si="102"/>
        <v>0</v>
      </c>
      <c r="AD191" s="116">
        <f>SUM(T191:AC191)</f>
        <v>0</v>
      </c>
      <c r="AE191" s="116">
        <f t="shared" ref="AE191:AG192" si="103">SUM(AE38,AE53,AE56,AE68,AE83,AE95,AE104,AE116,AE119,AE122,AE134,AE149,AE161,AE176,AE188)</f>
        <v>0</v>
      </c>
      <c r="AF191" s="116">
        <f t="shared" si="103"/>
        <v>0</v>
      </c>
      <c r="AG191" s="116">
        <f t="shared" si="103"/>
        <v>0</v>
      </c>
      <c r="AH191" s="118">
        <f>SUM(AE191:AG191)</f>
        <v>0</v>
      </c>
      <c r="AI191" s="116">
        <f>SUM(AI38,AI53,AI56,AI68,AI83,AI95,AI104,AI116,AI119,AI122,AI134,AI149,AI161,AI176,AI188)</f>
        <v>0</v>
      </c>
      <c r="AJ191" s="118">
        <f>SUM(AJ38,AJ53,AJ56,AJ68,AJ83,AJ95,AJ104,AJ116,AJ119,AJ122,AJ134,AJ149,AJ161,AJ176,AJ188)</f>
        <v>0</v>
      </c>
      <c r="AK191" s="79"/>
      <c r="AL191" s="178"/>
      <c r="AM191" s="178"/>
      <c r="AN191" s="178"/>
      <c r="AO191" s="178"/>
      <c r="AP191" s="178"/>
      <c r="AQ191" s="178"/>
      <c r="AR191" s="178"/>
      <c r="AS191" s="178"/>
      <c r="AT191" s="178"/>
      <c r="AU191" s="178"/>
      <c r="AV191" s="178"/>
      <c r="AW191" s="178"/>
      <c r="AX191" s="178"/>
      <c r="AY191" s="178"/>
      <c r="AZ191" s="178"/>
      <c r="BA191" s="178"/>
      <c r="BB191" s="178"/>
      <c r="BC191" s="178"/>
      <c r="BD191" s="178"/>
      <c r="BE191" s="178"/>
      <c r="BF191" s="178"/>
      <c r="BG191" s="178"/>
      <c r="BH191" s="178"/>
      <c r="BI191" s="178"/>
      <c r="BJ191" s="178"/>
      <c r="BK191" s="178"/>
      <c r="BL191" s="178"/>
      <c r="BM191" s="178"/>
      <c r="BN191" s="178"/>
      <c r="BO191" s="178"/>
      <c r="BP191" s="178"/>
      <c r="BQ191" s="178"/>
      <c r="BR191" s="178"/>
      <c r="BS191" s="178"/>
      <c r="BT191" s="178"/>
      <c r="BU191" s="178"/>
      <c r="BV191" s="178"/>
      <c r="BW191" s="178"/>
      <c r="BX191" s="178"/>
      <c r="BY191" s="178"/>
      <c r="BZ191" s="178"/>
      <c r="CA191" s="178"/>
      <c r="CB191" s="178"/>
      <c r="CC191" s="178"/>
      <c r="CD191" s="178"/>
      <c r="CE191" s="178"/>
      <c r="CF191" s="178"/>
      <c r="CG191" s="178"/>
      <c r="CH191" s="178"/>
      <c r="CI191" s="178"/>
      <c r="CJ191" s="178"/>
      <c r="CK191" s="178"/>
      <c r="CL191" s="178"/>
      <c r="CM191" s="178"/>
      <c r="CN191" s="178"/>
      <c r="CO191" s="178"/>
      <c r="CP191" s="178"/>
      <c r="CQ191" s="178"/>
      <c r="CR191" s="178"/>
      <c r="CS191" s="178"/>
      <c r="CT191" s="178"/>
      <c r="CU191" s="178"/>
      <c r="CV191" s="178"/>
      <c r="CW191" s="178"/>
      <c r="CX191" s="178"/>
      <c r="CY191" s="178"/>
      <c r="CZ191" s="178"/>
      <c r="DA191" s="178"/>
      <c r="DB191" s="178"/>
      <c r="DC191" s="178"/>
      <c r="DD191" s="178"/>
      <c r="DE191" s="178"/>
      <c r="DF191" s="178"/>
      <c r="DG191" s="178"/>
      <c r="DH191" s="178"/>
      <c r="DI191" s="178"/>
      <c r="DJ191" s="178"/>
      <c r="DK191" s="178"/>
      <c r="DL191" s="178"/>
      <c r="DM191" s="178"/>
      <c r="DN191" s="178"/>
      <c r="DO191" s="178"/>
      <c r="DP191" s="178"/>
      <c r="DQ191" s="178"/>
      <c r="DR191" s="178"/>
      <c r="DS191" s="178"/>
      <c r="DT191" s="178"/>
      <c r="DU191" s="178"/>
      <c r="DV191" s="178"/>
      <c r="DW191" s="178"/>
      <c r="DX191" s="178"/>
      <c r="DY191" s="178"/>
      <c r="DZ191" s="178"/>
      <c r="EA191" s="178"/>
      <c r="EB191" s="178"/>
      <c r="EC191" s="178"/>
      <c r="ED191" s="178"/>
      <c r="EE191" s="178"/>
      <c r="EF191" s="178"/>
      <c r="EG191" s="178"/>
      <c r="EH191" s="178"/>
      <c r="EI191" s="178"/>
      <c r="EJ191" s="178"/>
      <c r="EK191" s="178"/>
      <c r="EL191" s="178"/>
      <c r="EM191" s="178"/>
      <c r="EN191" s="178"/>
      <c r="EO191" s="178"/>
      <c r="EP191" s="178"/>
      <c r="EQ191" s="178"/>
      <c r="ER191" s="178"/>
    </row>
    <row r="192" spans="1:148">
      <c r="A192" s="119" t="s">
        <v>31</v>
      </c>
      <c r="B192" s="120"/>
      <c r="C192" s="316"/>
      <c r="D192" s="115" t="s">
        <v>50</v>
      </c>
      <c r="E192" s="116">
        <f>SUM(P192,S192,AD192,AH192,AI192,AJ192)</f>
        <v>0</v>
      </c>
      <c r="F192" s="117">
        <f>SUM(F39,F54,F57,F69,F84,F96,F105,F117,F120,F123,F135,F150,F162,F177,F189)</f>
        <v>0</v>
      </c>
      <c r="G192" s="116">
        <f t="shared" si="101"/>
        <v>0</v>
      </c>
      <c r="H192" s="116">
        <f t="shared" si="101"/>
        <v>0</v>
      </c>
      <c r="I192" s="116">
        <f t="shared" si="101"/>
        <v>0</v>
      </c>
      <c r="J192" s="116">
        <f t="shared" si="101"/>
        <v>0</v>
      </c>
      <c r="K192" s="116">
        <f t="shared" si="101"/>
        <v>0</v>
      </c>
      <c r="L192" s="116">
        <f t="shared" si="101"/>
        <v>0</v>
      </c>
      <c r="M192" s="116">
        <f t="shared" si="101"/>
        <v>0</v>
      </c>
      <c r="N192" s="116">
        <f t="shared" si="101"/>
        <v>0</v>
      </c>
      <c r="O192" s="116">
        <f t="shared" si="101"/>
        <v>0</v>
      </c>
      <c r="P192" s="116">
        <f>SUM(G192:O192)</f>
        <v>0</v>
      </c>
      <c r="Q192" s="116">
        <f>SUM(Q39,Q54,Q57,Q69,Q84,Q96,Q105,Q117,Q120,Q123,Q135,Q150,Q162,Q177,Q189)</f>
        <v>0</v>
      </c>
      <c r="R192" s="116">
        <f>SUM(R39,R54,R57,R69,R84,R96,R105,R117,R120,R123,R135,R150,R162,R177,R189)</f>
        <v>0</v>
      </c>
      <c r="S192" s="116">
        <f>SUM(Q192:R192)</f>
        <v>0</v>
      </c>
      <c r="T192" s="116">
        <f t="shared" si="102"/>
        <v>0</v>
      </c>
      <c r="U192" s="116">
        <f t="shared" si="102"/>
        <v>0</v>
      </c>
      <c r="V192" s="116">
        <f t="shared" si="102"/>
        <v>0</v>
      </c>
      <c r="W192" s="116">
        <f>SUM(W39,W54,W57,W69,W84,W96,W105,W117,W120,W123,W135,W150,W162,W177,W189)</f>
        <v>0</v>
      </c>
      <c r="X192" s="116">
        <f>SUM(X39,X54,X57,X69,X84,X96,X105,X117,X120,X123,X135,X150,X162,X177,X189)</f>
        <v>0</v>
      </c>
      <c r="Y192" s="116">
        <f t="shared" si="102"/>
        <v>0</v>
      </c>
      <c r="Z192" s="116">
        <f t="shared" si="102"/>
        <v>0</v>
      </c>
      <c r="AA192" s="116">
        <f t="shared" si="102"/>
        <v>0</v>
      </c>
      <c r="AB192" s="116">
        <f t="shared" si="102"/>
        <v>0</v>
      </c>
      <c r="AC192" s="116">
        <f t="shared" si="102"/>
        <v>0</v>
      </c>
      <c r="AD192" s="116">
        <f>SUM(T192:AC192)</f>
        <v>0</v>
      </c>
      <c r="AE192" s="116">
        <f t="shared" si="103"/>
        <v>0</v>
      </c>
      <c r="AF192" s="116">
        <f t="shared" si="103"/>
        <v>0</v>
      </c>
      <c r="AG192" s="116">
        <f t="shared" si="103"/>
        <v>0</v>
      </c>
      <c r="AH192" s="118">
        <f>SUM(AE192:AG192)</f>
        <v>0</v>
      </c>
      <c r="AI192" s="116">
        <f>SUM(AI39,AI54,AI57,AI69,AI84,AI96,AI105,AI117,AI120,AI123,AI135,AI150,AI162,AI177,AI189)</f>
        <v>0</v>
      </c>
      <c r="AJ192" s="118">
        <f>SUM(AJ39,AJ54,AJ57,AJ69,AJ84,AJ96,AJ105,AJ117,AJ120,AJ123,AJ135,AJ150,AJ162,AJ177,AJ189)</f>
        <v>0</v>
      </c>
      <c r="AK192" s="79"/>
      <c r="AL192" s="178"/>
      <c r="AM192" s="178"/>
      <c r="AN192" s="178"/>
      <c r="AO192" s="178"/>
      <c r="AP192" s="178"/>
      <c r="AQ192" s="178"/>
      <c r="AR192" s="178"/>
      <c r="AS192" s="178"/>
      <c r="AT192" s="178"/>
      <c r="AU192" s="178"/>
      <c r="AV192" s="178"/>
      <c r="AW192" s="178"/>
      <c r="AX192" s="178"/>
      <c r="AY192" s="178"/>
      <c r="AZ192" s="178"/>
      <c r="BA192" s="178"/>
      <c r="BB192" s="178"/>
      <c r="BC192" s="178"/>
      <c r="BD192" s="178"/>
      <c r="BE192" s="178"/>
      <c r="BF192" s="178"/>
      <c r="BG192" s="178"/>
      <c r="BH192" s="178"/>
      <c r="BI192" s="178"/>
      <c r="BJ192" s="178"/>
      <c r="BK192" s="178"/>
      <c r="BL192" s="178"/>
      <c r="BM192" s="178"/>
      <c r="BN192" s="178"/>
      <c r="BO192" s="178"/>
      <c r="BP192" s="178"/>
      <c r="BQ192" s="178"/>
      <c r="BR192" s="178"/>
      <c r="BS192" s="178"/>
      <c r="BT192" s="178"/>
      <c r="BU192" s="178"/>
      <c r="BV192" s="178"/>
      <c r="BW192" s="178"/>
      <c r="BX192" s="178"/>
      <c r="BY192" s="178"/>
      <c r="BZ192" s="178"/>
      <c r="CA192" s="178"/>
      <c r="CB192" s="178"/>
      <c r="CC192" s="178"/>
      <c r="CD192" s="178"/>
      <c r="CE192" s="178"/>
      <c r="CF192" s="178"/>
      <c r="CG192" s="178"/>
      <c r="CH192" s="178"/>
      <c r="CI192" s="178"/>
      <c r="CJ192" s="178"/>
      <c r="CK192" s="178"/>
      <c r="CL192" s="178"/>
      <c r="CM192" s="178"/>
      <c r="CN192" s="178"/>
      <c r="CO192" s="178"/>
      <c r="CP192" s="178"/>
      <c r="CQ192" s="178"/>
      <c r="CR192" s="178"/>
      <c r="CS192" s="178"/>
      <c r="CT192" s="178"/>
      <c r="CU192" s="178"/>
      <c r="CV192" s="178"/>
      <c r="CW192" s="178"/>
      <c r="CX192" s="178"/>
      <c r="CY192" s="178"/>
      <c r="CZ192" s="178"/>
      <c r="DA192" s="178"/>
      <c r="DB192" s="178"/>
      <c r="DC192" s="178"/>
      <c r="DD192" s="178"/>
      <c r="DE192" s="178"/>
      <c r="DF192" s="178"/>
      <c r="DG192" s="178"/>
      <c r="DH192" s="178"/>
      <c r="DI192" s="178"/>
      <c r="DJ192" s="178"/>
      <c r="DK192" s="178"/>
      <c r="DL192" s="178"/>
      <c r="DM192" s="178"/>
      <c r="DN192" s="178"/>
      <c r="DO192" s="178"/>
      <c r="DP192" s="178"/>
      <c r="DQ192" s="178"/>
      <c r="DR192" s="178"/>
      <c r="DS192" s="178"/>
      <c r="DT192" s="178"/>
      <c r="DU192" s="178"/>
      <c r="DV192" s="178"/>
      <c r="DW192" s="178"/>
      <c r="DX192" s="178"/>
      <c r="DY192" s="178"/>
      <c r="DZ192" s="178"/>
      <c r="EA192" s="178"/>
      <c r="EB192" s="178"/>
      <c r="EC192" s="178"/>
      <c r="ED192" s="178"/>
      <c r="EE192" s="178"/>
      <c r="EF192" s="178"/>
      <c r="EG192" s="178"/>
      <c r="EH192" s="178"/>
      <c r="EI192" s="178"/>
      <c r="EJ192" s="178"/>
      <c r="EK192" s="178"/>
      <c r="EL192" s="178"/>
      <c r="EM192" s="178"/>
      <c r="EN192" s="178"/>
      <c r="EO192" s="178"/>
      <c r="EP192" s="178"/>
      <c r="EQ192" s="178"/>
      <c r="ER192" s="178"/>
    </row>
    <row r="193" spans="1:148">
      <c r="A193" s="121" t="s">
        <v>285</v>
      </c>
      <c r="B193" s="122"/>
      <c r="C193" s="317"/>
      <c r="D193" s="123" t="s">
        <v>51</v>
      </c>
      <c r="E193" s="124">
        <f t="shared" ref="E193:AJ193" si="104">SUM(E191:E192)</f>
        <v>0</v>
      </c>
      <c r="F193" s="125">
        <f>SUM(F191:F192)</f>
        <v>0</v>
      </c>
      <c r="G193" s="126">
        <f t="shared" si="104"/>
        <v>0</v>
      </c>
      <c r="H193" s="126">
        <f t="shared" si="104"/>
        <v>0</v>
      </c>
      <c r="I193" s="126">
        <f t="shared" si="104"/>
        <v>0</v>
      </c>
      <c r="J193" s="126">
        <f t="shared" si="104"/>
        <v>0</v>
      </c>
      <c r="K193" s="126">
        <f t="shared" si="104"/>
        <v>0</v>
      </c>
      <c r="L193" s="126">
        <f t="shared" si="104"/>
        <v>0</v>
      </c>
      <c r="M193" s="126">
        <f t="shared" si="104"/>
        <v>0</v>
      </c>
      <c r="N193" s="126">
        <f t="shared" si="104"/>
        <v>0</v>
      </c>
      <c r="O193" s="126">
        <f t="shared" si="104"/>
        <v>0</v>
      </c>
      <c r="P193" s="126">
        <f t="shared" si="104"/>
        <v>0</v>
      </c>
      <c r="Q193" s="126">
        <f t="shared" si="104"/>
        <v>0</v>
      </c>
      <c r="R193" s="126">
        <f t="shared" si="104"/>
        <v>0</v>
      </c>
      <c r="S193" s="126">
        <f t="shared" si="104"/>
        <v>0</v>
      </c>
      <c r="T193" s="126">
        <f t="shared" si="104"/>
        <v>0</v>
      </c>
      <c r="U193" s="126">
        <f t="shared" si="104"/>
        <v>0</v>
      </c>
      <c r="V193" s="126">
        <f t="shared" si="104"/>
        <v>0</v>
      </c>
      <c r="W193" s="126">
        <f t="shared" si="104"/>
        <v>0</v>
      </c>
      <c r="X193" s="126">
        <f t="shared" si="104"/>
        <v>0</v>
      </c>
      <c r="Y193" s="126">
        <f t="shared" si="104"/>
        <v>0</v>
      </c>
      <c r="Z193" s="126">
        <f t="shared" si="104"/>
        <v>0</v>
      </c>
      <c r="AA193" s="126">
        <f t="shared" si="104"/>
        <v>0</v>
      </c>
      <c r="AB193" s="126">
        <f t="shared" si="104"/>
        <v>0</v>
      </c>
      <c r="AC193" s="126">
        <f t="shared" si="104"/>
        <v>0</v>
      </c>
      <c r="AD193" s="126">
        <f t="shared" si="104"/>
        <v>0</v>
      </c>
      <c r="AE193" s="126">
        <f t="shared" si="104"/>
        <v>0</v>
      </c>
      <c r="AF193" s="126">
        <f t="shared" si="104"/>
        <v>0</v>
      </c>
      <c r="AG193" s="126">
        <f t="shared" si="104"/>
        <v>0</v>
      </c>
      <c r="AH193" s="127">
        <f t="shared" si="104"/>
        <v>0</v>
      </c>
      <c r="AI193" s="126">
        <f t="shared" si="104"/>
        <v>0</v>
      </c>
      <c r="AJ193" s="127">
        <f t="shared" si="104"/>
        <v>0</v>
      </c>
      <c r="AK193" s="79"/>
      <c r="AL193" s="178"/>
      <c r="AM193" s="178"/>
      <c r="AN193" s="178"/>
      <c r="AO193" s="178"/>
      <c r="AP193" s="178"/>
      <c r="AQ193" s="178"/>
      <c r="AR193" s="178"/>
      <c r="AS193" s="178"/>
      <c r="AT193" s="178"/>
      <c r="AU193" s="178"/>
      <c r="AV193" s="178"/>
      <c r="AW193" s="178"/>
      <c r="AX193" s="178"/>
      <c r="AY193" s="178"/>
      <c r="AZ193" s="178"/>
      <c r="BA193" s="178"/>
      <c r="BB193" s="178"/>
      <c r="BC193" s="178"/>
      <c r="BD193" s="178"/>
      <c r="BE193" s="178"/>
      <c r="BF193" s="178"/>
      <c r="BG193" s="178"/>
      <c r="BH193" s="178"/>
      <c r="BI193" s="178"/>
      <c r="BJ193" s="178"/>
      <c r="BK193" s="178"/>
      <c r="BL193" s="178"/>
      <c r="BM193" s="178"/>
      <c r="BN193" s="178"/>
      <c r="BO193" s="178"/>
      <c r="BP193" s="178"/>
      <c r="BQ193" s="178"/>
      <c r="BR193" s="178"/>
      <c r="BS193" s="178"/>
      <c r="BT193" s="178"/>
      <c r="BU193" s="178"/>
      <c r="BV193" s="178"/>
      <c r="BW193" s="178"/>
      <c r="BX193" s="178"/>
      <c r="BY193" s="178"/>
      <c r="BZ193" s="178"/>
      <c r="CA193" s="178"/>
      <c r="CB193" s="178"/>
      <c r="CC193" s="178"/>
      <c r="CD193" s="178"/>
      <c r="CE193" s="178"/>
      <c r="CF193" s="178"/>
      <c r="CG193" s="178"/>
      <c r="CH193" s="178"/>
      <c r="CI193" s="178"/>
      <c r="CJ193" s="178"/>
      <c r="CK193" s="178"/>
      <c r="CL193" s="178"/>
      <c r="CM193" s="178"/>
      <c r="CN193" s="178"/>
      <c r="CO193" s="178"/>
      <c r="CP193" s="178"/>
      <c r="CQ193" s="178"/>
      <c r="CR193" s="178"/>
      <c r="CS193" s="178"/>
      <c r="CT193" s="178"/>
      <c r="CU193" s="178"/>
      <c r="CV193" s="178"/>
      <c r="CW193" s="178"/>
      <c r="CX193" s="178"/>
      <c r="CY193" s="178"/>
      <c r="CZ193" s="178"/>
      <c r="DA193" s="178"/>
      <c r="DB193" s="178"/>
      <c r="DC193" s="178"/>
      <c r="DD193" s="178"/>
      <c r="DE193" s="178"/>
      <c r="DF193" s="178"/>
      <c r="DG193" s="178"/>
      <c r="DH193" s="178"/>
      <c r="DI193" s="178"/>
      <c r="DJ193" s="178"/>
      <c r="DK193" s="178"/>
      <c r="DL193" s="178"/>
      <c r="DM193" s="178"/>
      <c r="DN193" s="178"/>
      <c r="DO193" s="178"/>
      <c r="DP193" s="178"/>
      <c r="DQ193" s="178"/>
      <c r="DR193" s="178"/>
      <c r="DS193" s="178"/>
      <c r="DT193" s="178"/>
      <c r="DU193" s="178"/>
      <c r="DV193" s="178"/>
      <c r="DW193" s="178"/>
      <c r="DX193" s="178"/>
      <c r="DY193" s="178"/>
      <c r="DZ193" s="178"/>
      <c r="EA193" s="178"/>
      <c r="EB193" s="178"/>
      <c r="EC193" s="178"/>
      <c r="ED193" s="178"/>
      <c r="EE193" s="178"/>
      <c r="EF193" s="178"/>
      <c r="EG193" s="178"/>
      <c r="EH193" s="178"/>
      <c r="EI193" s="178"/>
      <c r="EJ193" s="178"/>
      <c r="EK193" s="178"/>
      <c r="EL193" s="178"/>
      <c r="EM193" s="178"/>
      <c r="EN193" s="178"/>
      <c r="EO193" s="178"/>
      <c r="EP193" s="178"/>
      <c r="EQ193" s="178"/>
      <c r="ER193" s="178"/>
    </row>
    <row r="194" spans="1:148">
      <c r="A194" s="360"/>
      <c r="B194" s="360"/>
      <c r="C194" s="329" t="s">
        <v>286</v>
      </c>
      <c r="D194" s="128" t="s">
        <v>49</v>
      </c>
      <c r="E194" s="129">
        <f>E197-E191</f>
        <v>0</v>
      </c>
      <c r="F194" s="130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31"/>
      <c r="AF194" s="131"/>
      <c r="AG194" s="131"/>
      <c r="AH194" s="131"/>
      <c r="AI194" s="131"/>
      <c r="AJ194" s="131"/>
      <c r="AK194" s="79"/>
      <c r="AL194" s="178"/>
      <c r="AM194" s="178"/>
      <c r="AN194" s="178"/>
      <c r="AO194" s="178"/>
      <c r="AP194" s="178"/>
      <c r="AQ194" s="178"/>
      <c r="AR194" s="178"/>
      <c r="AS194" s="178"/>
      <c r="AT194" s="178"/>
      <c r="AU194" s="178"/>
      <c r="AV194" s="178"/>
      <c r="AW194" s="178"/>
      <c r="AX194" s="178"/>
      <c r="AY194" s="178"/>
      <c r="AZ194" s="178"/>
      <c r="BA194" s="178"/>
      <c r="BB194" s="178"/>
      <c r="BC194" s="178"/>
      <c r="BD194" s="178"/>
      <c r="BE194" s="178"/>
      <c r="BF194" s="178"/>
      <c r="BG194" s="178"/>
      <c r="BH194" s="178"/>
      <c r="BI194" s="178"/>
      <c r="BJ194" s="178"/>
      <c r="BK194" s="178"/>
      <c r="BL194" s="178"/>
      <c r="BM194" s="178"/>
      <c r="BN194" s="178"/>
      <c r="BO194" s="178"/>
      <c r="BP194" s="178"/>
      <c r="BQ194" s="178"/>
      <c r="BR194" s="178"/>
      <c r="BS194" s="178"/>
      <c r="BT194" s="178"/>
      <c r="BU194" s="178"/>
      <c r="BV194" s="178"/>
      <c r="BW194" s="178"/>
      <c r="BX194" s="178"/>
      <c r="BY194" s="178"/>
      <c r="BZ194" s="178"/>
      <c r="CA194" s="178"/>
      <c r="CB194" s="178"/>
      <c r="CC194" s="178"/>
      <c r="CD194" s="178"/>
      <c r="CE194" s="178"/>
      <c r="CF194" s="178"/>
      <c r="CG194" s="178"/>
      <c r="CH194" s="178"/>
      <c r="CI194" s="178"/>
      <c r="CJ194" s="178"/>
      <c r="CK194" s="178"/>
      <c r="CL194" s="178"/>
      <c r="CM194" s="178"/>
      <c r="CN194" s="178"/>
      <c r="CO194" s="178"/>
      <c r="CP194" s="178"/>
      <c r="CQ194" s="178"/>
      <c r="CR194" s="178"/>
      <c r="CS194" s="178"/>
      <c r="CT194" s="178"/>
      <c r="CU194" s="178"/>
      <c r="CV194" s="178"/>
      <c r="CW194" s="178"/>
      <c r="CX194" s="178"/>
      <c r="CY194" s="178"/>
      <c r="CZ194" s="178"/>
      <c r="DA194" s="178"/>
      <c r="DB194" s="178"/>
      <c r="DC194" s="178"/>
      <c r="DD194" s="178"/>
      <c r="DE194" s="178"/>
      <c r="DF194" s="178"/>
      <c r="DG194" s="178"/>
      <c r="DH194" s="178"/>
      <c r="DI194" s="178"/>
      <c r="DJ194" s="178"/>
      <c r="DK194" s="178"/>
      <c r="DL194" s="178"/>
      <c r="DM194" s="178"/>
      <c r="DN194" s="178"/>
      <c r="DO194" s="178"/>
      <c r="DP194" s="178"/>
      <c r="DQ194" s="178"/>
      <c r="DR194" s="178"/>
      <c r="DS194" s="178"/>
      <c r="DT194" s="178"/>
      <c r="DU194" s="178"/>
      <c r="DV194" s="178"/>
      <c r="DW194" s="178"/>
      <c r="DX194" s="178"/>
      <c r="DY194" s="178"/>
      <c r="DZ194" s="178"/>
      <c r="EA194" s="178"/>
      <c r="EB194" s="178"/>
      <c r="EC194" s="178"/>
      <c r="ED194" s="178"/>
      <c r="EE194" s="178"/>
      <c r="EF194" s="178"/>
      <c r="EG194" s="178"/>
      <c r="EH194" s="178"/>
      <c r="EI194" s="178"/>
      <c r="EJ194" s="178"/>
      <c r="EK194" s="178"/>
      <c r="EL194" s="178"/>
      <c r="EM194" s="178"/>
      <c r="EN194" s="178"/>
      <c r="EO194" s="178"/>
      <c r="EP194" s="178"/>
      <c r="EQ194" s="178"/>
      <c r="ER194" s="178"/>
    </row>
    <row r="195" spans="1:148">
      <c r="A195" s="360"/>
      <c r="B195" s="360"/>
      <c r="C195" s="318"/>
      <c r="D195" s="128" t="s">
        <v>50</v>
      </c>
      <c r="E195" s="129">
        <f>E198-E192</f>
        <v>0</v>
      </c>
      <c r="F195" s="132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  <c r="AF195" s="133"/>
      <c r="AG195" s="133"/>
      <c r="AH195" s="133"/>
      <c r="AI195" s="133"/>
      <c r="AJ195" s="133"/>
      <c r="AK195" s="79"/>
      <c r="AL195" s="178"/>
      <c r="AM195" s="178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8"/>
      <c r="BN195" s="178"/>
      <c r="BO195" s="178"/>
      <c r="BP195" s="178"/>
      <c r="BQ195" s="178"/>
      <c r="BR195" s="178"/>
      <c r="BS195" s="178"/>
      <c r="BT195" s="178"/>
      <c r="BU195" s="178"/>
      <c r="BV195" s="178"/>
      <c r="BW195" s="178"/>
      <c r="BX195" s="178"/>
      <c r="BY195" s="178"/>
      <c r="BZ195" s="178"/>
      <c r="CA195" s="178"/>
      <c r="CB195" s="178"/>
      <c r="CC195" s="178"/>
      <c r="CD195" s="178"/>
      <c r="CE195" s="178"/>
      <c r="CF195" s="178"/>
      <c r="CG195" s="178"/>
      <c r="CH195" s="178"/>
      <c r="CI195" s="178"/>
      <c r="CJ195" s="178"/>
      <c r="CK195" s="178"/>
      <c r="CL195" s="178"/>
      <c r="CM195" s="178"/>
      <c r="CN195" s="178"/>
      <c r="CO195" s="178"/>
      <c r="CP195" s="178"/>
      <c r="CQ195" s="178"/>
      <c r="CR195" s="178"/>
      <c r="CS195" s="178"/>
      <c r="CT195" s="178"/>
      <c r="CU195" s="178"/>
      <c r="CV195" s="178"/>
      <c r="CW195" s="178"/>
      <c r="CX195" s="178"/>
      <c r="CY195" s="178"/>
      <c r="CZ195" s="178"/>
      <c r="DA195" s="178"/>
      <c r="DB195" s="178"/>
      <c r="DC195" s="178"/>
      <c r="DD195" s="178"/>
      <c r="DE195" s="178"/>
      <c r="DF195" s="178"/>
      <c r="DG195" s="178"/>
      <c r="DH195" s="178"/>
      <c r="DI195" s="178"/>
      <c r="DJ195" s="178"/>
      <c r="DK195" s="178"/>
      <c r="DL195" s="178"/>
      <c r="DM195" s="178"/>
      <c r="DN195" s="178"/>
      <c r="DO195" s="178"/>
      <c r="DP195" s="178"/>
      <c r="DQ195" s="178"/>
      <c r="DR195" s="178"/>
      <c r="DS195" s="178"/>
      <c r="DT195" s="178"/>
      <c r="DU195" s="178"/>
      <c r="DV195" s="178"/>
      <c r="DW195" s="178"/>
      <c r="DX195" s="178"/>
      <c r="DY195" s="178"/>
      <c r="DZ195" s="178"/>
      <c r="EA195" s="178"/>
      <c r="EB195" s="178"/>
      <c r="EC195" s="178"/>
      <c r="ED195" s="178"/>
      <c r="EE195" s="178"/>
      <c r="EF195" s="178"/>
      <c r="EG195" s="178"/>
      <c r="EH195" s="178"/>
      <c r="EI195" s="178"/>
      <c r="EJ195" s="178"/>
      <c r="EK195" s="178"/>
      <c r="EL195" s="178"/>
      <c r="EM195" s="178"/>
      <c r="EN195" s="178"/>
      <c r="EO195" s="178"/>
      <c r="EP195" s="178"/>
      <c r="EQ195" s="178"/>
      <c r="ER195" s="178"/>
    </row>
    <row r="196" spans="1:148">
      <c r="A196" s="360"/>
      <c r="B196" s="360"/>
      <c r="C196" s="319"/>
      <c r="D196" s="128" t="s">
        <v>51</v>
      </c>
      <c r="E196" s="134">
        <f>SUM(E194:E195)</f>
        <v>0</v>
      </c>
      <c r="F196" s="135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79"/>
      <c r="AL196" s="178"/>
      <c r="AM196" s="178"/>
      <c r="AN196" s="178"/>
      <c r="AO196" s="178"/>
      <c r="AP196" s="178"/>
      <c r="AQ196" s="178"/>
      <c r="AR196" s="178"/>
      <c r="AS196" s="178"/>
      <c r="AT196" s="178"/>
      <c r="AU196" s="178"/>
      <c r="AV196" s="178"/>
      <c r="AW196" s="178"/>
      <c r="AX196" s="178"/>
      <c r="AY196" s="178"/>
      <c r="AZ196" s="178"/>
      <c r="BA196" s="178"/>
      <c r="BB196" s="178"/>
      <c r="BC196" s="178"/>
      <c r="BD196" s="178"/>
      <c r="BE196" s="178"/>
      <c r="BF196" s="178"/>
      <c r="BG196" s="178"/>
      <c r="BH196" s="178"/>
      <c r="BI196" s="178"/>
      <c r="BJ196" s="178"/>
      <c r="BK196" s="178"/>
      <c r="BL196" s="178"/>
      <c r="BM196" s="178"/>
      <c r="BN196" s="178"/>
      <c r="BO196" s="178"/>
      <c r="BP196" s="178"/>
      <c r="BQ196" s="178"/>
      <c r="BR196" s="178"/>
      <c r="BS196" s="178"/>
      <c r="BT196" s="178"/>
      <c r="BU196" s="178"/>
      <c r="BV196" s="178"/>
      <c r="BW196" s="178"/>
      <c r="BX196" s="178"/>
      <c r="BY196" s="178"/>
      <c r="BZ196" s="178"/>
      <c r="CA196" s="178"/>
      <c r="CB196" s="178"/>
      <c r="CC196" s="178"/>
      <c r="CD196" s="178"/>
      <c r="CE196" s="178"/>
      <c r="CF196" s="178"/>
      <c r="CG196" s="178"/>
      <c r="CH196" s="178"/>
      <c r="CI196" s="178"/>
      <c r="CJ196" s="178"/>
      <c r="CK196" s="178"/>
      <c r="CL196" s="178"/>
      <c r="CM196" s="178"/>
      <c r="CN196" s="178"/>
      <c r="CO196" s="178"/>
      <c r="CP196" s="178"/>
      <c r="CQ196" s="178"/>
      <c r="CR196" s="178"/>
      <c r="CS196" s="178"/>
      <c r="CT196" s="178"/>
      <c r="CU196" s="178"/>
      <c r="CV196" s="178"/>
      <c r="CW196" s="178"/>
      <c r="CX196" s="178"/>
      <c r="CY196" s="178"/>
      <c r="CZ196" s="178"/>
      <c r="DA196" s="178"/>
      <c r="DB196" s="178"/>
      <c r="DC196" s="178"/>
      <c r="DD196" s="178"/>
      <c r="DE196" s="178"/>
      <c r="DF196" s="178"/>
      <c r="DG196" s="178"/>
      <c r="DH196" s="178"/>
      <c r="DI196" s="178"/>
      <c r="DJ196" s="178"/>
      <c r="DK196" s="178"/>
      <c r="DL196" s="178"/>
      <c r="DM196" s="178"/>
      <c r="DN196" s="178"/>
      <c r="DO196" s="178"/>
      <c r="DP196" s="178"/>
      <c r="DQ196" s="178"/>
      <c r="DR196" s="178"/>
      <c r="DS196" s="178"/>
      <c r="DT196" s="178"/>
      <c r="DU196" s="178"/>
      <c r="DV196" s="178"/>
      <c r="DW196" s="178"/>
      <c r="DX196" s="178"/>
      <c r="DY196" s="178"/>
      <c r="DZ196" s="178"/>
      <c r="EA196" s="178"/>
      <c r="EB196" s="178"/>
      <c r="EC196" s="178"/>
      <c r="ED196" s="178"/>
      <c r="EE196" s="178"/>
      <c r="EF196" s="178"/>
      <c r="EG196" s="178"/>
      <c r="EH196" s="178"/>
      <c r="EI196" s="178"/>
      <c r="EJ196" s="178"/>
      <c r="EK196" s="178"/>
      <c r="EL196" s="178"/>
      <c r="EM196" s="178"/>
      <c r="EN196" s="178"/>
      <c r="EO196" s="178"/>
      <c r="EP196" s="178"/>
      <c r="EQ196" s="178"/>
      <c r="ER196" s="178"/>
    </row>
    <row r="197" spans="1:148">
      <c r="A197" s="360"/>
      <c r="B197" s="360"/>
      <c r="C197" s="320" t="s">
        <v>287</v>
      </c>
      <c r="D197" s="137" t="s">
        <v>49</v>
      </c>
      <c r="E197" s="138">
        <f>SUM(P197,S197,AD197,AH197,AI197,AJ197)</f>
        <v>0</v>
      </c>
      <c r="F197" s="139"/>
      <c r="G197" s="140"/>
      <c r="H197" s="141"/>
      <c r="I197" s="141"/>
      <c r="J197" s="141"/>
      <c r="K197" s="141"/>
      <c r="L197" s="141"/>
      <c r="M197" s="141"/>
      <c r="N197" s="141"/>
      <c r="O197" s="141"/>
      <c r="P197" s="84">
        <f>SUM(G197:O197)</f>
        <v>0</v>
      </c>
      <c r="Q197" s="141"/>
      <c r="R197" s="141"/>
      <c r="S197" s="111">
        <f>SUM(Q197:R197)</f>
        <v>0</v>
      </c>
      <c r="T197" s="141"/>
      <c r="U197" s="141"/>
      <c r="V197" s="141"/>
      <c r="W197" s="141"/>
      <c r="X197" s="141"/>
      <c r="Y197" s="141"/>
      <c r="Z197" s="141"/>
      <c r="AA197" s="141"/>
      <c r="AB197" s="141"/>
      <c r="AC197" s="141"/>
      <c r="AD197" s="84">
        <f>SUM(T197:AC197)</f>
        <v>0</v>
      </c>
      <c r="AE197" s="141"/>
      <c r="AF197" s="141"/>
      <c r="AG197" s="141"/>
      <c r="AH197" s="112">
        <f>SUM(AE197:AG197)</f>
        <v>0</v>
      </c>
      <c r="AI197" s="141"/>
      <c r="AJ197" s="142"/>
      <c r="AK197" s="79"/>
      <c r="AL197" s="178"/>
      <c r="AM197" s="178"/>
      <c r="AN197" s="178"/>
      <c r="AO197" s="178"/>
      <c r="AP197" s="178"/>
      <c r="AQ197" s="178"/>
      <c r="AR197" s="178"/>
      <c r="AS197" s="178"/>
      <c r="AT197" s="178"/>
      <c r="AU197" s="178"/>
      <c r="AV197" s="178"/>
      <c r="AW197" s="178"/>
      <c r="AX197" s="178"/>
      <c r="AY197" s="178"/>
      <c r="AZ197" s="178"/>
      <c r="BA197" s="178"/>
      <c r="BB197" s="178"/>
      <c r="BC197" s="178"/>
      <c r="BD197" s="178"/>
      <c r="BE197" s="178"/>
      <c r="BF197" s="178"/>
      <c r="BG197" s="178"/>
      <c r="BH197" s="178"/>
      <c r="BI197" s="178"/>
      <c r="BJ197" s="178"/>
      <c r="BK197" s="178"/>
      <c r="BL197" s="178"/>
      <c r="BM197" s="178"/>
      <c r="BN197" s="178"/>
      <c r="BO197" s="178"/>
      <c r="BP197" s="178"/>
      <c r="BQ197" s="178"/>
      <c r="BR197" s="178"/>
      <c r="BS197" s="178"/>
      <c r="BT197" s="178"/>
      <c r="BU197" s="178"/>
      <c r="BV197" s="178"/>
      <c r="BW197" s="178"/>
      <c r="BX197" s="178"/>
      <c r="BY197" s="178"/>
      <c r="BZ197" s="178"/>
      <c r="CA197" s="178"/>
      <c r="CB197" s="178"/>
      <c r="CC197" s="178"/>
      <c r="CD197" s="178"/>
      <c r="CE197" s="178"/>
      <c r="CF197" s="178"/>
      <c r="CG197" s="178"/>
      <c r="CH197" s="178"/>
      <c r="CI197" s="178"/>
      <c r="CJ197" s="178"/>
      <c r="CK197" s="178"/>
      <c r="CL197" s="178"/>
      <c r="CM197" s="178"/>
      <c r="CN197" s="178"/>
      <c r="CO197" s="178"/>
      <c r="CP197" s="178"/>
      <c r="CQ197" s="178"/>
      <c r="CR197" s="178"/>
      <c r="CS197" s="178"/>
      <c r="CT197" s="178"/>
      <c r="CU197" s="178"/>
      <c r="CV197" s="178"/>
      <c r="CW197" s="178"/>
      <c r="CX197" s="178"/>
      <c r="CY197" s="178"/>
      <c r="CZ197" s="178"/>
      <c r="DA197" s="178"/>
      <c r="DB197" s="178"/>
      <c r="DC197" s="178"/>
      <c r="DD197" s="178"/>
      <c r="DE197" s="178"/>
      <c r="DF197" s="178"/>
      <c r="DG197" s="178"/>
      <c r="DH197" s="178"/>
      <c r="DI197" s="178"/>
      <c r="DJ197" s="178"/>
      <c r="DK197" s="178"/>
      <c r="DL197" s="178"/>
      <c r="DM197" s="178"/>
      <c r="DN197" s="178"/>
      <c r="DO197" s="178"/>
      <c r="DP197" s="178"/>
      <c r="DQ197" s="178"/>
      <c r="DR197" s="178"/>
      <c r="DS197" s="178"/>
      <c r="DT197" s="178"/>
      <c r="DU197" s="178"/>
      <c r="DV197" s="178"/>
      <c r="DW197" s="178"/>
      <c r="DX197" s="178"/>
      <c r="DY197" s="178"/>
      <c r="DZ197" s="178"/>
      <c r="EA197" s="178"/>
      <c r="EB197" s="178"/>
      <c r="EC197" s="178"/>
      <c r="ED197" s="178"/>
      <c r="EE197" s="178"/>
      <c r="EF197" s="178"/>
      <c r="EG197" s="178"/>
      <c r="EH197" s="178"/>
      <c r="EI197" s="178"/>
      <c r="EJ197" s="178"/>
      <c r="EK197" s="178"/>
      <c r="EL197" s="178"/>
      <c r="EM197" s="178"/>
      <c r="EN197" s="178"/>
      <c r="EO197" s="178"/>
      <c r="EP197" s="178"/>
      <c r="EQ197" s="178"/>
      <c r="ER197" s="178"/>
    </row>
    <row r="198" spans="1:148">
      <c r="A198" s="360"/>
      <c r="B198" s="360"/>
      <c r="C198" s="321"/>
      <c r="D198" s="137" t="s">
        <v>50</v>
      </c>
      <c r="E198" s="138">
        <f>SUM(P198,S198,AD198,AH198,AI198,AJ198)</f>
        <v>0</v>
      </c>
      <c r="F198" s="139"/>
      <c r="G198" s="143"/>
      <c r="H198" s="85"/>
      <c r="I198" s="85"/>
      <c r="J198" s="85"/>
      <c r="K198" s="85"/>
      <c r="L198" s="85"/>
      <c r="M198" s="85"/>
      <c r="N198" s="85"/>
      <c r="O198" s="85"/>
      <c r="P198" s="84">
        <f>SUM(G198:O198)</f>
        <v>0</v>
      </c>
      <c r="Q198" s="85"/>
      <c r="R198" s="85"/>
      <c r="S198" s="84">
        <f>SUM(Q198:R198)</f>
        <v>0</v>
      </c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4">
        <f>SUM(T198:AC198)</f>
        <v>0</v>
      </c>
      <c r="AE198" s="85"/>
      <c r="AF198" s="85"/>
      <c r="AG198" s="85"/>
      <c r="AH198" s="86">
        <f>SUM(AE198:AG198)</f>
        <v>0</v>
      </c>
      <c r="AI198" s="85"/>
      <c r="AJ198" s="87"/>
      <c r="AK198" s="79"/>
      <c r="AL198" s="178"/>
      <c r="AM198" s="178"/>
      <c r="AN198" s="178"/>
      <c r="AO198" s="178"/>
      <c r="AP198" s="178"/>
      <c r="AQ198" s="178"/>
      <c r="AR198" s="178"/>
      <c r="AS198" s="178"/>
      <c r="AT198" s="178"/>
      <c r="AU198" s="178"/>
      <c r="AV198" s="178"/>
      <c r="AW198" s="178"/>
      <c r="AX198" s="178"/>
      <c r="AY198" s="178"/>
      <c r="AZ198" s="178"/>
      <c r="BA198" s="178"/>
      <c r="BB198" s="178"/>
      <c r="BC198" s="178"/>
      <c r="BD198" s="178"/>
      <c r="BE198" s="178"/>
      <c r="BF198" s="178"/>
      <c r="BG198" s="178"/>
      <c r="BH198" s="178"/>
      <c r="BI198" s="178"/>
      <c r="BJ198" s="178"/>
      <c r="BK198" s="178"/>
      <c r="BL198" s="178"/>
      <c r="BM198" s="178"/>
      <c r="BN198" s="178"/>
      <c r="BO198" s="178"/>
      <c r="BP198" s="178"/>
      <c r="BQ198" s="178"/>
      <c r="BR198" s="178"/>
      <c r="BS198" s="178"/>
      <c r="BT198" s="178"/>
      <c r="BU198" s="178"/>
      <c r="BV198" s="178"/>
      <c r="BW198" s="178"/>
      <c r="BX198" s="178"/>
      <c r="BY198" s="178"/>
      <c r="BZ198" s="178"/>
      <c r="CA198" s="178"/>
      <c r="CB198" s="178"/>
      <c r="CC198" s="178"/>
      <c r="CD198" s="178"/>
      <c r="CE198" s="178"/>
      <c r="CF198" s="178"/>
      <c r="CG198" s="178"/>
      <c r="CH198" s="178"/>
      <c r="CI198" s="178"/>
      <c r="CJ198" s="178"/>
      <c r="CK198" s="178"/>
      <c r="CL198" s="178"/>
      <c r="CM198" s="178"/>
      <c r="CN198" s="178"/>
      <c r="CO198" s="178"/>
      <c r="CP198" s="178"/>
      <c r="CQ198" s="178"/>
      <c r="CR198" s="178"/>
      <c r="CS198" s="178"/>
      <c r="CT198" s="178"/>
      <c r="CU198" s="178"/>
      <c r="CV198" s="178"/>
      <c r="CW198" s="178"/>
      <c r="CX198" s="178"/>
      <c r="CY198" s="178"/>
      <c r="CZ198" s="178"/>
      <c r="DA198" s="178"/>
      <c r="DB198" s="178"/>
      <c r="DC198" s="178"/>
      <c r="DD198" s="178"/>
      <c r="DE198" s="178"/>
      <c r="DF198" s="178"/>
      <c r="DG198" s="178"/>
      <c r="DH198" s="178"/>
      <c r="DI198" s="178"/>
      <c r="DJ198" s="178"/>
      <c r="DK198" s="178"/>
      <c r="DL198" s="178"/>
      <c r="DM198" s="178"/>
      <c r="DN198" s="178"/>
      <c r="DO198" s="178"/>
      <c r="DP198" s="178"/>
      <c r="DQ198" s="178"/>
      <c r="DR198" s="178"/>
      <c r="DS198" s="178"/>
      <c r="DT198" s="178"/>
      <c r="DU198" s="178"/>
      <c r="DV198" s="178"/>
      <c r="DW198" s="178"/>
      <c r="DX198" s="178"/>
      <c r="DY198" s="178"/>
      <c r="DZ198" s="178"/>
      <c r="EA198" s="178"/>
      <c r="EB198" s="178"/>
      <c r="EC198" s="178"/>
      <c r="ED198" s="178"/>
      <c r="EE198" s="178"/>
      <c r="EF198" s="178"/>
      <c r="EG198" s="178"/>
      <c r="EH198" s="178"/>
      <c r="EI198" s="178"/>
      <c r="EJ198" s="178"/>
      <c r="EK198" s="178"/>
      <c r="EL198" s="178"/>
      <c r="EM198" s="178"/>
      <c r="EN198" s="178"/>
      <c r="EO198" s="178"/>
      <c r="EP198" s="178"/>
      <c r="EQ198" s="178"/>
      <c r="ER198" s="178"/>
    </row>
    <row r="199" spans="1:148">
      <c r="A199" s="360"/>
      <c r="B199" s="360"/>
      <c r="C199" s="322"/>
      <c r="D199" s="144" t="s">
        <v>51</v>
      </c>
      <c r="E199" s="145">
        <f>SUM(E197:E198)</f>
        <v>0</v>
      </c>
      <c r="F199" s="146"/>
      <c r="G199" s="108">
        <f t="shared" ref="G199:AJ199" si="105">SUM(G197:G198)</f>
        <v>0</v>
      </c>
      <c r="H199" s="84">
        <f t="shared" si="105"/>
        <v>0</v>
      </c>
      <c r="I199" s="84">
        <f t="shared" si="105"/>
        <v>0</v>
      </c>
      <c r="J199" s="84">
        <f t="shared" si="105"/>
        <v>0</v>
      </c>
      <c r="K199" s="84">
        <f t="shared" si="105"/>
        <v>0</v>
      </c>
      <c r="L199" s="84">
        <f t="shared" si="105"/>
        <v>0</v>
      </c>
      <c r="M199" s="84">
        <f t="shared" si="105"/>
        <v>0</v>
      </c>
      <c r="N199" s="84">
        <f t="shared" si="105"/>
        <v>0</v>
      </c>
      <c r="O199" s="84">
        <f t="shared" si="105"/>
        <v>0</v>
      </c>
      <c r="P199" s="84">
        <f t="shared" si="105"/>
        <v>0</v>
      </c>
      <c r="Q199" s="84">
        <f t="shared" si="105"/>
        <v>0</v>
      </c>
      <c r="R199" s="84">
        <f t="shared" si="105"/>
        <v>0</v>
      </c>
      <c r="S199" s="84">
        <f t="shared" si="105"/>
        <v>0</v>
      </c>
      <c r="T199" s="84">
        <f t="shared" si="105"/>
        <v>0</v>
      </c>
      <c r="U199" s="84">
        <f t="shared" si="105"/>
        <v>0</v>
      </c>
      <c r="V199" s="84">
        <f t="shared" si="105"/>
        <v>0</v>
      </c>
      <c r="W199" s="84">
        <f t="shared" si="105"/>
        <v>0</v>
      </c>
      <c r="X199" s="84">
        <f>SUM(X197:X198)</f>
        <v>0</v>
      </c>
      <c r="Y199" s="84">
        <f t="shared" si="105"/>
        <v>0</v>
      </c>
      <c r="Z199" s="84">
        <f t="shared" si="105"/>
        <v>0</v>
      </c>
      <c r="AA199" s="84">
        <f t="shared" si="105"/>
        <v>0</v>
      </c>
      <c r="AB199" s="84">
        <f t="shared" si="105"/>
        <v>0</v>
      </c>
      <c r="AC199" s="84">
        <f t="shared" si="105"/>
        <v>0</v>
      </c>
      <c r="AD199" s="84">
        <f t="shared" si="105"/>
        <v>0</v>
      </c>
      <c r="AE199" s="84">
        <f t="shared" si="105"/>
        <v>0</v>
      </c>
      <c r="AF199" s="84">
        <f t="shared" si="105"/>
        <v>0</v>
      </c>
      <c r="AG199" s="84">
        <f t="shared" si="105"/>
        <v>0</v>
      </c>
      <c r="AH199" s="86">
        <f>SUM(AH197:AH198)</f>
        <v>0</v>
      </c>
      <c r="AI199" s="84">
        <f>SUM(AI197:AI198)</f>
        <v>0</v>
      </c>
      <c r="AJ199" s="86">
        <f t="shared" si="105"/>
        <v>0</v>
      </c>
      <c r="AK199" s="210"/>
      <c r="AL199" s="178"/>
      <c r="AM199" s="178"/>
      <c r="AN199" s="178"/>
      <c r="AO199" s="178"/>
      <c r="AP199" s="178"/>
      <c r="AQ199" s="178"/>
      <c r="AR199" s="178"/>
      <c r="AS199" s="178"/>
      <c r="AT199" s="178"/>
      <c r="AU199" s="178"/>
      <c r="AV199" s="178"/>
      <c r="AW199" s="178"/>
      <c r="AX199" s="178"/>
      <c r="AY199" s="178"/>
      <c r="AZ199" s="178"/>
      <c r="BA199" s="178"/>
      <c r="BB199" s="178"/>
      <c r="BC199" s="178"/>
      <c r="BD199" s="178"/>
      <c r="BE199" s="178"/>
      <c r="BF199" s="178"/>
      <c r="BG199" s="178"/>
      <c r="BH199" s="178"/>
      <c r="BI199" s="178"/>
      <c r="BJ199" s="178"/>
      <c r="BK199" s="178"/>
      <c r="BL199" s="178"/>
      <c r="BM199" s="178"/>
      <c r="BN199" s="178"/>
      <c r="BO199" s="178"/>
      <c r="BP199" s="178"/>
      <c r="BQ199" s="178"/>
      <c r="BR199" s="178"/>
      <c r="BS199" s="178"/>
      <c r="BT199" s="178"/>
      <c r="BU199" s="178"/>
      <c r="BV199" s="178"/>
      <c r="BW199" s="178"/>
      <c r="BX199" s="178"/>
      <c r="BY199" s="178"/>
      <c r="BZ199" s="178"/>
      <c r="CA199" s="178"/>
      <c r="CB199" s="178"/>
      <c r="CC199" s="178"/>
      <c r="CD199" s="178"/>
      <c r="CE199" s="178"/>
      <c r="CF199" s="178"/>
      <c r="CG199" s="178"/>
      <c r="CH199" s="178"/>
      <c r="CI199" s="178"/>
      <c r="CJ199" s="178"/>
      <c r="CK199" s="178"/>
      <c r="CL199" s="178"/>
      <c r="CM199" s="178"/>
      <c r="CN199" s="178"/>
      <c r="CO199" s="178"/>
      <c r="CP199" s="178"/>
      <c r="CQ199" s="178"/>
      <c r="CR199" s="178"/>
      <c r="CS199" s="178"/>
      <c r="CT199" s="178"/>
      <c r="CU199" s="178"/>
      <c r="CV199" s="178"/>
      <c r="CW199" s="178"/>
      <c r="CX199" s="178"/>
      <c r="CY199" s="178"/>
      <c r="CZ199" s="178"/>
      <c r="DA199" s="178"/>
      <c r="DB199" s="178"/>
      <c r="DC199" s="178"/>
      <c r="DD199" s="178"/>
      <c r="DE199" s="178"/>
      <c r="DF199" s="178"/>
      <c r="DG199" s="178"/>
      <c r="DH199" s="178"/>
      <c r="DI199" s="178"/>
      <c r="DJ199" s="178"/>
      <c r="DK199" s="178"/>
      <c r="DL199" s="178"/>
      <c r="DM199" s="178"/>
      <c r="DN199" s="178"/>
      <c r="DO199" s="178"/>
      <c r="DP199" s="178"/>
      <c r="DQ199" s="178"/>
      <c r="DR199" s="178"/>
      <c r="DS199" s="178"/>
      <c r="DT199" s="178"/>
      <c r="DU199" s="178"/>
      <c r="DV199" s="178"/>
      <c r="DW199" s="178"/>
      <c r="DX199" s="178"/>
      <c r="DY199" s="178"/>
      <c r="DZ199" s="178"/>
      <c r="EA199" s="178"/>
      <c r="EB199" s="178"/>
      <c r="EC199" s="178"/>
      <c r="ED199" s="178"/>
      <c r="EE199" s="178"/>
      <c r="EF199" s="178"/>
      <c r="EG199" s="178"/>
      <c r="EH199" s="178"/>
      <c r="EI199" s="178"/>
      <c r="EJ199" s="178"/>
      <c r="EK199" s="178"/>
      <c r="EL199" s="178"/>
      <c r="EM199" s="178"/>
      <c r="EN199" s="178"/>
      <c r="EO199" s="178"/>
      <c r="EP199" s="178"/>
      <c r="EQ199" s="178"/>
      <c r="ER199" s="178"/>
    </row>
    <row r="200" spans="1:148" s="178" customFormat="1">
      <c r="C200" s="295"/>
    </row>
    <row r="201" spans="1:148" s="178" customFormat="1">
      <c r="C201" s="295"/>
    </row>
    <row r="202" spans="1:148" s="178" customFormat="1">
      <c r="C202" s="295"/>
    </row>
    <row r="203" spans="1:148" s="178" customFormat="1">
      <c r="C203" s="295"/>
    </row>
    <row r="204" spans="1:148" s="178" customFormat="1">
      <c r="C204" s="295"/>
    </row>
    <row r="205" spans="1:148" s="178" customFormat="1">
      <c r="C205" s="295"/>
    </row>
    <row r="206" spans="1:148" s="178" customFormat="1">
      <c r="C206" s="295"/>
    </row>
    <row r="207" spans="1:148" s="178" customFormat="1">
      <c r="C207" s="295"/>
    </row>
    <row r="208" spans="1:148" s="178" customFormat="1">
      <c r="C208" s="295"/>
    </row>
    <row r="209" spans="3:3" s="178" customFormat="1">
      <c r="C209" s="295"/>
    </row>
    <row r="210" spans="3:3" s="178" customFormat="1">
      <c r="C210" s="295"/>
    </row>
    <row r="211" spans="3:3" s="178" customFormat="1">
      <c r="C211" s="295"/>
    </row>
    <row r="212" spans="3:3" s="178" customFormat="1">
      <c r="C212" s="295"/>
    </row>
    <row r="213" spans="3:3" s="178" customFormat="1">
      <c r="C213" s="295"/>
    </row>
    <row r="214" spans="3:3" s="178" customFormat="1">
      <c r="C214" s="295"/>
    </row>
    <row r="215" spans="3:3" s="178" customFormat="1">
      <c r="C215" s="295"/>
    </row>
    <row r="216" spans="3:3" s="178" customFormat="1">
      <c r="C216" s="295"/>
    </row>
    <row r="217" spans="3:3" s="178" customFormat="1">
      <c r="C217" s="295"/>
    </row>
    <row r="218" spans="3:3" s="178" customFormat="1">
      <c r="C218" s="295"/>
    </row>
    <row r="219" spans="3:3" s="178" customFormat="1">
      <c r="C219" s="295"/>
    </row>
    <row r="220" spans="3:3" s="178" customFormat="1">
      <c r="C220" s="295"/>
    </row>
    <row r="221" spans="3:3" s="178" customFormat="1">
      <c r="C221" s="295"/>
    </row>
    <row r="222" spans="3:3" s="178" customFormat="1">
      <c r="C222" s="295"/>
    </row>
    <row r="223" spans="3:3" s="178" customFormat="1">
      <c r="C223" s="295"/>
    </row>
    <row r="224" spans="3:3" s="178" customFormat="1">
      <c r="C224" s="295"/>
    </row>
    <row r="225" spans="3:3" s="178" customFormat="1">
      <c r="C225" s="295"/>
    </row>
    <row r="226" spans="3:3" s="178" customFormat="1">
      <c r="C226" s="295"/>
    </row>
    <row r="227" spans="3:3" s="178" customFormat="1">
      <c r="C227" s="295"/>
    </row>
    <row r="228" spans="3:3" s="178" customFormat="1">
      <c r="C228" s="295"/>
    </row>
    <row r="229" spans="3:3" s="178" customFormat="1">
      <c r="C229" s="295"/>
    </row>
    <row r="230" spans="3:3" s="178" customFormat="1">
      <c r="C230" s="295"/>
    </row>
    <row r="231" spans="3:3" s="178" customFormat="1">
      <c r="C231" s="295"/>
    </row>
    <row r="232" spans="3:3" s="178" customFormat="1">
      <c r="C232" s="295"/>
    </row>
    <row r="233" spans="3:3" s="178" customFormat="1">
      <c r="C233" s="295"/>
    </row>
    <row r="234" spans="3:3" s="178" customFormat="1">
      <c r="C234" s="295"/>
    </row>
    <row r="235" spans="3:3" s="178" customFormat="1">
      <c r="C235" s="295"/>
    </row>
    <row r="236" spans="3:3" s="178" customFormat="1">
      <c r="C236" s="295"/>
    </row>
    <row r="237" spans="3:3" s="178" customFormat="1">
      <c r="C237" s="295"/>
    </row>
    <row r="238" spans="3:3" s="178" customFormat="1">
      <c r="C238" s="295"/>
    </row>
    <row r="239" spans="3:3" s="178" customFormat="1">
      <c r="C239" s="295"/>
    </row>
    <row r="240" spans="3:3" s="178" customFormat="1">
      <c r="C240" s="295"/>
    </row>
    <row r="241" spans="3:3" s="178" customFormat="1">
      <c r="C241" s="295"/>
    </row>
    <row r="242" spans="3:3" s="178" customFormat="1">
      <c r="C242" s="295"/>
    </row>
    <row r="243" spans="3:3" s="178" customFormat="1">
      <c r="C243" s="295"/>
    </row>
    <row r="244" spans="3:3" s="178" customFormat="1">
      <c r="C244" s="295"/>
    </row>
    <row r="245" spans="3:3" s="178" customFormat="1">
      <c r="C245" s="295"/>
    </row>
    <row r="246" spans="3:3" s="178" customFormat="1">
      <c r="C246" s="295"/>
    </row>
    <row r="247" spans="3:3" s="178" customFormat="1">
      <c r="C247" s="295"/>
    </row>
    <row r="248" spans="3:3" s="178" customFormat="1">
      <c r="C248" s="295"/>
    </row>
    <row r="249" spans="3:3" s="178" customFormat="1">
      <c r="C249" s="295"/>
    </row>
    <row r="250" spans="3:3" s="178" customFormat="1">
      <c r="C250" s="295"/>
    </row>
    <row r="251" spans="3:3" s="178" customFormat="1">
      <c r="C251" s="295"/>
    </row>
    <row r="252" spans="3:3" s="178" customFormat="1">
      <c r="C252" s="295"/>
    </row>
    <row r="253" spans="3:3" s="178" customFormat="1">
      <c r="C253" s="295"/>
    </row>
    <row r="254" spans="3:3" s="178" customFormat="1">
      <c r="C254" s="295"/>
    </row>
    <row r="255" spans="3:3" s="178" customFormat="1">
      <c r="C255" s="295"/>
    </row>
    <row r="256" spans="3:3" s="178" customFormat="1">
      <c r="C256" s="295"/>
    </row>
    <row r="257" spans="3:3" s="178" customFormat="1">
      <c r="C257" s="295"/>
    </row>
    <row r="258" spans="3:3" s="178" customFormat="1">
      <c r="C258" s="295"/>
    </row>
    <row r="259" spans="3:3" s="178" customFormat="1">
      <c r="C259" s="295"/>
    </row>
    <row r="260" spans="3:3" s="178" customFormat="1">
      <c r="C260" s="295"/>
    </row>
    <row r="261" spans="3:3" s="178" customFormat="1">
      <c r="C261" s="295"/>
    </row>
    <row r="262" spans="3:3" s="178" customFormat="1">
      <c r="C262" s="295"/>
    </row>
    <row r="263" spans="3:3" s="178" customFormat="1">
      <c r="C263" s="295"/>
    </row>
    <row r="264" spans="3:3" s="178" customFormat="1">
      <c r="C264" s="295"/>
    </row>
    <row r="265" spans="3:3" s="178" customFormat="1">
      <c r="C265" s="295"/>
    </row>
    <row r="266" spans="3:3" s="178" customFormat="1">
      <c r="C266" s="295"/>
    </row>
    <row r="267" spans="3:3" s="178" customFormat="1">
      <c r="C267" s="295"/>
    </row>
    <row r="268" spans="3:3" s="178" customFormat="1">
      <c r="C268" s="295"/>
    </row>
    <row r="269" spans="3:3" s="178" customFormat="1">
      <c r="C269" s="295"/>
    </row>
    <row r="270" spans="3:3" s="178" customFormat="1">
      <c r="C270" s="295"/>
    </row>
    <row r="271" spans="3:3" s="178" customFormat="1">
      <c r="C271" s="295"/>
    </row>
    <row r="272" spans="3:3" s="178" customFormat="1">
      <c r="C272" s="295"/>
    </row>
    <row r="273" spans="3:3" s="178" customFormat="1">
      <c r="C273" s="295"/>
    </row>
    <row r="274" spans="3:3" s="178" customFormat="1">
      <c r="C274" s="295"/>
    </row>
    <row r="275" spans="3:3" s="178" customFormat="1">
      <c r="C275" s="295"/>
    </row>
    <row r="276" spans="3:3" s="178" customFormat="1">
      <c r="C276" s="295"/>
    </row>
    <row r="277" spans="3:3" s="178" customFormat="1">
      <c r="C277" s="295"/>
    </row>
    <row r="278" spans="3:3" s="178" customFormat="1">
      <c r="C278" s="295"/>
    </row>
    <row r="279" spans="3:3" s="178" customFormat="1">
      <c r="C279" s="295"/>
    </row>
    <row r="280" spans="3:3" s="178" customFormat="1">
      <c r="C280" s="295"/>
    </row>
    <row r="281" spans="3:3" s="178" customFormat="1">
      <c r="C281" s="295"/>
    </row>
    <row r="282" spans="3:3" s="178" customFormat="1">
      <c r="C282" s="295"/>
    </row>
    <row r="283" spans="3:3" s="178" customFormat="1">
      <c r="C283" s="295"/>
    </row>
    <row r="284" spans="3:3" s="178" customFormat="1">
      <c r="C284" s="295"/>
    </row>
    <row r="285" spans="3:3" s="178" customFormat="1">
      <c r="C285" s="295"/>
    </row>
    <row r="286" spans="3:3" s="178" customFormat="1">
      <c r="C286" s="295"/>
    </row>
    <row r="287" spans="3:3" s="178" customFormat="1">
      <c r="C287" s="295"/>
    </row>
    <row r="288" spans="3:3" s="178" customFormat="1">
      <c r="C288" s="295"/>
    </row>
    <row r="289" spans="3:3" s="178" customFormat="1">
      <c r="C289" s="295"/>
    </row>
    <row r="290" spans="3:3" s="178" customFormat="1">
      <c r="C290" s="295"/>
    </row>
    <row r="291" spans="3:3" s="178" customFormat="1">
      <c r="C291" s="295"/>
    </row>
    <row r="292" spans="3:3" s="178" customFormat="1">
      <c r="C292" s="295"/>
    </row>
    <row r="293" spans="3:3" s="178" customFormat="1">
      <c r="C293" s="295"/>
    </row>
    <row r="294" spans="3:3" s="178" customFormat="1">
      <c r="C294" s="295"/>
    </row>
    <row r="295" spans="3:3" s="178" customFormat="1">
      <c r="C295" s="295"/>
    </row>
    <row r="296" spans="3:3" s="178" customFormat="1">
      <c r="C296" s="295"/>
    </row>
    <row r="297" spans="3:3" s="178" customFormat="1">
      <c r="C297" s="295"/>
    </row>
    <row r="298" spans="3:3" s="178" customFormat="1">
      <c r="C298" s="295"/>
    </row>
    <row r="299" spans="3:3" s="178" customFormat="1">
      <c r="C299" s="295"/>
    </row>
    <row r="300" spans="3:3" s="178" customFormat="1">
      <c r="C300" s="295"/>
    </row>
    <row r="301" spans="3:3" s="178" customFormat="1">
      <c r="C301" s="295"/>
    </row>
    <row r="302" spans="3:3" s="178" customFormat="1">
      <c r="C302" s="295"/>
    </row>
    <row r="303" spans="3:3" s="178" customFormat="1">
      <c r="C303" s="295"/>
    </row>
    <row r="304" spans="3:3" s="178" customFormat="1">
      <c r="C304" s="295"/>
    </row>
    <row r="305" spans="3:3" s="178" customFormat="1">
      <c r="C305" s="295"/>
    </row>
    <row r="306" spans="3:3" s="178" customFormat="1">
      <c r="C306" s="295"/>
    </row>
    <row r="307" spans="3:3" s="178" customFormat="1">
      <c r="C307" s="295"/>
    </row>
    <row r="308" spans="3:3" s="178" customFormat="1">
      <c r="C308" s="295"/>
    </row>
    <row r="309" spans="3:3" s="178" customFormat="1">
      <c r="C309" s="295"/>
    </row>
    <row r="310" spans="3:3" s="178" customFormat="1">
      <c r="C310" s="295"/>
    </row>
    <row r="311" spans="3:3" s="178" customFormat="1">
      <c r="C311" s="295"/>
    </row>
    <row r="312" spans="3:3" s="178" customFormat="1">
      <c r="C312" s="295"/>
    </row>
    <row r="313" spans="3:3" s="178" customFormat="1">
      <c r="C313" s="295"/>
    </row>
    <row r="314" spans="3:3" s="178" customFormat="1">
      <c r="C314" s="295"/>
    </row>
    <row r="315" spans="3:3" s="178" customFormat="1">
      <c r="C315" s="295"/>
    </row>
    <row r="316" spans="3:3" s="178" customFormat="1">
      <c r="C316" s="295"/>
    </row>
    <row r="317" spans="3:3" s="178" customFormat="1">
      <c r="C317" s="295"/>
    </row>
    <row r="318" spans="3:3" s="178" customFormat="1">
      <c r="C318" s="295"/>
    </row>
    <row r="319" spans="3:3" s="178" customFormat="1">
      <c r="C319" s="295"/>
    </row>
    <row r="320" spans="3:3" s="178" customFormat="1">
      <c r="C320" s="295"/>
    </row>
    <row r="321" spans="3:3" s="178" customFormat="1">
      <c r="C321" s="295"/>
    </row>
    <row r="322" spans="3:3" s="178" customFormat="1">
      <c r="C322" s="295"/>
    </row>
    <row r="323" spans="3:3" s="178" customFormat="1">
      <c r="C323" s="295"/>
    </row>
    <row r="324" spans="3:3" s="178" customFormat="1">
      <c r="C324" s="295"/>
    </row>
    <row r="325" spans="3:3" s="178" customFormat="1">
      <c r="C325" s="295"/>
    </row>
    <row r="326" spans="3:3" s="178" customFormat="1">
      <c r="C326" s="295"/>
    </row>
    <row r="327" spans="3:3" s="178" customFormat="1">
      <c r="C327" s="295"/>
    </row>
    <row r="328" spans="3:3" s="178" customFormat="1">
      <c r="C328" s="295"/>
    </row>
    <row r="329" spans="3:3" s="178" customFormat="1">
      <c r="C329" s="295"/>
    </row>
    <row r="330" spans="3:3" s="178" customFormat="1">
      <c r="C330" s="295"/>
    </row>
    <row r="331" spans="3:3" s="178" customFormat="1">
      <c r="C331" s="295"/>
    </row>
    <row r="332" spans="3:3" s="178" customFormat="1">
      <c r="C332" s="295"/>
    </row>
    <row r="333" spans="3:3" s="178" customFormat="1">
      <c r="C333" s="295"/>
    </row>
    <row r="334" spans="3:3" s="178" customFormat="1">
      <c r="C334" s="295"/>
    </row>
    <row r="335" spans="3:3" s="178" customFormat="1">
      <c r="C335" s="295"/>
    </row>
    <row r="336" spans="3:3" s="178" customFormat="1">
      <c r="C336" s="295"/>
    </row>
    <row r="337" spans="3:3" s="178" customFormat="1">
      <c r="C337" s="295"/>
    </row>
    <row r="338" spans="3:3" s="178" customFormat="1">
      <c r="C338" s="295"/>
    </row>
    <row r="339" spans="3:3" s="178" customFormat="1">
      <c r="C339" s="295"/>
    </row>
    <row r="340" spans="3:3" s="178" customFormat="1">
      <c r="C340" s="295"/>
    </row>
    <row r="341" spans="3:3" s="178" customFormat="1">
      <c r="C341" s="295"/>
    </row>
    <row r="342" spans="3:3" s="178" customFormat="1">
      <c r="C342" s="295"/>
    </row>
    <row r="343" spans="3:3" s="178" customFormat="1">
      <c r="C343" s="295"/>
    </row>
    <row r="344" spans="3:3" s="178" customFormat="1">
      <c r="C344" s="295"/>
    </row>
    <row r="345" spans="3:3" s="178" customFormat="1">
      <c r="C345" s="295"/>
    </row>
    <row r="346" spans="3:3" s="178" customFormat="1">
      <c r="C346" s="295"/>
    </row>
    <row r="347" spans="3:3" s="178" customFormat="1">
      <c r="C347" s="295"/>
    </row>
    <row r="348" spans="3:3" s="178" customFormat="1">
      <c r="C348" s="295"/>
    </row>
    <row r="349" spans="3:3" s="178" customFormat="1">
      <c r="C349" s="295"/>
    </row>
    <row r="350" spans="3:3" s="178" customFormat="1">
      <c r="C350" s="295"/>
    </row>
    <row r="351" spans="3:3" s="178" customFormat="1">
      <c r="C351" s="295"/>
    </row>
    <row r="352" spans="3:3" s="178" customFormat="1">
      <c r="C352" s="295"/>
    </row>
    <row r="353" spans="3:3" s="178" customFormat="1">
      <c r="C353" s="295"/>
    </row>
    <row r="354" spans="3:3" s="178" customFormat="1">
      <c r="C354" s="295"/>
    </row>
    <row r="355" spans="3:3" s="178" customFormat="1">
      <c r="C355" s="295"/>
    </row>
    <row r="356" spans="3:3" s="178" customFormat="1">
      <c r="C356" s="295"/>
    </row>
    <row r="357" spans="3:3" s="178" customFormat="1">
      <c r="C357" s="295"/>
    </row>
    <row r="358" spans="3:3" s="178" customFormat="1">
      <c r="C358" s="295"/>
    </row>
    <row r="359" spans="3:3" s="178" customFormat="1">
      <c r="C359" s="295"/>
    </row>
    <row r="360" spans="3:3" s="178" customFormat="1">
      <c r="C360" s="295"/>
    </row>
    <row r="361" spans="3:3" s="178" customFormat="1">
      <c r="C361" s="295"/>
    </row>
    <row r="362" spans="3:3" s="178" customFormat="1">
      <c r="C362" s="295"/>
    </row>
    <row r="363" spans="3:3" s="178" customFormat="1">
      <c r="C363" s="295"/>
    </row>
    <row r="364" spans="3:3" s="178" customFormat="1">
      <c r="C364" s="295"/>
    </row>
    <row r="365" spans="3:3" s="178" customFormat="1">
      <c r="C365" s="295"/>
    </row>
    <row r="366" spans="3:3" s="178" customFormat="1">
      <c r="C366" s="295"/>
    </row>
    <row r="367" spans="3:3" s="178" customFormat="1">
      <c r="C367" s="295"/>
    </row>
    <row r="368" spans="3:3" s="178" customFormat="1">
      <c r="C368" s="295"/>
    </row>
    <row r="369" spans="3:3" s="178" customFormat="1">
      <c r="C369" s="295"/>
    </row>
    <row r="370" spans="3:3" s="178" customFormat="1">
      <c r="C370" s="295"/>
    </row>
    <row r="371" spans="3:3" s="178" customFormat="1">
      <c r="C371" s="295"/>
    </row>
    <row r="372" spans="3:3" s="178" customFormat="1">
      <c r="C372" s="295"/>
    </row>
    <row r="373" spans="3:3" s="178" customFormat="1">
      <c r="C373" s="295"/>
    </row>
    <row r="374" spans="3:3" s="178" customFormat="1">
      <c r="C374" s="295"/>
    </row>
    <row r="375" spans="3:3" s="178" customFormat="1">
      <c r="C375" s="295"/>
    </row>
    <row r="376" spans="3:3" s="178" customFormat="1">
      <c r="C376" s="295"/>
    </row>
    <row r="377" spans="3:3" s="178" customFormat="1">
      <c r="C377" s="295"/>
    </row>
    <row r="378" spans="3:3" s="178" customFormat="1">
      <c r="C378" s="295"/>
    </row>
    <row r="379" spans="3:3" s="178" customFormat="1">
      <c r="C379" s="295"/>
    </row>
    <row r="380" spans="3:3" s="178" customFormat="1">
      <c r="C380" s="295"/>
    </row>
    <row r="381" spans="3:3" s="178" customFormat="1">
      <c r="C381" s="295"/>
    </row>
    <row r="382" spans="3:3" s="178" customFormat="1">
      <c r="C382" s="295"/>
    </row>
    <row r="383" spans="3:3" s="178" customFormat="1">
      <c r="C383" s="295"/>
    </row>
    <row r="384" spans="3:3" s="178" customFormat="1">
      <c r="C384" s="295"/>
    </row>
    <row r="385" spans="3:3" s="178" customFormat="1">
      <c r="C385" s="295"/>
    </row>
    <row r="386" spans="3:3" s="178" customFormat="1">
      <c r="C386" s="295"/>
    </row>
    <row r="387" spans="3:3" s="178" customFormat="1">
      <c r="C387" s="295"/>
    </row>
    <row r="388" spans="3:3" s="178" customFormat="1">
      <c r="C388" s="295"/>
    </row>
    <row r="389" spans="3:3" s="178" customFormat="1">
      <c r="C389" s="295"/>
    </row>
    <row r="390" spans="3:3" s="178" customFormat="1">
      <c r="C390" s="295"/>
    </row>
    <row r="391" spans="3:3" s="178" customFormat="1">
      <c r="C391" s="295"/>
    </row>
    <row r="392" spans="3:3" s="178" customFormat="1">
      <c r="C392" s="295"/>
    </row>
    <row r="393" spans="3:3" s="178" customFormat="1">
      <c r="C393" s="295"/>
    </row>
    <row r="394" spans="3:3" s="178" customFormat="1">
      <c r="C394" s="295"/>
    </row>
    <row r="395" spans="3:3" s="178" customFormat="1">
      <c r="C395" s="295"/>
    </row>
    <row r="396" spans="3:3" s="178" customFormat="1">
      <c r="C396" s="295"/>
    </row>
    <row r="397" spans="3:3" s="178" customFormat="1">
      <c r="C397" s="295"/>
    </row>
    <row r="398" spans="3:3" s="178" customFormat="1">
      <c r="C398" s="295"/>
    </row>
    <row r="399" spans="3:3" s="178" customFormat="1">
      <c r="C399" s="295"/>
    </row>
    <row r="400" spans="3:3" s="178" customFormat="1">
      <c r="C400" s="295"/>
    </row>
    <row r="401" spans="3:3" s="178" customFormat="1">
      <c r="C401" s="295"/>
    </row>
    <row r="402" spans="3:3" s="178" customFormat="1">
      <c r="C402" s="295"/>
    </row>
    <row r="403" spans="3:3" s="178" customFormat="1">
      <c r="C403" s="295"/>
    </row>
    <row r="404" spans="3:3" s="178" customFormat="1">
      <c r="C404" s="295"/>
    </row>
    <row r="405" spans="3:3" s="178" customFormat="1">
      <c r="C405" s="295"/>
    </row>
    <row r="406" spans="3:3" s="178" customFormat="1">
      <c r="C406" s="295"/>
    </row>
    <row r="407" spans="3:3" s="178" customFormat="1">
      <c r="C407" s="295"/>
    </row>
    <row r="408" spans="3:3" s="178" customFormat="1">
      <c r="C408" s="295"/>
    </row>
    <row r="409" spans="3:3" s="178" customFormat="1">
      <c r="C409" s="295"/>
    </row>
    <row r="410" spans="3:3" s="178" customFormat="1">
      <c r="C410" s="295"/>
    </row>
    <row r="411" spans="3:3" s="178" customFormat="1">
      <c r="C411" s="295"/>
    </row>
    <row r="412" spans="3:3" s="178" customFormat="1">
      <c r="C412" s="295"/>
    </row>
    <row r="413" spans="3:3" s="178" customFormat="1">
      <c r="C413" s="295"/>
    </row>
    <row r="414" spans="3:3" s="178" customFormat="1">
      <c r="C414" s="295"/>
    </row>
    <row r="415" spans="3:3" s="178" customFormat="1">
      <c r="C415" s="295"/>
    </row>
    <row r="416" spans="3:3" s="178" customFormat="1">
      <c r="C416" s="295"/>
    </row>
    <row r="417" spans="3:3" s="178" customFormat="1">
      <c r="C417" s="295"/>
    </row>
    <row r="418" spans="3:3" s="178" customFormat="1">
      <c r="C418" s="295"/>
    </row>
    <row r="419" spans="3:3" s="178" customFormat="1">
      <c r="C419" s="295"/>
    </row>
    <row r="420" spans="3:3" s="178" customFormat="1">
      <c r="C420" s="295"/>
    </row>
    <row r="421" spans="3:3" s="178" customFormat="1">
      <c r="C421" s="295"/>
    </row>
    <row r="422" spans="3:3" s="178" customFormat="1">
      <c r="C422" s="295"/>
    </row>
    <row r="423" spans="3:3" s="178" customFormat="1">
      <c r="C423" s="295"/>
    </row>
    <row r="424" spans="3:3" s="178" customFormat="1">
      <c r="C424" s="295"/>
    </row>
    <row r="425" spans="3:3" s="178" customFormat="1">
      <c r="C425" s="295"/>
    </row>
    <row r="426" spans="3:3" s="178" customFormat="1">
      <c r="C426" s="295"/>
    </row>
    <row r="427" spans="3:3" s="178" customFormat="1">
      <c r="C427" s="295"/>
    </row>
    <row r="428" spans="3:3" s="178" customFormat="1">
      <c r="C428" s="295"/>
    </row>
    <row r="429" spans="3:3" s="178" customFormat="1">
      <c r="C429" s="295"/>
    </row>
    <row r="430" spans="3:3" s="178" customFormat="1">
      <c r="C430" s="295"/>
    </row>
    <row r="431" spans="3:3" s="178" customFormat="1">
      <c r="C431" s="295"/>
    </row>
    <row r="432" spans="3:3" s="178" customFormat="1">
      <c r="C432" s="295"/>
    </row>
    <row r="433" spans="3:3" s="178" customFormat="1">
      <c r="C433" s="295"/>
    </row>
    <row r="434" spans="3:3" s="178" customFormat="1">
      <c r="C434" s="295"/>
    </row>
    <row r="435" spans="3:3" s="178" customFormat="1">
      <c r="C435" s="295"/>
    </row>
    <row r="436" spans="3:3" s="178" customFormat="1">
      <c r="C436" s="295"/>
    </row>
    <row r="437" spans="3:3" s="178" customFormat="1">
      <c r="C437" s="295"/>
    </row>
    <row r="438" spans="3:3" s="178" customFormat="1">
      <c r="C438" s="295"/>
    </row>
    <row r="439" spans="3:3" s="178" customFormat="1">
      <c r="C439" s="295"/>
    </row>
    <row r="440" spans="3:3" s="178" customFormat="1">
      <c r="C440" s="295"/>
    </row>
    <row r="441" spans="3:3" s="178" customFormat="1">
      <c r="C441" s="295"/>
    </row>
    <row r="442" spans="3:3" s="178" customFormat="1">
      <c r="C442" s="295"/>
    </row>
    <row r="443" spans="3:3" s="178" customFormat="1">
      <c r="C443" s="295"/>
    </row>
    <row r="444" spans="3:3" s="178" customFormat="1">
      <c r="C444" s="295"/>
    </row>
    <row r="445" spans="3:3" s="178" customFormat="1">
      <c r="C445" s="295"/>
    </row>
    <row r="446" spans="3:3" s="178" customFormat="1">
      <c r="C446" s="295"/>
    </row>
    <row r="447" spans="3:3" s="178" customFormat="1">
      <c r="C447" s="295"/>
    </row>
    <row r="448" spans="3:3" s="178" customFormat="1">
      <c r="C448" s="295"/>
    </row>
    <row r="449" spans="3:3" s="178" customFormat="1">
      <c r="C449" s="295"/>
    </row>
    <row r="450" spans="3:3" s="178" customFormat="1">
      <c r="C450" s="295"/>
    </row>
    <row r="451" spans="3:3" s="178" customFormat="1">
      <c r="C451" s="295"/>
    </row>
    <row r="452" spans="3:3" s="178" customFormat="1">
      <c r="C452" s="295"/>
    </row>
    <row r="453" spans="3:3" s="178" customFormat="1">
      <c r="C453" s="295"/>
    </row>
    <row r="454" spans="3:3" s="178" customFormat="1">
      <c r="C454" s="295"/>
    </row>
    <row r="455" spans="3:3" s="178" customFormat="1">
      <c r="C455" s="295"/>
    </row>
  </sheetData>
  <sheetProtection algorithmName="SHA-512" hashValue="ul9CyWp197mb7woUkaNzg9yDsLE6gzq7p9/gbxH6nmAF4Rm68pv1F2Q6Bw0ipSJdoJdxUbvlQcyjmIoKQaDPkA==" saltValue="HOf8MWgDUyDsEpScgoJDmA==" spinCount="100000" sheet="1" objects="1" scenarios="1"/>
  <protectedRanges>
    <protectedRange sqref="L1:N3 A5" name="Zakres6_1"/>
  </protectedRanges>
  <mergeCells count="52">
    <mergeCell ref="A179:A190"/>
    <mergeCell ref="A125:A136"/>
    <mergeCell ref="A137:A151"/>
    <mergeCell ref="A152:A163"/>
    <mergeCell ref="A164:A178"/>
    <mergeCell ref="A86:A97"/>
    <mergeCell ref="A98:A106"/>
    <mergeCell ref="A107:A118"/>
    <mergeCell ref="A119:A121"/>
    <mergeCell ref="A122:A124"/>
    <mergeCell ref="A14:A40"/>
    <mergeCell ref="A41:A55"/>
    <mergeCell ref="A56:A58"/>
    <mergeCell ref="A59:A70"/>
    <mergeCell ref="A71:A85"/>
    <mergeCell ref="L3:N3"/>
    <mergeCell ref="A5:N5"/>
    <mergeCell ref="AJ7:AJ11"/>
    <mergeCell ref="H9:H11"/>
    <mergeCell ref="I9:I11"/>
    <mergeCell ref="J9:J11"/>
    <mergeCell ref="K9:K11"/>
    <mergeCell ref="L9:L11"/>
    <mergeCell ref="G9:G11"/>
    <mergeCell ref="E7:E11"/>
    <mergeCell ref="G7:P7"/>
    <mergeCell ref="AA9:AA11"/>
    <mergeCell ref="AB9:AB11"/>
    <mergeCell ref="AC9:AC11"/>
    <mergeCell ref="F7:F11"/>
    <mergeCell ref="G8:N8"/>
    <mergeCell ref="AK7:AK11"/>
    <mergeCell ref="R8:R11"/>
    <mergeCell ref="U8:U11"/>
    <mergeCell ref="V8:V11"/>
    <mergeCell ref="AI7:AI11"/>
    <mergeCell ref="AE8:AE11"/>
    <mergeCell ref="AE7:AH7"/>
    <mergeCell ref="AF8:AF11"/>
    <mergeCell ref="AG8:AG11"/>
    <mergeCell ref="Z8:AC8"/>
    <mergeCell ref="W8:W11"/>
    <mergeCell ref="X8:X11"/>
    <mergeCell ref="Y8:Y11"/>
    <mergeCell ref="Z9:Z11"/>
    <mergeCell ref="Q7:S7"/>
    <mergeCell ref="T7:AD7"/>
    <mergeCell ref="O8:O11"/>
    <mergeCell ref="Q8:Q11"/>
    <mergeCell ref="T8:T11"/>
    <mergeCell ref="M9:M11"/>
    <mergeCell ref="N9:N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B474"/>
  <sheetViews>
    <sheetView zoomScaleNormal="100" workbookViewId="0">
      <selection activeCell="A9" sqref="A9"/>
    </sheetView>
  </sheetViews>
  <sheetFormatPr defaultRowHeight="14.5"/>
  <cols>
    <col min="2" max="2" width="11.26953125" customWidth="1"/>
    <col min="3" max="3" width="12.26953125" customWidth="1"/>
    <col min="4" max="27" width="9.1796875" customWidth="1"/>
    <col min="28" max="28" width="11.1796875" customWidth="1"/>
    <col min="29" max="35" width="9.1796875" customWidth="1"/>
    <col min="36" max="36" width="11.26953125" customWidth="1"/>
  </cols>
  <sheetData>
    <row r="1" spans="1:158">
      <c r="A1" s="175"/>
      <c r="B1" s="176"/>
      <c r="C1" s="189"/>
      <c r="D1" s="189"/>
      <c r="E1" s="189"/>
      <c r="F1" s="177"/>
      <c r="G1" s="177"/>
      <c r="H1" s="177"/>
      <c r="I1" s="187" t="s">
        <v>2344</v>
      </c>
      <c r="K1" s="178"/>
      <c r="L1" s="186"/>
      <c r="M1" s="186"/>
      <c r="N1" s="186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  <c r="EL1" s="173"/>
      <c r="EM1" s="173"/>
      <c r="EN1" s="173"/>
      <c r="EO1" s="173"/>
      <c r="EP1" s="173"/>
      <c r="EQ1" s="173"/>
      <c r="ER1" s="173"/>
      <c r="ES1" s="173"/>
      <c r="ET1" s="173"/>
      <c r="EU1" s="173"/>
      <c r="EV1" s="173"/>
      <c r="EW1" s="173"/>
      <c r="EX1" s="173"/>
      <c r="EY1" s="173"/>
      <c r="EZ1" s="173"/>
      <c r="FA1" s="173"/>
      <c r="FB1" s="173"/>
    </row>
    <row r="2" spans="1:158">
      <c r="A2" s="175"/>
      <c r="B2" s="176"/>
      <c r="C2" s="189"/>
      <c r="D2" s="189"/>
      <c r="E2" s="189"/>
      <c r="F2" s="177"/>
      <c r="G2" s="177"/>
      <c r="H2" s="177"/>
      <c r="I2" s="177"/>
      <c r="J2" s="178"/>
      <c r="K2" s="178"/>
      <c r="L2" s="186"/>
      <c r="M2" s="186"/>
      <c r="N2" s="186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</row>
    <row r="3" spans="1:158">
      <c r="A3" s="175"/>
      <c r="B3" s="176"/>
      <c r="C3" s="189"/>
      <c r="D3" s="189"/>
      <c r="E3" s="189"/>
      <c r="F3" s="177"/>
      <c r="G3" s="177"/>
      <c r="H3" s="177"/>
      <c r="I3" s="177"/>
      <c r="J3" s="178"/>
      <c r="K3" s="178"/>
      <c r="L3" s="186"/>
      <c r="M3" s="186"/>
      <c r="N3" s="186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3"/>
      <c r="EP3" s="173"/>
      <c r="EQ3" s="173"/>
      <c r="ER3" s="173"/>
      <c r="ES3" s="173"/>
      <c r="ET3" s="173"/>
      <c r="EU3" s="173"/>
      <c r="EV3" s="173"/>
      <c r="EW3" s="173"/>
      <c r="EX3" s="173"/>
      <c r="EY3" s="173"/>
      <c r="EZ3" s="173"/>
      <c r="FA3" s="173"/>
      <c r="FB3" s="173"/>
    </row>
    <row r="4" spans="1:158" ht="20.25" customHeight="1">
      <c r="A4" s="178"/>
      <c r="B4" s="178"/>
      <c r="C4" s="445"/>
      <c r="D4" s="445"/>
      <c r="E4" s="445"/>
      <c r="F4" s="445"/>
      <c r="G4" s="445"/>
      <c r="H4" s="445"/>
      <c r="I4" s="445"/>
      <c r="J4" s="445"/>
      <c r="K4" s="445"/>
      <c r="L4" s="178"/>
      <c r="M4" s="178"/>
      <c r="N4" s="178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  <c r="ED4" s="173"/>
      <c r="EE4" s="173"/>
      <c r="EF4" s="173"/>
      <c r="EG4" s="173"/>
      <c r="EH4" s="173"/>
      <c r="EI4" s="173"/>
      <c r="EJ4" s="173"/>
      <c r="EK4" s="173"/>
      <c r="EL4" s="173"/>
      <c r="EM4" s="173"/>
      <c r="EN4" s="173"/>
      <c r="EO4" s="173"/>
      <c r="EP4" s="173"/>
      <c r="EQ4" s="173"/>
      <c r="ER4" s="173"/>
      <c r="ES4" s="173"/>
      <c r="ET4" s="173"/>
      <c r="EU4" s="173"/>
      <c r="EV4" s="173"/>
      <c r="EW4" s="173"/>
      <c r="EX4" s="173"/>
      <c r="EY4" s="173"/>
      <c r="EZ4" s="173"/>
      <c r="FA4" s="173"/>
      <c r="FB4" s="173"/>
    </row>
    <row r="5" spans="1:158" ht="45.75" customHeight="1">
      <c r="A5" s="463" t="str">
        <f>"Wykaz użytków rolnych oraz lasów z podziałem
na klasy gleboznawcze oraz grupy i podgrupy rejestrowe
stan na dzień 1 stycznia "&amp;Start!G9</f>
        <v>Wykaz użytków rolnych oraz lasów z podziałem
na klasy gleboznawcze oraz grupy i podgrupy rejestrowe
stan na dzień 1 stycznia 2021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185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  <c r="ER5" s="173"/>
      <c r="ES5" s="173"/>
      <c r="ET5" s="173"/>
      <c r="EU5" s="173"/>
      <c r="EV5" s="173"/>
      <c r="EW5" s="173"/>
      <c r="EX5" s="173"/>
      <c r="EY5" s="173"/>
      <c r="EZ5" s="173"/>
      <c r="FA5" s="173"/>
      <c r="FB5" s="173"/>
    </row>
    <row r="6" spans="1:158" ht="15" customHeight="1">
      <c r="A6" s="179"/>
      <c r="B6" s="180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  <c r="DC6" s="173"/>
      <c r="DD6" s="173"/>
      <c r="DE6" s="173"/>
      <c r="DF6" s="173"/>
      <c r="DG6" s="173"/>
      <c r="DH6" s="173"/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3"/>
      <c r="DT6" s="173"/>
      <c r="DU6" s="173"/>
      <c r="DV6" s="173"/>
      <c r="DW6" s="173"/>
      <c r="DX6" s="173"/>
      <c r="DY6" s="173"/>
      <c r="DZ6" s="173"/>
      <c r="EA6" s="173"/>
      <c r="EB6" s="173"/>
      <c r="EC6" s="173"/>
      <c r="ED6" s="173"/>
      <c r="EE6" s="173"/>
      <c r="EF6" s="173"/>
      <c r="EG6" s="173"/>
      <c r="EH6" s="173"/>
      <c r="EI6" s="173"/>
      <c r="EJ6" s="173"/>
      <c r="EK6" s="173"/>
      <c r="EL6" s="173"/>
      <c r="EM6" s="173"/>
      <c r="EN6" s="173"/>
      <c r="EO6" s="173"/>
      <c r="EP6" s="173"/>
      <c r="EQ6" s="173"/>
      <c r="ER6" s="173"/>
      <c r="ES6" s="173"/>
      <c r="ET6" s="173"/>
      <c r="EU6" s="173"/>
      <c r="EV6" s="173"/>
      <c r="EW6" s="173"/>
      <c r="EX6" s="173"/>
      <c r="EY6" s="173"/>
      <c r="EZ6" s="173"/>
      <c r="FA6" s="173"/>
      <c r="FB6" s="173"/>
    </row>
    <row r="7" spans="1:158">
      <c r="A7" s="464" t="s">
        <v>295</v>
      </c>
      <c r="B7" s="464" t="s">
        <v>296</v>
      </c>
      <c r="C7" s="461" t="s">
        <v>298</v>
      </c>
      <c r="D7" s="465" t="s">
        <v>138</v>
      </c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66"/>
      <c r="AC7" s="466"/>
      <c r="AD7" s="455" t="s">
        <v>297</v>
      </c>
      <c r="AE7" s="456"/>
      <c r="AF7" s="456"/>
      <c r="AG7" s="456"/>
      <c r="AH7" s="456"/>
      <c r="AI7" s="456"/>
      <c r="AJ7" s="456"/>
      <c r="AK7" s="456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</row>
    <row r="8" spans="1:158" ht="45" customHeight="1">
      <c r="A8" s="464"/>
      <c r="B8" s="464"/>
      <c r="C8" s="462"/>
      <c r="D8" s="167" t="s">
        <v>299</v>
      </c>
      <c r="E8" s="167" t="s">
        <v>300</v>
      </c>
      <c r="F8" s="167" t="s">
        <v>301</v>
      </c>
      <c r="G8" s="167" t="s">
        <v>302</v>
      </c>
      <c r="H8" s="167" t="s">
        <v>303</v>
      </c>
      <c r="I8" s="167" t="s">
        <v>304</v>
      </c>
      <c r="J8" s="167" t="s">
        <v>305</v>
      </c>
      <c r="K8" s="167" t="s">
        <v>306</v>
      </c>
      <c r="L8" s="167" t="s">
        <v>307</v>
      </c>
      <c r="M8" s="163" t="s">
        <v>345</v>
      </c>
      <c r="N8" s="168" t="s">
        <v>308</v>
      </c>
      <c r="O8" s="168" t="s">
        <v>309</v>
      </c>
      <c r="P8" s="168" t="s">
        <v>310</v>
      </c>
      <c r="Q8" s="168" t="s">
        <v>311</v>
      </c>
      <c r="R8" s="168" t="s">
        <v>312</v>
      </c>
      <c r="S8" s="168" t="s">
        <v>313</v>
      </c>
      <c r="T8" s="163" t="s">
        <v>346</v>
      </c>
      <c r="U8" s="168" t="s">
        <v>314</v>
      </c>
      <c r="V8" s="168" t="s">
        <v>315</v>
      </c>
      <c r="W8" s="168" t="s">
        <v>316</v>
      </c>
      <c r="X8" s="168" t="s">
        <v>317</v>
      </c>
      <c r="Y8" s="168" t="s">
        <v>318</v>
      </c>
      <c r="Z8" s="168" t="s">
        <v>7320</v>
      </c>
      <c r="AA8" s="163" t="s">
        <v>347</v>
      </c>
      <c r="AB8" s="167" t="s">
        <v>319</v>
      </c>
      <c r="AC8" s="164" t="s">
        <v>320</v>
      </c>
      <c r="AD8" s="169" t="s">
        <v>321</v>
      </c>
      <c r="AE8" s="169" t="s">
        <v>322</v>
      </c>
      <c r="AF8" s="169" t="s">
        <v>323</v>
      </c>
      <c r="AG8" s="169" t="s">
        <v>324</v>
      </c>
      <c r="AH8" s="169" t="s">
        <v>325</v>
      </c>
      <c r="AI8" s="169" t="s">
        <v>326</v>
      </c>
      <c r="AJ8" s="169" t="s">
        <v>327</v>
      </c>
      <c r="AK8" s="324" t="s">
        <v>328</v>
      </c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</row>
    <row r="9" spans="1:158">
      <c r="A9" s="172">
        <v>1</v>
      </c>
      <c r="B9" s="172">
        <v>2</v>
      </c>
      <c r="C9" s="172">
        <v>3</v>
      </c>
      <c r="D9" s="172">
        <v>4</v>
      </c>
      <c r="E9" s="172">
        <v>5</v>
      </c>
      <c r="F9" s="172">
        <v>6</v>
      </c>
      <c r="G9" s="172">
        <v>7</v>
      </c>
      <c r="H9" s="172">
        <v>8</v>
      </c>
      <c r="I9" s="172">
        <v>9</v>
      </c>
      <c r="J9" s="172">
        <v>10</v>
      </c>
      <c r="K9" s="172">
        <v>11</v>
      </c>
      <c r="L9" s="172">
        <v>12</v>
      </c>
      <c r="M9" s="172">
        <v>13</v>
      </c>
      <c r="N9" s="172">
        <v>14</v>
      </c>
      <c r="O9" s="172">
        <v>15</v>
      </c>
      <c r="P9" s="172">
        <v>16</v>
      </c>
      <c r="Q9" s="172">
        <v>17</v>
      </c>
      <c r="R9" s="172">
        <v>18</v>
      </c>
      <c r="S9" s="172">
        <v>19</v>
      </c>
      <c r="T9" s="172">
        <v>20</v>
      </c>
      <c r="U9" s="172">
        <v>21</v>
      </c>
      <c r="V9" s="172">
        <v>22</v>
      </c>
      <c r="W9" s="172">
        <v>23</v>
      </c>
      <c r="X9" s="172">
        <v>24</v>
      </c>
      <c r="Y9" s="172">
        <v>25</v>
      </c>
      <c r="Z9" s="172">
        <v>26</v>
      </c>
      <c r="AA9" s="172">
        <v>27</v>
      </c>
      <c r="AB9" s="172">
        <v>28</v>
      </c>
      <c r="AC9" s="172">
        <v>29</v>
      </c>
      <c r="AD9" s="172">
        <v>30</v>
      </c>
      <c r="AE9" s="172">
        <v>31</v>
      </c>
      <c r="AF9" s="172">
        <v>32</v>
      </c>
      <c r="AG9" s="172">
        <v>33</v>
      </c>
      <c r="AH9" s="172">
        <v>34</v>
      </c>
      <c r="AI9" s="172">
        <v>35</v>
      </c>
      <c r="AJ9" s="172">
        <v>36</v>
      </c>
      <c r="AK9" s="172">
        <v>37</v>
      </c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173"/>
      <c r="CX9" s="173"/>
      <c r="CY9" s="173"/>
      <c r="CZ9" s="173"/>
      <c r="DA9" s="173"/>
    </row>
    <row r="10" spans="1:158">
      <c r="A10" s="457">
        <v>1</v>
      </c>
      <c r="B10" s="150" t="s">
        <v>47</v>
      </c>
      <c r="C10" s="361">
        <f>AC10+AK10</f>
        <v>0</v>
      </c>
      <c r="D10" s="362"/>
      <c r="E10" s="362"/>
      <c r="F10" s="362"/>
      <c r="G10" s="362"/>
      <c r="H10" s="362"/>
      <c r="I10" s="362"/>
      <c r="J10" s="362"/>
      <c r="K10" s="362"/>
      <c r="L10" s="362"/>
      <c r="M10" s="361">
        <f>SUM(D10:L10)</f>
        <v>0</v>
      </c>
      <c r="N10" s="362"/>
      <c r="O10" s="362"/>
      <c r="P10" s="362"/>
      <c r="Q10" s="362"/>
      <c r="R10" s="362"/>
      <c r="S10" s="362"/>
      <c r="T10" s="361">
        <f>SUM(N10:S10)</f>
        <v>0</v>
      </c>
      <c r="U10" s="362"/>
      <c r="V10" s="362"/>
      <c r="W10" s="362"/>
      <c r="X10" s="362"/>
      <c r="Y10" s="362"/>
      <c r="Z10" s="362"/>
      <c r="AA10" s="361">
        <f>SUM(U10:Z10)</f>
        <v>0</v>
      </c>
      <c r="AB10" s="362"/>
      <c r="AC10" s="363">
        <f>AB10+AA10+T10+M10</f>
        <v>0</v>
      </c>
      <c r="AD10" s="364"/>
      <c r="AE10" s="364"/>
      <c r="AF10" s="364"/>
      <c r="AG10" s="364"/>
      <c r="AH10" s="364"/>
      <c r="AI10" s="364"/>
      <c r="AJ10" s="364"/>
      <c r="AK10" s="365">
        <f>SUM(AD10:AJ10)</f>
        <v>0</v>
      </c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</row>
    <row r="11" spans="1:158">
      <c r="A11" s="457"/>
      <c r="B11" s="148" t="s">
        <v>52</v>
      </c>
      <c r="C11" s="366">
        <f t="shared" ref="C11:C70" si="0">AC11+AK11</f>
        <v>0</v>
      </c>
      <c r="D11" s="367"/>
      <c r="E11" s="367"/>
      <c r="F11" s="367"/>
      <c r="G11" s="367"/>
      <c r="H11" s="367"/>
      <c r="I11" s="367"/>
      <c r="J11" s="367"/>
      <c r="K11" s="367"/>
      <c r="L11" s="367"/>
      <c r="M11" s="361">
        <f t="shared" ref="M11:M70" si="1">SUM(D11:L11)</f>
        <v>0</v>
      </c>
      <c r="N11" s="367"/>
      <c r="O11" s="367"/>
      <c r="P11" s="367"/>
      <c r="Q11" s="367"/>
      <c r="R11" s="367"/>
      <c r="S11" s="367"/>
      <c r="T11" s="361">
        <f t="shared" ref="T11:T70" si="2">SUM(N11:S11)</f>
        <v>0</v>
      </c>
      <c r="U11" s="367"/>
      <c r="V11" s="367"/>
      <c r="W11" s="367"/>
      <c r="X11" s="367"/>
      <c r="Y11" s="367"/>
      <c r="Z11" s="367"/>
      <c r="AA11" s="361">
        <f t="shared" ref="AA11:AA70" si="3">SUM(U11:Z11)</f>
        <v>0</v>
      </c>
      <c r="AB11" s="367"/>
      <c r="AC11" s="363">
        <f t="shared" ref="AC11:AC70" si="4">AB11+AA11+T11+M11</f>
        <v>0</v>
      </c>
      <c r="AD11" s="368"/>
      <c r="AE11" s="368"/>
      <c r="AF11" s="368"/>
      <c r="AG11" s="368"/>
      <c r="AH11" s="368"/>
      <c r="AI11" s="368"/>
      <c r="AJ11" s="368"/>
      <c r="AK11" s="369">
        <f t="shared" ref="AK11:AK17" si="5">SUM(AD11:AJ11)</f>
        <v>0</v>
      </c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</row>
    <row r="12" spans="1:158">
      <c r="A12" s="457"/>
      <c r="B12" s="148" t="s">
        <v>54</v>
      </c>
      <c r="C12" s="366">
        <f t="shared" si="0"/>
        <v>0</v>
      </c>
      <c r="D12" s="367"/>
      <c r="E12" s="367"/>
      <c r="F12" s="367"/>
      <c r="G12" s="367"/>
      <c r="H12" s="367"/>
      <c r="I12" s="367"/>
      <c r="J12" s="367"/>
      <c r="K12" s="367"/>
      <c r="L12" s="367"/>
      <c r="M12" s="361">
        <f t="shared" si="1"/>
        <v>0</v>
      </c>
      <c r="N12" s="367"/>
      <c r="O12" s="367"/>
      <c r="P12" s="367"/>
      <c r="Q12" s="367"/>
      <c r="R12" s="367"/>
      <c r="S12" s="367"/>
      <c r="T12" s="361">
        <f t="shared" si="2"/>
        <v>0</v>
      </c>
      <c r="U12" s="367"/>
      <c r="V12" s="367"/>
      <c r="W12" s="367"/>
      <c r="X12" s="367"/>
      <c r="Y12" s="367"/>
      <c r="Z12" s="367"/>
      <c r="AA12" s="361">
        <f t="shared" si="3"/>
        <v>0</v>
      </c>
      <c r="AB12" s="367"/>
      <c r="AC12" s="363">
        <f t="shared" si="4"/>
        <v>0</v>
      </c>
      <c r="AD12" s="368"/>
      <c r="AE12" s="368"/>
      <c r="AF12" s="368"/>
      <c r="AG12" s="368"/>
      <c r="AH12" s="368"/>
      <c r="AI12" s="368"/>
      <c r="AJ12" s="368"/>
      <c r="AK12" s="369">
        <f t="shared" si="5"/>
        <v>0</v>
      </c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</row>
    <row r="13" spans="1:158">
      <c r="A13" s="457"/>
      <c r="B13" s="148" t="s">
        <v>55</v>
      </c>
      <c r="C13" s="366">
        <f t="shared" si="0"/>
        <v>0</v>
      </c>
      <c r="D13" s="367"/>
      <c r="E13" s="367"/>
      <c r="F13" s="367"/>
      <c r="G13" s="367"/>
      <c r="H13" s="367"/>
      <c r="I13" s="367"/>
      <c r="J13" s="367"/>
      <c r="K13" s="367"/>
      <c r="L13" s="367"/>
      <c r="M13" s="361">
        <f t="shared" si="1"/>
        <v>0</v>
      </c>
      <c r="N13" s="367"/>
      <c r="O13" s="367"/>
      <c r="P13" s="367"/>
      <c r="Q13" s="367"/>
      <c r="R13" s="367"/>
      <c r="S13" s="367"/>
      <c r="T13" s="361">
        <f t="shared" si="2"/>
        <v>0</v>
      </c>
      <c r="U13" s="367"/>
      <c r="V13" s="367"/>
      <c r="W13" s="367"/>
      <c r="X13" s="367"/>
      <c r="Y13" s="367"/>
      <c r="Z13" s="367"/>
      <c r="AA13" s="361">
        <f t="shared" si="3"/>
        <v>0</v>
      </c>
      <c r="AB13" s="367"/>
      <c r="AC13" s="363">
        <f t="shared" si="4"/>
        <v>0</v>
      </c>
      <c r="AD13" s="368"/>
      <c r="AE13" s="368"/>
      <c r="AF13" s="368"/>
      <c r="AG13" s="368"/>
      <c r="AH13" s="368"/>
      <c r="AI13" s="368"/>
      <c r="AJ13" s="368"/>
      <c r="AK13" s="369">
        <f t="shared" si="5"/>
        <v>0</v>
      </c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</row>
    <row r="14" spans="1:158">
      <c r="A14" s="457"/>
      <c r="B14" s="148" t="s">
        <v>56</v>
      </c>
      <c r="C14" s="366">
        <f t="shared" si="0"/>
        <v>0</v>
      </c>
      <c r="D14" s="367"/>
      <c r="E14" s="367"/>
      <c r="F14" s="367"/>
      <c r="G14" s="367"/>
      <c r="H14" s="367"/>
      <c r="I14" s="367"/>
      <c r="J14" s="367"/>
      <c r="K14" s="367"/>
      <c r="L14" s="367"/>
      <c r="M14" s="361">
        <f t="shared" si="1"/>
        <v>0</v>
      </c>
      <c r="N14" s="367"/>
      <c r="O14" s="367"/>
      <c r="P14" s="367"/>
      <c r="Q14" s="367"/>
      <c r="R14" s="367"/>
      <c r="S14" s="367"/>
      <c r="T14" s="361">
        <f t="shared" si="2"/>
        <v>0</v>
      </c>
      <c r="U14" s="367"/>
      <c r="V14" s="367"/>
      <c r="W14" s="367"/>
      <c r="X14" s="367"/>
      <c r="Y14" s="367"/>
      <c r="Z14" s="367"/>
      <c r="AA14" s="361">
        <f t="shared" si="3"/>
        <v>0</v>
      </c>
      <c r="AB14" s="367"/>
      <c r="AC14" s="363">
        <f t="shared" si="4"/>
        <v>0</v>
      </c>
      <c r="AD14" s="368"/>
      <c r="AE14" s="368"/>
      <c r="AF14" s="368"/>
      <c r="AG14" s="368"/>
      <c r="AH14" s="368"/>
      <c r="AI14" s="368"/>
      <c r="AJ14" s="368"/>
      <c r="AK14" s="369">
        <f t="shared" si="5"/>
        <v>0</v>
      </c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</row>
    <row r="15" spans="1:158">
      <c r="A15" s="457"/>
      <c r="B15" s="148" t="s">
        <v>58</v>
      </c>
      <c r="C15" s="366">
        <f t="shared" si="0"/>
        <v>0</v>
      </c>
      <c r="D15" s="367"/>
      <c r="E15" s="367"/>
      <c r="F15" s="367"/>
      <c r="G15" s="367"/>
      <c r="H15" s="367"/>
      <c r="I15" s="367"/>
      <c r="J15" s="367"/>
      <c r="K15" s="367"/>
      <c r="L15" s="367"/>
      <c r="M15" s="361">
        <f t="shared" si="1"/>
        <v>0</v>
      </c>
      <c r="N15" s="367"/>
      <c r="O15" s="367"/>
      <c r="P15" s="367"/>
      <c r="Q15" s="367"/>
      <c r="R15" s="367"/>
      <c r="S15" s="367"/>
      <c r="T15" s="361">
        <f t="shared" si="2"/>
        <v>0</v>
      </c>
      <c r="U15" s="367"/>
      <c r="V15" s="367"/>
      <c r="W15" s="367"/>
      <c r="X15" s="367"/>
      <c r="Y15" s="367"/>
      <c r="Z15" s="367"/>
      <c r="AA15" s="361">
        <f t="shared" si="3"/>
        <v>0</v>
      </c>
      <c r="AB15" s="367"/>
      <c r="AC15" s="363">
        <f t="shared" si="4"/>
        <v>0</v>
      </c>
      <c r="AD15" s="368"/>
      <c r="AE15" s="368"/>
      <c r="AF15" s="368"/>
      <c r="AG15" s="368"/>
      <c r="AH15" s="368"/>
      <c r="AI15" s="368"/>
      <c r="AJ15" s="368"/>
      <c r="AK15" s="369">
        <f t="shared" si="5"/>
        <v>0</v>
      </c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</row>
    <row r="16" spans="1:158">
      <c r="A16" s="457"/>
      <c r="B16" s="148" t="s">
        <v>60</v>
      </c>
      <c r="C16" s="366">
        <f t="shared" si="0"/>
        <v>0</v>
      </c>
      <c r="D16" s="367"/>
      <c r="E16" s="367"/>
      <c r="F16" s="367"/>
      <c r="G16" s="367"/>
      <c r="H16" s="367"/>
      <c r="I16" s="367"/>
      <c r="J16" s="367"/>
      <c r="K16" s="367"/>
      <c r="L16" s="367"/>
      <c r="M16" s="361">
        <f t="shared" si="1"/>
        <v>0</v>
      </c>
      <c r="N16" s="367"/>
      <c r="O16" s="367"/>
      <c r="P16" s="367"/>
      <c r="Q16" s="367"/>
      <c r="R16" s="367"/>
      <c r="S16" s="367"/>
      <c r="T16" s="361">
        <f t="shared" si="2"/>
        <v>0</v>
      </c>
      <c r="U16" s="367"/>
      <c r="V16" s="367"/>
      <c r="W16" s="367"/>
      <c r="X16" s="367"/>
      <c r="Y16" s="367"/>
      <c r="Z16" s="367"/>
      <c r="AA16" s="361">
        <f t="shared" si="3"/>
        <v>0</v>
      </c>
      <c r="AB16" s="367"/>
      <c r="AC16" s="363">
        <f t="shared" si="4"/>
        <v>0</v>
      </c>
      <c r="AD16" s="368"/>
      <c r="AE16" s="368"/>
      <c r="AF16" s="368"/>
      <c r="AG16" s="368"/>
      <c r="AH16" s="368"/>
      <c r="AI16" s="368"/>
      <c r="AJ16" s="368"/>
      <c r="AK16" s="369">
        <f t="shared" si="5"/>
        <v>0</v>
      </c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</row>
    <row r="17" spans="1:105">
      <c r="A17" s="458"/>
      <c r="B17" s="148" t="s">
        <v>218</v>
      </c>
      <c r="C17" s="366">
        <f t="shared" si="0"/>
        <v>0</v>
      </c>
      <c r="D17" s="367"/>
      <c r="E17" s="367"/>
      <c r="F17" s="367"/>
      <c r="G17" s="367"/>
      <c r="H17" s="367"/>
      <c r="I17" s="367"/>
      <c r="J17" s="367"/>
      <c r="K17" s="367"/>
      <c r="L17" s="367"/>
      <c r="M17" s="361">
        <f t="shared" si="1"/>
        <v>0</v>
      </c>
      <c r="N17" s="367"/>
      <c r="O17" s="367"/>
      <c r="P17" s="367"/>
      <c r="Q17" s="367"/>
      <c r="R17" s="367"/>
      <c r="S17" s="367"/>
      <c r="T17" s="361">
        <f t="shared" si="2"/>
        <v>0</v>
      </c>
      <c r="U17" s="367"/>
      <c r="V17" s="367"/>
      <c r="W17" s="367"/>
      <c r="X17" s="367"/>
      <c r="Y17" s="367"/>
      <c r="Z17" s="367"/>
      <c r="AA17" s="361">
        <f t="shared" si="3"/>
        <v>0</v>
      </c>
      <c r="AB17" s="367"/>
      <c r="AC17" s="363">
        <f t="shared" si="4"/>
        <v>0</v>
      </c>
      <c r="AD17" s="368"/>
      <c r="AE17" s="368"/>
      <c r="AF17" s="368"/>
      <c r="AG17" s="368"/>
      <c r="AH17" s="368"/>
      <c r="AI17" s="368"/>
      <c r="AJ17" s="368"/>
      <c r="AK17" s="369">
        <f t="shared" si="5"/>
        <v>0</v>
      </c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</row>
    <row r="18" spans="1:105">
      <c r="A18" s="459" t="s">
        <v>329</v>
      </c>
      <c r="B18" s="459"/>
      <c r="C18" s="366">
        <f>AC18+AK18</f>
        <v>0</v>
      </c>
      <c r="D18" s="370">
        <f t="shared" ref="D18:AK18" si="6">SUM(D10:D17)</f>
        <v>0</v>
      </c>
      <c r="E18" s="370">
        <f t="shared" si="6"/>
        <v>0</v>
      </c>
      <c r="F18" s="370">
        <f t="shared" si="6"/>
        <v>0</v>
      </c>
      <c r="G18" s="370">
        <f t="shared" si="6"/>
        <v>0</v>
      </c>
      <c r="H18" s="370">
        <f t="shared" si="6"/>
        <v>0</v>
      </c>
      <c r="I18" s="370">
        <f t="shared" si="6"/>
        <v>0</v>
      </c>
      <c r="J18" s="370">
        <f t="shared" si="6"/>
        <v>0</v>
      </c>
      <c r="K18" s="370">
        <f t="shared" si="6"/>
        <v>0</v>
      </c>
      <c r="L18" s="370">
        <f t="shared" si="6"/>
        <v>0</v>
      </c>
      <c r="M18" s="366">
        <f t="shared" si="6"/>
        <v>0</v>
      </c>
      <c r="N18" s="370">
        <f t="shared" si="6"/>
        <v>0</v>
      </c>
      <c r="O18" s="370">
        <f t="shared" si="6"/>
        <v>0</v>
      </c>
      <c r="P18" s="370">
        <f t="shared" si="6"/>
        <v>0</v>
      </c>
      <c r="Q18" s="370">
        <f t="shared" si="6"/>
        <v>0</v>
      </c>
      <c r="R18" s="370">
        <f t="shared" si="6"/>
        <v>0</v>
      </c>
      <c r="S18" s="370">
        <f t="shared" si="6"/>
        <v>0</v>
      </c>
      <c r="T18" s="366">
        <f t="shared" si="6"/>
        <v>0</v>
      </c>
      <c r="U18" s="370">
        <f t="shared" si="6"/>
        <v>0</v>
      </c>
      <c r="V18" s="370">
        <f t="shared" si="6"/>
        <v>0</v>
      </c>
      <c r="W18" s="370">
        <f t="shared" si="6"/>
        <v>0</v>
      </c>
      <c r="X18" s="370">
        <f t="shared" si="6"/>
        <v>0</v>
      </c>
      <c r="Y18" s="370">
        <f t="shared" si="6"/>
        <v>0</v>
      </c>
      <c r="Z18" s="370">
        <f t="shared" si="6"/>
        <v>0</v>
      </c>
      <c r="AA18" s="366">
        <f t="shared" si="6"/>
        <v>0</v>
      </c>
      <c r="AB18" s="370">
        <f t="shared" si="6"/>
        <v>0</v>
      </c>
      <c r="AC18" s="366">
        <f t="shared" si="6"/>
        <v>0</v>
      </c>
      <c r="AD18" s="370">
        <f t="shared" si="6"/>
        <v>0</v>
      </c>
      <c r="AE18" s="370">
        <f t="shared" si="6"/>
        <v>0</v>
      </c>
      <c r="AF18" s="370">
        <f t="shared" si="6"/>
        <v>0</v>
      </c>
      <c r="AG18" s="370">
        <f t="shared" si="6"/>
        <v>0</v>
      </c>
      <c r="AH18" s="370">
        <f t="shared" si="6"/>
        <v>0</v>
      </c>
      <c r="AI18" s="370">
        <f t="shared" si="6"/>
        <v>0</v>
      </c>
      <c r="AJ18" s="370">
        <f t="shared" si="6"/>
        <v>0</v>
      </c>
      <c r="AK18" s="366">
        <f t="shared" si="6"/>
        <v>0</v>
      </c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</row>
    <row r="19" spans="1:105">
      <c r="A19" s="460">
        <v>2</v>
      </c>
      <c r="B19" s="148" t="s">
        <v>61</v>
      </c>
      <c r="C19" s="366">
        <f t="shared" si="0"/>
        <v>0</v>
      </c>
      <c r="D19" s="367"/>
      <c r="E19" s="367"/>
      <c r="F19" s="367"/>
      <c r="G19" s="367"/>
      <c r="H19" s="367"/>
      <c r="I19" s="367"/>
      <c r="J19" s="367"/>
      <c r="K19" s="367"/>
      <c r="L19" s="367"/>
      <c r="M19" s="361">
        <f t="shared" si="1"/>
        <v>0</v>
      </c>
      <c r="N19" s="367"/>
      <c r="O19" s="367"/>
      <c r="P19" s="367"/>
      <c r="Q19" s="367"/>
      <c r="R19" s="367"/>
      <c r="S19" s="367"/>
      <c r="T19" s="361">
        <f t="shared" si="2"/>
        <v>0</v>
      </c>
      <c r="U19" s="367"/>
      <c r="V19" s="367"/>
      <c r="W19" s="367"/>
      <c r="X19" s="367"/>
      <c r="Y19" s="367"/>
      <c r="Z19" s="367"/>
      <c r="AA19" s="361">
        <f t="shared" si="3"/>
        <v>0</v>
      </c>
      <c r="AB19" s="367"/>
      <c r="AC19" s="363">
        <f t="shared" si="4"/>
        <v>0</v>
      </c>
      <c r="AD19" s="371"/>
      <c r="AE19" s="368"/>
      <c r="AF19" s="368"/>
      <c r="AG19" s="368"/>
      <c r="AH19" s="368"/>
      <c r="AI19" s="368"/>
      <c r="AJ19" s="368"/>
      <c r="AK19" s="369">
        <f>SUM(AD19:AJ19)</f>
        <v>0</v>
      </c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</row>
    <row r="20" spans="1:105">
      <c r="A20" s="457"/>
      <c r="B20" s="148" t="s">
        <v>62</v>
      </c>
      <c r="C20" s="366">
        <f t="shared" si="0"/>
        <v>0</v>
      </c>
      <c r="D20" s="367"/>
      <c r="E20" s="367"/>
      <c r="F20" s="367"/>
      <c r="G20" s="367"/>
      <c r="H20" s="367"/>
      <c r="I20" s="367"/>
      <c r="J20" s="367"/>
      <c r="K20" s="367"/>
      <c r="L20" s="367"/>
      <c r="M20" s="361">
        <f t="shared" si="1"/>
        <v>0</v>
      </c>
      <c r="N20" s="367"/>
      <c r="O20" s="367"/>
      <c r="P20" s="367"/>
      <c r="Q20" s="367"/>
      <c r="R20" s="367"/>
      <c r="S20" s="367"/>
      <c r="T20" s="361">
        <f t="shared" si="2"/>
        <v>0</v>
      </c>
      <c r="U20" s="367"/>
      <c r="V20" s="367"/>
      <c r="W20" s="367"/>
      <c r="X20" s="367"/>
      <c r="Y20" s="367"/>
      <c r="Z20" s="367"/>
      <c r="AA20" s="361">
        <f t="shared" si="3"/>
        <v>0</v>
      </c>
      <c r="AB20" s="367"/>
      <c r="AC20" s="363">
        <f t="shared" si="4"/>
        <v>0</v>
      </c>
      <c r="AD20" s="371"/>
      <c r="AE20" s="368"/>
      <c r="AF20" s="368"/>
      <c r="AG20" s="368"/>
      <c r="AH20" s="368"/>
      <c r="AI20" s="368"/>
      <c r="AJ20" s="368"/>
      <c r="AK20" s="369">
        <f>SUM(AD20:AJ20)</f>
        <v>0</v>
      </c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</row>
    <row r="21" spans="1:105">
      <c r="A21" s="457"/>
      <c r="B21" s="148" t="s">
        <v>63</v>
      </c>
      <c r="C21" s="366">
        <f t="shared" si="0"/>
        <v>0</v>
      </c>
      <c r="D21" s="367"/>
      <c r="E21" s="367"/>
      <c r="F21" s="367"/>
      <c r="G21" s="367"/>
      <c r="H21" s="367"/>
      <c r="I21" s="367"/>
      <c r="J21" s="367"/>
      <c r="K21" s="367"/>
      <c r="L21" s="367"/>
      <c r="M21" s="361">
        <f t="shared" si="1"/>
        <v>0</v>
      </c>
      <c r="N21" s="367"/>
      <c r="O21" s="367"/>
      <c r="P21" s="367"/>
      <c r="Q21" s="367"/>
      <c r="R21" s="367"/>
      <c r="S21" s="367"/>
      <c r="T21" s="361">
        <f t="shared" si="2"/>
        <v>0</v>
      </c>
      <c r="U21" s="367"/>
      <c r="V21" s="367"/>
      <c r="W21" s="367"/>
      <c r="X21" s="367"/>
      <c r="Y21" s="367"/>
      <c r="Z21" s="367"/>
      <c r="AA21" s="361">
        <f t="shared" si="3"/>
        <v>0</v>
      </c>
      <c r="AB21" s="367"/>
      <c r="AC21" s="363">
        <f t="shared" si="4"/>
        <v>0</v>
      </c>
      <c r="AD21" s="371"/>
      <c r="AE21" s="368"/>
      <c r="AF21" s="368"/>
      <c r="AG21" s="368"/>
      <c r="AH21" s="368"/>
      <c r="AI21" s="368"/>
      <c r="AJ21" s="368"/>
      <c r="AK21" s="369">
        <f>SUM(AD21:AJ21)</f>
        <v>0</v>
      </c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</row>
    <row r="22" spans="1:105">
      <c r="A22" s="458"/>
      <c r="B22" s="148" t="s">
        <v>64</v>
      </c>
      <c r="C22" s="366">
        <f t="shared" si="0"/>
        <v>0</v>
      </c>
      <c r="D22" s="372"/>
      <c r="E22" s="372"/>
      <c r="F22" s="372"/>
      <c r="G22" s="372"/>
      <c r="H22" s="372"/>
      <c r="I22" s="372"/>
      <c r="J22" s="372"/>
      <c r="K22" s="372"/>
      <c r="L22" s="372"/>
      <c r="M22" s="361">
        <f t="shared" si="1"/>
        <v>0</v>
      </c>
      <c r="N22" s="367"/>
      <c r="O22" s="367"/>
      <c r="P22" s="367"/>
      <c r="Q22" s="367"/>
      <c r="R22" s="367"/>
      <c r="S22" s="367"/>
      <c r="T22" s="361">
        <f t="shared" si="2"/>
        <v>0</v>
      </c>
      <c r="U22" s="367"/>
      <c r="V22" s="367"/>
      <c r="W22" s="367"/>
      <c r="X22" s="367"/>
      <c r="Y22" s="367"/>
      <c r="Z22" s="367"/>
      <c r="AA22" s="361">
        <f t="shared" si="3"/>
        <v>0</v>
      </c>
      <c r="AB22" s="367"/>
      <c r="AC22" s="363">
        <f t="shared" si="4"/>
        <v>0</v>
      </c>
      <c r="AD22" s="371"/>
      <c r="AE22" s="368"/>
      <c r="AF22" s="368"/>
      <c r="AG22" s="368"/>
      <c r="AH22" s="368"/>
      <c r="AI22" s="368"/>
      <c r="AJ22" s="368"/>
      <c r="AK22" s="369">
        <f>SUM(AD22:AJ22)</f>
        <v>0</v>
      </c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</row>
    <row r="23" spans="1:105">
      <c r="A23" s="456" t="s">
        <v>330</v>
      </c>
      <c r="B23" s="450"/>
      <c r="C23" s="366">
        <f t="shared" si="0"/>
        <v>0</v>
      </c>
      <c r="D23" s="370">
        <f t="shared" ref="D23:AK23" si="7">SUM(D19:D22)</f>
        <v>0</v>
      </c>
      <c r="E23" s="370">
        <f t="shared" si="7"/>
        <v>0</v>
      </c>
      <c r="F23" s="370">
        <f t="shared" si="7"/>
        <v>0</v>
      </c>
      <c r="G23" s="370">
        <f t="shared" si="7"/>
        <v>0</v>
      </c>
      <c r="H23" s="370">
        <f t="shared" si="7"/>
        <v>0</v>
      </c>
      <c r="I23" s="370">
        <f t="shared" si="7"/>
        <v>0</v>
      </c>
      <c r="J23" s="370">
        <f t="shared" si="7"/>
        <v>0</v>
      </c>
      <c r="K23" s="370">
        <f t="shared" si="7"/>
        <v>0</v>
      </c>
      <c r="L23" s="370">
        <f t="shared" si="7"/>
        <v>0</v>
      </c>
      <c r="M23" s="366">
        <f t="shared" si="7"/>
        <v>0</v>
      </c>
      <c r="N23" s="370">
        <f t="shared" si="7"/>
        <v>0</v>
      </c>
      <c r="O23" s="370">
        <f t="shared" si="7"/>
        <v>0</v>
      </c>
      <c r="P23" s="370">
        <f t="shared" si="7"/>
        <v>0</v>
      </c>
      <c r="Q23" s="370">
        <f t="shared" si="7"/>
        <v>0</v>
      </c>
      <c r="R23" s="370">
        <f t="shared" si="7"/>
        <v>0</v>
      </c>
      <c r="S23" s="370">
        <f t="shared" si="7"/>
        <v>0</v>
      </c>
      <c r="T23" s="366">
        <f t="shared" si="7"/>
        <v>0</v>
      </c>
      <c r="U23" s="370">
        <f t="shared" si="7"/>
        <v>0</v>
      </c>
      <c r="V23" s="370">
        <f t="shared" si="7"/>
        <v>0</v>
      </c>
      <c r="W23" s="370">
        <f t="shared" si="7"/>
        <v>0</v>
      </c>
      <c r="X23" s="370">
        <f t="shared" si="7"/>
        <v>0</v>
      </c>
      <c r="Y23" s="370">
        <f t="shared" si="7"/>
        <v>0</v>
      </c>
      <c r="Z23" s="370">
        <f t="shared" si="7"/>
        <v>0</v>
      </c>
      <c r="AA23" s="366">
        <f t="shared" si="7"/>
        <v>0</v>
      </c>
      <c r="AB23" s="370">
        <f t="shared" si="7"/>
        <v>0</v>
      </c>
      <c r="AC23" s="366">
        <f t="shared" si="7"/>
        <v>0</v>
      </c>
      <c r="AD23" s="370">
        <f t="shared" si="7"/>
        <v>0</v>
      </c>
      <c r="AE23" s="370">
        <f t="shared" si="7"/>
        <v>0</v>
      </c>
      <c r="AF23" s="370">
        <f t="shared" si="7"/>
        <v>0</v>
      </c>
      <c r="AG23" s="370">
        <f t="shared" si="7"/>
        <v>0</v>
      </c>
      <c r="AH23" s="370">
        <f t="shared" si="7"/>
        <v>0</v>
      </c>
      <c r="AI23" s="370">
        <f t="shared" si="7"/>
        <v>0</v>
      </c>
      <c r="AJ23" s="370">
        <f t="shared" si="7"/>
        <v>0</v>
      </c>
      <c r="AK23" s="366">
        <f t="shared" si="7"/>
        <v>0</v>
      </c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</row>
    <row r="24" spans="1:105">
      <c r="A24" s="354">
        <v>3</v>
      </c>
      <c r="B24" s="166" t="s">
        <v>349</v>
      </c>
      <c r="C24" s="373">
        <f t="shared" si="0"/>
        <v>0</v>
      </c>
      <c r="D24" s="374"/>
      <c r="E24" s="374"/>
      <c r="F24" s="374"/>
      <c r="G24" s="374"/>
      <c r="H24" s="374"/>
      <c r="I24" s="374"/>
      <c r="J24" s="374"/>
      <c r="K24" s="374"/>
      <c r="L24" s="374"/>
      <c r="M24" s="361">
        <f t="shared" si="1"/>
        <v>0</v>
      </c>
      <c r="N24" s="375"/>
      <c r="O24" s="375"/>
      <c r="P24" s="375"/>
      <c r="Q24" s="375"/>
      <c r="R24" s="375"/>
      <c r="S24" s="375"/>
      <c r="T24" s="361">
        <f t="shared" si="2"/>
        <v>0</v>
      </c>
      <c r="U24" s="375"/>
      <c r="V24" s="375"/>
      <c r="W24" s="375"/>
      <c r="X24" s="375"/>
      <c r="Y24" s="375"/>
      <c r="Z24" s="375"/>
      <c r="AA24" s="361">
        <f t="shared" si="3"/>
        <v>0</v>
      </c>
      <c r="AB24" s="375"/>
      <c r="AC24" s="363">
        <f t="shared" si="4"/>
        <v>0</v>
      </c>
      <c r="AD24" s="376"/>
      <c r="AE24" s="377"/>
      <c r="AF24" s="377"/>
      <c r="AG24" s="377"/>
      <c r="AH24" s="377"/>
      <c r="AI24" s="377"/>
      <c r="AJ24" s="377"/>
      <c r="AK24" s="369">
        <f>SUM(AD24:AJ24)</f>
        <v>0</v>
      </c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/>
      <c r="CZ24" s="173"/>
      <c r="DA24" s="173"/>
    </row>
    <row r="25" spans="1:105">
      <c r="A25" s="456" t="s">
        <v>350</v>
      </c>
      <c r="B25" s="450"/>
      <c r="C25" s="378">
        <f t="shared" si="0"/>
        <v>0</v>
      </c>
      <c r="D25" s="379">
        <f t="shared" ref="D25:AK25" si="8">D24</f>
        <v>0</v>
      </c>
      <c r="E25" s="379">
        <f t="shared" si="8"/>
        <v>0</v>
      </c>
      <c r="F25" s="379">
        <f t="shared" si="8"/>
        <v>0</v>
      </c>
      <c r="G25" s="379">
        <f t="shared" si="8"/>
        <v>0</v>
      </c>
      <c r="H25" s="379">
        <f t="shared" si="8"/>
        <v>0</v>
      </c>
      <c r="I25" s="379">
        <f t="shared" si="8"/>
        <v>0</v>
      </c>
      <c r="J25" s="379">
        <f t="shared" si="8"/>
        <v>0</v>
      </c>
      <c r="K25" s="379">
        <f t="shared" si="8"/>
        <v>0</v>
      </c>
      <c r="L25" s="379">
        <f t="shared" si="8"/>
        <v>0</v>
      </c>
      <c r="M25" s="378">
        <f t="shared" si="8"/>
        <v>0</v>
      </c>
      <c r="N25" s="379">
        <f t="shared" si="8"/>
        <v>0</v>
      </c>
      <c r="O25" s="379">
        <f t="shared" si="8"/>
        <v>0</v>
      </c>
      <c r="P25" s="379">
        <f t="shared" si="8"/>
        <v>0</v>
      </c>
      <c r="Q25" s="379">
        <f t="shared" si="8"/>
        <v>0</v>
      </c>
      <c r="R25" s="379">
        <f t="shared" si="8"/>
        <v>0</v>
      </c>
      <c r="S25" s="379">
        <f t="shared" si="8"/>
        <v>0</v>
      </c>
      <c r="T25" s="378">
        <f t="shared" si="8"/>
        <v>0</v>
      </c>
      <c r="U25" s="379">
        <f t="shared" si="8"/>
        <v>0</v>
      </c>
      <c r="V25" s="379">
        <f t="shared" si="8"/>
        <v>0</v>
      </c>
      <c r="W25" s="379">
        <f t="shared" si="8"/>
        <v>0</v>
      </c>
      <c r="X25" s="379">
        <f t="shared" si="8"/>
        <v>0</v>
      </c>
      <c r="Y25" s="379">
        <f t="shared" si="8"/>
        <v>0</v>
      </c>
      <c r="Z25" s="379">
        <f t="shared" si="8"/>
        <v>0</v>
      </c>
      <c r="AA25" s="378">
        <f t="shared" si="8"/>
        <v>0</v>
      </c>
      <c r="AB25" s="379">
        <f t="shared" si="8"/>
        <v>0</v>
      </c>
      <c r="AC25" s="378">
        <f t="shared" si="8"/>
        <v>0</v>
      </c>
      <c r="AD25" s="379">
        <f t="shared" si="8"/>
        <v>0</v>
      </c>
      <c r="AE25" s="379">
        <f t="shared" si="8"/>
        <v>0</v>
      </c>
      <c r="AF25" s="379">
        <f t="shared" si="8"/>
        <v>0</v>
      </c>
      <c r="AG25" s="379">
        <f t="shared" si="8"/>
        <v>0</v>
      </c>
      <c r="AH25" s="379">
        <f t="shared" si="8"/>
        <v>0</v>
      </c>
      <c r="AI25" s="379">
        <f t="shared" si="8"/>
        <v>0</v>
      </c>
      <c r="AJ25" s="379">
        <f t="shared" si="8"/>
        <v>0</v>
      </c>
      <c r="AK25" s="378">
        <f t="shared" si="8"/>
        <v>0</v>
      </c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</row>
    <row r="26" spans="1:105">
      <c r="A26" s="452">
        <v>4</v>
      </c>
      <c r="B26" s="148" t="s">
        <v>67</v>
      </c>
      <c r="C26" s="366">
        <f t="shared" si="0"/>
        <v>0</v>
      </c>
      <c r="D26" s="372"/>
      <c r="E26" s="372"/>
      <c r="F26" s="372"/>
      <c r="G26" s="372"/>
      <c r="H26" s="372"/>
      <c r="I26" s="372"/>
      <c r="J26" s="372"/>
      <c r="K26" s="372"/>
      <c r="L26" s="372"/>
      <c r="M26" s="361">
        <f t="shared" si="1"/>
        <v>0</v>
      </c>
      <c r="N26" s="367"/>
      <c r="O26" s="367"/>
      <c r="P26" s="367"/>
      <c r="Q26" s="367"/>
      <c r="R26" s="367"/>
      <c r="S26" s="367"/>
      <c r="T26" s="361">
        <f t="shared" si="2"/>
        <v>0</v>
      </c>
      <c r="U26" s="367"/>
      <c r="V26" s="367"/>
      <c r="W26" s="367"/>
      <c r="X26" s="367"/>
      <c r="Y26" s="367"/>
      <c r="Z26" s="367"/>
      <c r="AA26" s="361">
        <f t="shared" si="3"/>
        <v>0</v>
      </c>
      <c r="AB26" s="367"/>
      <c r="AC26" s="363">
        <f t="shared" si="4"/>
        <v>0</v>
      </c>
      <c r="AD26" s="371"/>
      <c r="AE26" s="368"/>
      <c r="AF26" s="368"/>
      <c r="AG26" s="368"/>
      <c r="AH26" s="368"/>
      <c r="AI26" s="368"/>
      <c r="AJ26" s="368"/>
      <c r="AK26" s="369">
        <f>SUM(AD26:AJ26)</f>
        <v>0</v>
      </c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</row>
    <row r="27" spans="1:105">
      <c r="A27" s="453"/>
      <c r="B27" s="148" t="s">
        <v>68</v>
      </c>
      <c r="C27" s="366">
        <f t="shared" si="0"/>
        <v>0</v>
      </c>
      <c r="D27" s="372"/>
      <c r="E27" s="372"/>
      <c r="F27" s="372"/>
      <c r="G27" s="372"/>
      <c r="H27" s="372"/>
      <c r="I27" s="372"/>
      <c r="J27" s="372"/>
      <c r="K27" s="372"/>
      <c r="L27" s="372"/>
      <c r="M27" s="361">
        <f t="shared" si="1"/>
        <v>0</v>
      </c>
      <c r="N27" s="367"/>
      <c r="O27" s="367"/>
      <c r="P27" s="367"/>
      <c r="Q27" s="367"/>
      <c r="R27" s="367"/>
      <c r="S27" s="367"/>
      <c r="T27" s="361">
        <f t="shared" si="2"/>
        <v>0</v>
      </c>
      <c r="U27" s="367"/>
      <c r="V27" s="367"/>
      <c r="W27" s="367"/>
      <c r="X27" s="367"/>
      <c r="Y27" s="367"/>
      <c r="Z27" s="367"/>
      <c r="AA27" s="361">
        <f t="shared" si="3"/>
        <v>0</v>
      </c>
      <c r="AB27" s="367"/>
      <c r="AC27" s="363">
        <f t="shared" si="4"/>
        <v>0</v>
      </c>
      <c r="AD27" s="371"/>
      <c r="AE27" s="368"/>
      <c r="AF27" s="368"/>
      <c r="AG27" s="368"/>
      <c r="AH27" s="368"/>
      <c r="AI27" s="368"/>
      <c r="AJ27" s="368"/>
      <c r="AK27" s="369">
        <f>SUM(AD27:AJ27)</f>
        <v>0</v>
      </c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</row>
    <row r="28" spans="1:105">
      <c r="A28" s="454"/>
      <c r="B28" s="148" t="s">
        <v>70</v>
      </c>
      <c r="C28" s="366">
        <f t="shared" si="0"/>
        <v>0</v>
      </c>
      <c r="D28" s="372"/>
      <c r="E28" s="372"/>
      <c r="F28" s="372"/>
      <c r="G28" s="372"/>
      <c r="H28" s="372"/>
      <c r="I28" s="372"/>
      <c r="J28" s="372"/>
      <c r="K28" s="372"/>
      <c r="L28" s="372"/>
      <c r="M28" s="361">
        <f t="shared" si="1"/>
        <v>0</v>
      </c>
      <c r="N28" s="367"/>
      <c r="O28" s="367"/>
      <c r="P28" s="367"/>
      <c r="Q28" s="367"/>
      <c r="R28" s="367"/>
      <c r="S28" s="367"/>
      <c r="T28" s="361">
        <f t="shared" si="2"/>
        <v>0</v>
      </c>
      <c r="U28" s="367"/>
      <c r="V28" s="367"/>
      <c r="W28" s="367"/>
      <c r="X28" s="367"/>
      <c r="Y28" s="367"/>
      <c r="Z28" s="367"/>
      <c r="AA28" s="361">
        <f t="shared" si="3"/>
        <v>0</v>
      </c>
      <c r="AB28" s="367"/>
      <c r="AC28" s="363">
        <f t="shared" si="4"/>
        <v>0</v>
      </c>
      <c r="AD28" s="371"/>
      <c r="AE28" s="368"/>
      <c r="AF28" s="368"/>
      <c r="AG28" s="368"/>
      <c r="AH28" s="368"/>
      <c r="AI28" s="368"/>
      <c r="AJ28" s="368"/>
      <c r="AK28" s="369">
        <f>SUM(AD28:AJ28)</f>
        <v>0</v>
      </c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</row>
    <row r="29" spans="1:105">
      <c r="A29" s="450" t="s">
        <v>331</v>
      </c>
      <c r="B29" s="450"/>
      <c r="C29" s="366">
        <f t="shared" si="0"/>
        <v>0</v>
      </c>
      <c r="D29" s="370">
        <f t="shared" ref="D29:AK29" si="9">SUM(D26:D28)</f>
        <v>0</v>
      </c>
      <c r="E29" s="370">
        <f t="shared" si="9"/>
        <v>0</v>
      </c>
      <c r="F29" s="370">
        <f t="shared" si="9"/>
        <v>0</v>
      </c>
      <c r="G29" s="370">
        <f t="shared" si="9"/>
        <v>0</v>
      </c>
      <c r="H29" s="370">
        <f t="shared" si="9"/>
        <v>0</v>
      </c>
      <c r="I29" s="370">
        <f t="shared" si="9"/>
        <v>0</v>
      </c>
      <c r="J29" s="370">
        <f t="shared" si="9"/>
        <v>0</v>
      </c>
      <c r="K29" s="370">
        <f t="shared" si="9"/>
        <v>0</v>
      </c>
      <c r="L29" s="370">
        <f t="shared" si="9"/>
        <v>0</v>
      </c>
      <c r="M29" s="366">
        <f t="shared" si="9"/>
        <v>0</v>
      </c>
      <c r="N29" s="370">
        <f t="shared" si="9"/>
        <v>0</v>
      </c>
      <c r="O29" s="370">
        <f t="shared" si="9"/>
        <v>0</v>
      </c>
      <c r="P29" s="370">
        <f t="shared" si="9"/>
        <v>0</v>
      </c>
      <c r="Q29" s="370">
        <f t="shared" si="9"/>
        <v>0</v>
      </c>
      <c r="R29" s="370">
        <f t="shared" si="9"/>
        <v>0</v>
      </c>
      <c r="S29" s="370">
        <f t="shared" si="9"/>
        <v>0</v>
      </c>
      <c r="T29" s="366">
        <f t="shared" si="9"/>
        <v>0</v>
      </c>
      <c r="U29" s="370">
        <f t="shared" si="9"/>
        <v>0</v>
      </c>
      <c r="V29" s="370">
        <f t="shared" si="9"/>
        <v>0</v>
      </c>
      <c r="W29" s="370">
        <f t="shared" si="9"/>
        <v>0</v>
      </c>
      <c r="X29" s="370">
        <f t="shared" si="9"/>
        <v>0</v>
      </c>
      <c r="Y29" s="370">
        <f t="shared" si="9"/>
        <v>0</v>
      </c>
      <c r="Z29" s="370">
        <f t="shared" si="9"/>
        <v>0</v>
      </c>
      <c r="AA29" s="366">
        <f t="shared" si="9"/>
        <v>0</v>
      </c>
      <c r="AB29" s="370">
        <f t="shared" si="9"/>
        <v>0</v>
      </c>
      <c r="AC29" s="366">
        <f t="shared" si="9"/>
        <v>0</v>
      </c>
      <c r="AD29" s="370">
        <f t="shared" si="9"/>
        <v>0</v>
      </c>
      <c r="AE29" s="370">
        <f t="shared" si="9"/>
        <v>0</v>
      </c>
      <c r="AF29" s="370">
        <f t="shared" si="9"/>
        <v>0</v>
      </c>
      <c r="AG29" s="370">
        <f t="shared" si="9"/>
        <v>0</v>
      </c>
      <c r="AH29" s="370">
        <f t="shared" si="9"/>
        <v>0</v>
      </c>
      <c r="AI29" s="370">
        <f t="shared" si="9"/>
        <v>0</v>
      </c>
      <c r="AJ29" s="370">
        <f t="shared" si="9"/>
        <v>0</v>
      </c>
      <c r="AK29" s="366">
        <f t="shared" si="9"/>
        <v>0</v>
      </c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</row>
    <row r="30" spans="1:105">
      <c r="A30" s="452">
        <v>5</v>
      </c>
      <c r="B30" s="148" t="s">
        <v>73</v>
      </c>
      <c r="C30" s="366">
        <f t="shared" si="0"/>
        <v>0</v>
      </c>
      <c r="D30" s="372"/>
      <c r="E30" s="372"/>
      <c r="F30" s="372"/>
      <c r="G30" s="372"/>
      <c r="H30" s="372"/>
      <c r="I30" s="372"/>
      <c r="J30" s="372"/>
      <c r="K30" s="372"/>
      <c r="L30" s="372"/>
      <c r="M30" s="361">
        <f t="shared" si="1"/>
        <v>0</v>
      </c>
      <c r="N30" s="367"/>
      <c r="O30" s="367"/>
      <c r="P30" s="367"/>
      <c r="Q30" s="367"/>
      <c r="R30" s="367"/>
      <c r="S30" s="367"/>
      <c r="T30" s="361">
        <f t="shared" si="2"/>
        <v>0</v>
      </c>
      <c r="U30" s="367"/>
      <c r="V30" s="367"/>
      <c r="W30" s="367"/>
      <c r="X30" s="367"/>
      <c r="Y30" s="367"/>
      <c r="Z30" s="367"/>
      <c r="AA30" s="361">
        <f t="shared" si="3"/>
        <v>0</v>
      </c>
      <c r="AB30" s="367"/>
      <c r="AC30" s="363">
        <f t="shared" si="4"/>
        <v>0</v>
      </c>
      <c r="AD30" s="371"/>
      <c r="AE30" s="368"/>
      <c r="AF30" s="368"/>
      <c r="AG30" s="368"/>
      <c r="AH30" s="368"/>
      <c r="AI30" s="368"/>
      <c r="AJ30" s="368"/>
      <c r="AK30" s="369">
        <f>SUM(AD30:AJ30)</f>
        <v>0</v>
      </c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</row>
    <row r="31" spans="1:105">
      <c r="A31" s="453"/>
      <c r="B31" s="148" t="s">
        <v>74</v>
      </c>
      <c r="C31" s="366">
        <f t="shared" si="0"/>
        <v>0</v>
      </c>
      <c r="D31" s="372"/>
      <c r="E31" s="372"/>
      <c r="F31" s="372"/>
      <c r="G31" s="372"/>
      <c r="H31" s="372"/>
      <c r="I31" s="372"/>
      <c r="J31" s="372"/>
      <c r="K31" s="372"/>
      <c r="L31" s="372"/>
      <c r="M31" s="361">
        <f t="shared" si="1"/>
        <v>0</v>
      </c>
      <c r="N31" s="367"/>
      <c r="O31" s="367"/>
      <c r="P31" s="367"/>
      <c r="Q31" s="367"/>
      <c r="R31" s="367"/>
      <c r="S31" s="367"/>
      <c r="T31" s="361">
        <f t="shared" si="2"/>
        <v>0</v>
      </c>
      <c r="U31" s="367"/>
      <c r="V31" s="367"/>
      <c r="W31" s="367"/>
      <c r="X31" s="367"/>
      <c r="Y31" s="367"/>
      <c r="Z31" s="367"/>
      <c r="AA31" s="361">
        <f t="shared" si="3"/>
        <v>0</v>
      </c>
      <c r="AB31" s="367"/>
      <c r="AC31" s="363">
        <f t="shared" si="4"/>
        <v>0</v>
      </c>
      <c r="AD31" s="367"/>
      <c r="AE31" s="367"/>
      <c r="AF31" s="367"/>
      <c r="AG31" s="367"/>
      <c r="AH31" s="367"/>
      <c r="AI31" s="367"/>
      <c r="AJ31" s="367"/>
      <c r="AK31" s="369">
        <f>SUM(AD31:AJ31)</f>
        <v>0</v>
      </c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</row>
    <row r="32" spans="1:105">
      <c r="A32" s="453"/>
      <c r="B32" s="148" t="s">
        <v>75</v>
      </c>
      <c r="C32" s="366">
        <f t="shared" si="0"/>
        <v>0</v>
      </c>
      <c r="D32" s="372"/>
      <c r="E32" s="372"/>
      <c r="F32" s="372"/>
      <c r="G32" s="372"/>
      <c r="H32" s="372"/>
      <c r="I32" s="372"/>
      <c r="J32" s="372"/>
      <c r="K32" s="372"/>
      <c r="L32" s="372"/>
      <c r="M32" s="361">
        <f t="shared" si="1"/>
        <v>0</v>
      </c>
      <c r="N32" s="367"/>
      <c r="O32" s="367"/>
      <c r="P32" s="367"/>
      <c r="Q32" s="367"/>
      <c r="R32" s="367"/>
      <c r="S32" s="367"/>
      <c r="T32" s="361">
        <f t="shared" si="2"/>
        <v>0</v>
      </c>
      <c r="U32" s="367"/>
      <c r="V32" s="367"/>
      <c r="W32" s="367"/>
      <c r="X32" s="367"/>
      <c r="Y32" s="367"/>
      <c r="Z32" s="367"/>
      <c r="AA32" s="361">
        <f t="shared" si="3"/>
        <v>0</v>
      </c>
      <c r="AB32" s="367"/>
      <c r="AC32" s="363">
        <f t="shared" si="4"/>
        <v>0</v>
      </c>
      <c r="AD32" s="367"/>
      <c r="AE32" s="367"/>
      <c r="AF32" s="367"/>
      <c r="AG32" s="367"/>
      <c r="AH32" s="367"/>
      <c r="AI32" s="367"/>
      <c r="AJ32" s="367"/>
      <c r="AK32" s="369">
        <f>SUM(AD32:AJ32)</f>
        <v>0</v>
      </c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  <c r="BS32" s="173"/>
      <c r="BT32" s="173"/>
      <c r="BU32" s="173"/>
      <c r="BV32" s="173"/>
      <c r="BW32" s="173"/>
      <c r="BX32" s="173"/>
      <c r="BY32" s="173"/>
      <c r="BZ32" s="173"/>
      <c r="CA32" s="173"/>
      <c r="CB32" s="173"/>
      <c r="CC32" s="173"/>
      <c r="CD32" s="173"/>
      <c r="CE32" s="173"/>
      <c r="CF32" s="173"/>
      <c r="CG32" s="173"/>
      <c r="CH32" s="173"/>
      <c r="CI32" s="173"/>
      <c r="CJ32" s="173"/>
      <c r="CK32" s="173"/>
      <c r="CL32" s="173"/>
      <c r="CM32" s="173"/>
      <c r="CN32" s="173"/>
      <c r="CO32" s="173"/>
      <c r="CP32" s="173"/>
      <c r="CQ32" s="173"/>
      <c r="CR32" s="173"/>
      <c r="CS32" s="173"/>
      <c r="CT32" s="173"/>
      <c r="CU32" s="173"/>
      <c r="CV32" s="173"/>
      <c r="CW32" s="173"/>
      <c r="CX32" s="173"/>
      <c r="CY32" s="173"/>
      <c r="CZ32" s="173"/>
      <c r="DA32" s="173"/>
    </row>
    <row r="33" spans="1:105">
      <c r="A33" s="454"/>
      <c r="B33" s="149" t="s">
        <v>76</v>
      </c>
      <c r="C33" s="380">
        <f t="shared" si="0"/>
        <v>0</v>
      </c>
      <c r="D33" s="381"/>
      <c r="E33" s="381"/>
      <c r="F33" s="381"/>
      <c r="G33" s="381"/>
      <c r="H33" s="381"/>
      <c r="I33" s="381"/>
      <c r="J33" s="381"/>
      <c r="K33" s="381"/>
      <c r="L33" s="381"/>
      <c r="M33" s="361">
        <f t="shared" si="1"/>
        <v>0</v>
      </c>
      <c r="N33" s="382"/>
      <c r="O33" s="382"/>
      <c r="P33" s="382"/>
      <c r="Q33" s="382"/>
      <c r="R33" s="382"/>
      <c r="S33" s="382"/>
      <c r="T33" s="361">
        <f t="shared" si="2"/>
        <v>0</v>
      </c>
      <c r="U33" s="382"/>
      <c r="V33" s="382"/>
      <c r="W33" s="382"/>
      <c r="X33" s="382"/>
      <c r="Y33" s="382"/>
      <c r="Z33" s="382"/>
      <c r="AA33" s="361">
        <f t="shared" si="3"/>
        <v>0</v>
      </c>
      <c r="AB33" s="382"/>
      <c r="AC33" s="363">
        <f t="shared" si="4"/>
        <v>0</v>
      </c>
      <c r="AD33" s="382"/>
      <c r="AE33" s="382"/>
      <c r="AF33" s="382"/>
      <c r="AG33" s="382"/>
      <c r="AH33" s="382"/>
      <c r="AI33" s="382"/>
      <c r="AJ33" s="382"/>
      <c r="AK33" s="369">
        <f>SUM(AD33:AJ33)</f>
        <v>0</v>
      </c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</row>
    <row r="34" spans="1:105">
      <c r="A34" s="450" t="s">
        <v>332</v>
      </c>
      <c r="B34" s="450"/>
      <c r="C34" s="366">
        <f t="shared" si="0"/>
        <v>0</v>
      </c>
      <c r="D34" s="370">
        <f t="shared" ref="D34:AK34" si="10">SUM(D30:D33)</f>
        <v>0</v>
      </c>
      <c r="E34" s="370">
        <f t="shared" si="10"/>
        <v>0</v>
      </c>
      <c r="F34" s="370">
        <f t="shared" si="10"/>
        <v>0</v>
      </c>
      <c r="G34" s="370">
        <f t="shared" si="10"/>
        <v>0</v>
      </c>
      <c r="H34" s="370">
        <f t="shared" si="10"/>
        <v>0</v>
      </c>
      <c r="I34" s="370">
        <f t="shared" si="10"/>
        <v>0</v>
      </c>
      <c r="J34" s="370">
        <f t="shared" si="10"/>
        <v>0</v>
      </c>
      <c r="K34" s="370">
        <f t="shared" si="10"/>
        <v>0</v>
      </c>
      <c r="L34" s="370">
        <f t="shared" si="10"/>
        <v>0</v>
      </c>
      <c r="M34" s="366">
        <f t="shared" si="10"/>
        <v>0</v>
      </c>
      <c r="N34" s="370">
        <f t="shared" si="10"/>
        <v>0</v>
      </c>
      <c r="O34" s="370">
        <f t="shared" si="10"/>
        <v>0</v>
      </c>
      <c r="P34" s="370">
        <f t="shared" si="10"/>
        <v>0</v>
      </c>
      <c r="Q34" s="370">
        <f t="shared" si="10"/>
        <v>0</v>
      </c>
      <c r="R34" s="370">
        <f t="shared" si="10"/>
        <v>0</v>
      </c>
      <c r="S34" s="370">
        <f t="shared" si="10"/>
        <v>0</v>
      </c>
      <c r="T34" s="366">
        <f t="shared" si="10"/>
        <v>0</v>
      </c>
      <c r="U34" s="370">
        <f t="shared" si="10"/>
        <v>0</v>
      </c>
      <c r="V34" s="370">
        <f t="shared" si="10"/>
        <v>0</v>
      </c>
      <c r="W34" s="370">
        <f t="shared" si="10"/>
        <v>0</v>
      </c>
      <c r="X34" s="370">
        <f t="shared" si="10"/>
        <v>0</v>
      </c>
      <c r="Y34" s="370">
        <f t="shared" si="10"/>
        <v>0</v>
      </c>
      <c r="Z34" s="370">
        <f t="shared" si="10"/>
        <v>0</v>
      </c>
      <c r="AA34" s="366">
        <f t="shared" si="10"/>
        <v>0</v>
      </c>
      <c r="AB34" s="370">
        <f t="shared" si="10"/>
        <v>0</v>
      </c>
      <c r="AC34" s="366">
        <f t="shared" si="10"/>
        <v>0</v>
      </c>
      <c r="AD34" s="370">
        <f t="shared" si="10"/>
        <v>0</v>
      </c>
      <c r="AE34" s="370">
        <f t="shared" si="10"/>
        <v>0</v>
      </c>
      <c r="AF34" s="370">
        <f t="shared" si="10"/>
        <v>0</v>
      </c>
      <c r="AG34" s="370">
        <f t="shared" si="10"/>
        <v>0</v>
      </c>
      <c r="AH34" s="370">
        <f t="shared" si="10"/>
        <v>0</v>
      </c>
      <c r="AI34" s="370">
        <f t="shared" si="10"/>
        <v>0</v>
      </c>
      <c r="AJ34" s="370">
        <f t="shared" si="10"/>
        <v>0</v>
      </c>
      <c r="AK34" s="366">
        <f t="shared" si="10"/>
        <v>0</v>
      </c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CX34" s="173"/>
      <c r="CY34" s="173"/>
      <c r="CZ34" s="173"/>
      <c r="DA34" s="173"/>
    </row>
    <row r="35" spans="1:105">
      <c r="A35" s="452">
        <v>6</v>
      </c>
      <c r="B35" s="150" t="s">
        <v>79</v>
      </c>
      <c r="C35" s="361">
        <f t="shared" si="0"/>
        <v>0</v>
      </c>
      <c r="D35" s="383"/>
      <c r="E35" s="383"/>
      <c r="F35" s="383"/>
      <c r="G35" s="383"/>
      <c r="H35" s="383"/>
      <c r="I35" s="383"/>
      <c r="J35" s="383"/>
      <c r="K35" s="383"/>
      <c r="L35" s="383"/>
      <c r="M35" s="361">
        <f t="shared" si="1"/>
        <v>0</v>
      </c>
      <c r="N35" s="362"/>
      <c r="O35" s="362"/>
      <c r="P35" s="362"/>
      <c r="Q35" s="362"/>
      <c r="R35" s="362"/>
      <c r="S35" s="362"/>
      <c r="T35" s="361">
        <f t="shared" si="2"/>
        <v>0</v>
      </c>
      <c r="U35" s="362"/>
      <c r="V35" s="362"/>
      <c r="W35" s="362"/>
      <c r="X35" s="362"/>
      <c r="Y35" s="362"/>
      <c r="Z35" s="362"/>
      <c r="AA35" s="361">
        <f t="shared" si="3"/>
        <v>0</v>
      </c>
      <c r="AB35" s="362"/>
      <c r="AC35" s="363">
        <f t="shared" si="4"/>
        <v>0</v>
      </c>
      <c r="AD35" s="362"/>
      <c r="AE35" s="362"/>
      <c r="AF35" s="362"/>
      <c r="AG35" s="362"/>
      <c r="AH35" s="362"/>
      <c r="AI35" s="362"/>
      <c r="AJ35" s="362"/>
      <c r="AK35" s="369">
        <f>SUM(AD35:AJ35)</f>
        <v>0</v>
      </c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</row>
    <row r="36" spans="1:105">
      <c r="A36" s="453"/>
      <c r="B36" s="148" t="s">
        <v>81</v>
      </c>
      <c r="C36" s="366">
        <f t="shared" si="0"/>
        <v>0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61">
        <f t="shared" si="1"/>
        <v>0</v>
      </c>
      <c r="N36" s="367"/>
      <c r="O36" s="367"/>
      <c r="P36" s="367"/>
      <c r="Q36" s="367"/>
      <c r="R36" s="367"/>
      <c r="S36" s="367"/>
      <c r="T36" s="361">
        <f t="shared" si="2"/>
        <v>0</v>
      </c>
      <c r="U36" s="367"/>
      <c r="V36" s="367"/>
      <c r="W36" s="367"/>
      <c r="X36" s="367"/>
      <c r="Y36" s="367"/>
      <c r="Z36" s="367"/>
      <c r="AA36" s="361">
        <f t="shared" si="3"/>
        <v>0</v>
      </c>
      <c r="AB36" s="367"/>
      <c r="AC36" s="363">
        <f t="shared" si="4"/>
        <v>0</v>
      </c>
      <c r="AD36" s="367"/>
      <c r="AE36" s="367"/>
      <c r="AF36" s="367"/>
      <c r="AG36" s="367"/>
      <c r="AH36" s="367"/>
      <c r="AI36" s="367"/>
      <c r="AJ36" s="367"/>
      <c r="AK36" s="369">
        <f>SUM(AD36:AJ36)</f>
        <v>0</v>
      </c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3"/>
      <c r="CD36" s="173"/>
      <c r="CE36" s="173"/>
      <c r="CF36" s="173"/>
      <c r="CG36" s="173"/>
      <c r="CH36" s="173"/>
      <c r="CI36" s="173"/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  <c r="CV36" s="173"/>
      <c r="CW36" s="173"/>
      <c r="CX36" s="173"/>
      <c r="CY36" s="173"/>
      <c r="CZ36" s="173"/>
      <c r="DA36" s="173"/>
    </row>
    <row r="37" spans="1:105">
      <c r="A37" s="454"/>
      <c r="B37" s="151" t="s">
        <v>83</v>
      </c>
      <c r="C37" s="384">
        <f t="shared" si="0"/>
        <v>0</v>
      </c>
      <c r="D37" s="372"/>
      <c r="E37" s="372"/>
      <c r="F37" s="372"/>
      <c r="G37" s="372"/>
      <c r="H37" s="372"/>
      <c r="I37" s="372"/>
      <c r="J37" s="372"/>
      <c r="K37" s="372"/>
      <c r="L37" s="372"/>
      <c r="M37" s="361">
        <f t="shared" si="1"/>
        <v>0</v>
      </c>
      <c r="N37" s="372"/>
      <c r="O37" s="372"/>
      <c r="P37" s="372"/>
      <c r="Q37" s="372"/>
      <c r="R37" s="372"/>
      <c r="S37" s="372"/>
      <c r="T37" s="361">
        <f t="shared" si="2"/>
        <v>0</v>
      </c>
      <c r="U37" s="372"/>
      <c r="V37" s="372"/>
      <c r="W37" s="372"/>
      <c r="X37" s="372"/>
      <c r="Y37" s="372"/>
      <c r="Z37" s="372"/>
      <c r="AA37" s="361">
        <f t="shared" si="3"/>
        <v>0</v>
      </c>
      <c r="AB37" s="372"/>
      <c r="AC37" s="363">
        <f t="shared" si="4"/>
        <v>0</v>
      </c>
      <c r="AD37" s="372"/>
      <c r="AE37" s="372"/>
      <c r="AF37" s="372"/>
      <c r="AG37" s="372"/>
      <c r="AH37" s="372"/>
      <c r="AI37" s="372"/>
      <c r="AJ37" s="372"/>
      <c r="AK37" s="369">
        <f>SUM(AD37:AJ37)</f>
        <v>0</v>
      </c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</row>
    <row r="38" spans="1:105">
      <c r="A38" s="450" t="s">
        <v>333</v>
      </c>
      <c r="B38" s="450"/>
      <c r="C38" s="366">
        <f t="shared" si="0"/>
        <v>0</v>
      </c>
      <c r="D38" s="370">
        <f t="shared" ref="D38:AK38" si="11">SUM(D35:D37)</f>
        <v>0</v>
      </c>
      <c r="E38" s="370">
        <f t="shared" si="11"/>
        <v>0</v>
      </c>
      <c r="F38" s="370">
        <f t="shared" si="11"/>
        <v>0</v>
      </c>
      <c r="G38" s="370">
        <f t="shared" si="11"/>
        <v>0</v>
      </c>
      <c r="H38" s="370">
        <f t="shared" si="11"/>
        <v>0</v>
      </c>
      <c r="I38" s="370">
        <f t="shared" si="11"/>
        <v>0</v>
      </c>
      <c r="J38" s="370">
        <f t="shared" si="11"/>
        <v>0</v>
      </c>
      <c r="K38" s="370">
        <f t="shared" si="11"/>
        <v>0</v>
      </c>
      <c r="L38" s="370">
        <f t="shared" si="11"/>
        <v>0</v>
      </c>
      <c r="M38" s="366">
        <f t="shared" si="11"/>
        <v>0</v>
      </c>
      <c r="N38" s="370">
        <f t="shared" si="11"/>
        <v>0</v>
      </c>
      <c r="O38" s="370">
        <f t="shared" si="11"/>
        <v>0</v>
      </c>
      <c r="P38" s="370">
        <f t="shared" si="11"/>
        <v>0</v>
      </c>
      <c r="Q38" s="370">
        <f t="shared" si="11"/>
        <v>0</v>
      </c>
      <c r="R38" s="370">
        <f t="shared" si="11"/>
        <v>0</v>
      </c>
      <c r="S38" s="370">
        <f t="shared" si="11"/>
        <v>0</v>
      </c>
      <c r="T38" s="366">
        <f t="shared" si="11"/>
        <v>0</v>
      </c>
      <c r="U38" s="370">
        <f t="shared" si="11"/>
        <v>0</v>
      </c>
      <c r="V38" s="370">
        <f t="shared" si="11"/>
        <v>0</v>
      </c>
      <c r="W38" s="370">
        <f t="shared" si="11"/>
        <v>0</v>
      </c>
      <c r="X38" s="370">
        <f t="shared" si="11"/>
        <v>0</v>
      </c>
      <c r="Y38" s="370">
        <f t="shared" si="11"/>
        <v>0</v>
      </c>
      <c r="Z38" s="370">
        <f t="shared" si="11"/>
        <v>0</v>
      </c>
      <c r="AA38" s="366">
        <f t="shared" si="11"/>
        <v>0</v>
      </c>
      <c r="AB38" s="370">
        <f t="shared" si="11"/>
        <v>0</v>
      </c>
      <c r="AC38" s="366">
        <f t="shared" si="11"/>
        <v>0</v>
      </c>
      <c r="AD38" s="370">
        <f t="shared" si="11"/>
        <v>0</v>
      </c>
      <c r="AE38" s="370">
        <f t="shared" si="11"/>
        <v>0</v>
      </c>
      <c r="AF38" s="370">
        <f t="shared" si="11"/>
        <v>0</v>
      </c>
      <c r="AG38" s="370">
        <f t="shared" si="11"/>
        <v>0</v>
      </c>
      <c r="AH38" s="370">
        <f t="shared" si="11"/>
        <v>0</v>
      </c>
      <c r="AI38" s="370">
        <f t="shared" si="11"/>
        <v>0</v>
      </c>
      <c r="AJ38" s="370">
        <f t="shared" si="11"/>
        <v>0</v>
      </c>
      <c r="AK38" s="366">
        <f t="shared" si="11"/>
        <v>0</v>
      </c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</row>
    <row r="39" spans="1:105">
      <c r="A39" s="452">
        <v>7</v>
      </c>
      <c r="B39" s="151" t="s">
        <v>85</v>
      </c>
      <c r="C39" s="384">
        <f t="shared" si="0"/>
        <v>0</v>
      </c>
      <c r="D39" s="372"/>
      <c r="E39" s="372"/>
      <c r="F39" s="372"/>
      <c r="G39" s="372"/>
      <c r="H39" s="372"/>
      <c r="I39" s="372"/>
      <c r="J39" s="372"/>
      <c r="K39" s="372"/>
      <c r="L39" s="372"/>
      <c r="M39" s="361">
        <f t="shared" si="1"/>
        <v>0</v>
      </c>
      <c r="N39" s="372"/>
      <c r="O39" s="372"/>
      <c r="P39" s="372"/>
      <c r="Q39" s="372"/>
      <c r="R39" s="372"/>
      <c r="S39" s="372"/>
      <c r="T39" s="361">
        <f t="shared" si="2"/>
        <v>0</v>
      </c>
      <c r="U39" s="372"/>
      <c r="V39" s="372"/>
      <c r="W39" s="372"/>
      <c r="X39" s="372"/>
      <c r="Y39" s="372"/>
      <c r="Z39" s="372"/>
      <c r="AA39" s="361">
        <f t="shared" si="3"/>
        <v>0</v>
      </c>
      <c r="AB39" s="372"/>
      <c r="AC39" s="363">
        <f t="shared" si="4"/>
        <v>0</v>
      </c>
      <c r="AD39" s="372"/>
      <c r="AE39" s="372"/>
      <c r="AF39" s="372"/>
      <c r="AG39" s="372"/>
      <c r="AH39" s="372"/>
      <c r="AI39" s="372"/>
      <c r="AJ39" s="372"/>
      <c r="AK39" s="369">
        <f>SUM(AD39:AJ39)</f>
        <v>0</v>
      </c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</row>
    <row r="40" spans="1:105">
      <c r="A40" s="454"/>
      <c r="B40" s="151" t="s">
        <v>86</v>
      </c>
      <c r="C40" s="384">
        <f t="shared" si="0"/>
        <v>0</v>
      </c>
      <c r="D40" s="372"/>
      <c r="E40" s="372"/>
      <c r="F40" s="372"/>
      <c r="G40" s="372"/>
      <c r="H40" s="372"/>
      <c r="I40" s="372"/>
      <c r="J40" s="372"/>
      <c r="K40" s="372"/>
      <c r="L40" s="372"/>
      <c r="M40" s="361">
        <f t="shared" si="1"/>
        <v>0</v>
      </c>
      <c r="N40" s="372"/>
      <c r="O40" s="372"/>
      <c r="P40" s="372"/>
      <c r="Q40" s="372"/>
      <c r="R40" s="372"/>
      <c r="S40" s="372"/>
      <c r="T40" s="361">
        <f t="shared" si="2"/>
        <v>0</v>
      </c>
      <c r="U40" s="372"/>
      <c r="V40" s="372"/>
      <c r="W40" s="372"/>
      <c r="X40" s="372"/>
      <c r="Y40" s="372"/>
      <c r="Z40" s="372"/>
      <c r="AA40" s="361">
        <f t="shared" si="3"/>
        <v>0</v>
      </c>
      <c r="AB40" s="372"/>
      <c r="AC40" s="363">
        <f t="shared" si="4"/>
        <v>0</v>
      </c>
      <c r="AD40" s="372"/>
      <c r="AE40" s="372"/>
      <c r="AF40" s="372"/>
      <c r="AG40" s="372"/>
      <c r="AH40" s="372"/>
      <c r="AI40" s="372"/>
      <c r="AJ40" s="372"/>
      <c r="AK40" s="369">
        <f>SUM(AD40:AJ40)</f>
        <v>0</v>
      </c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  <c r="CC40" s="173"/>
      <c r="CD40" s="173"/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</row>
    <row r="41" spans="1:105">
      <c r="A41" s="450" t="s">
        <v>334</v>
      </c>
      <c r="B41" s="450"/>
      <c r="C41" s="366">
        <f t="shared" si="0"/>
        <v>0</v>
      </c>
      <c r="D41" s="370">
        <f t="shared" ref="D41:AK41" si="12">SUM(D39:D40)</f>
        <v>0</v>
      </c>
      <c r="E41" s="370">
        <f t="shared" si="12"/>
        <v>0</v>
      </c>
      <c r="F41" s="370">
        <f t="shared" si="12"/>
        <v>0</v>
      </c>
      <c r="G41" s="370">
        <f t="shared" si="12"/>
        <v>0</v>
      </c>
      <c r="H41" s="370">
        <f t="shared" si="12"/>
        <v>0</v>
      </c>
      <c r="I41" s="370">
        <f t="shared" si="12"/>
        <v>0</v>
      </c>
      <c r="J41" s="370">
        <f t="shared" si="12"/>
        <v>0</v>
      </c>
      <c r="K41" s="370">
        <f t="shared" si="12"/>
        <v>0</v>
      </c>
      <c r="L41" s="370">
        <f t="shared" si="12"/>
        <v>0</v>
      </c>
      <c r="M41" s="366">
        <f t="shared" si="12"/>
        <v>0</v>
      </c>
      <c r="N41" s="370">
        <f t="shared" si="12"/>
        <v>0</v>
      </c>
      <c r="O41" s="370">
        <f t="shared" si="12"/>
        <v>0</v>
      </c>
      <c r="P41" s="370">
        <f t="shared" si="12"/>
        <v>0</v>
      </c>
      <c r="Q41" s="370">
        <f t="shared" si="12"/>
        <v>0</v>
      </c>
      <c r="R41" s="370">
        <f t="shared" si="12"/>
        <v>0</v>
      </c>
      <c r="S41" s="370">
        <f t="shared" si="12"/>
        <v>0</v>
      </c>
      <c r="T41" s="366">
        <f t="shared" si="12"/>
        <v>0</v>
      </c>
      <c r="U41" s="370">
        <f t="shared" si="12"/>
        <v>0</v>
      </c>
      <c r="V41" s="370">
        <f t="shared" si="12"/>
        <v>0</v>
      </c>
      <c r="W41" s="370">
        <f t="shared" si="12"/>
        <v>0</v>
      </c>
      <c r="X41" s="370">
        <f t="shared" si="12"/>
        <v>0</v>
      </c>
      <c r="Y41" s="370">
        <f t="shared" si="12"/>
        <v>0</v>
      </c>
      <c r="Z41" s="370">
        <f t="shared" si="12"/>
        <v>0</v>
      </c>
      <c r="AA41" s="366">
        <f t="shared" si="12"/>
        <v>0</v>
      </c>
      <c r="AB41" s="370">
        <f t="shared" si="12"/>
        <v>0</v>
      </c>
      <c r="AC41" s="366">
        <f t="shared" si="12"/>
        <v>0</v>
      </c>
      <c r="AD41" s="370">
        <f t="shared" si="12"/>
        <v>0</v>
      </c>
      <c r="AE41" s="370">
        <f t="shared" si="12"/>
        <v>0</v>
      </c>
      <c r="AF41" s="370">
        <f t="shared" si="12"/>
        <v>0</v>
      </c>
      <c r="AG41" s="370">
        <f t="shared" si="12"/>
        <v>0</v>
      </c>
      <c r="AH41" s="370">
        <f t="shared" si="12"/>
        <v>0</v>
      </c>
      <c r="AI41" s="370">
        <f t="shared" si="12"/>
        <v>0</v>
      </c>
      <c r="AJ41" s="370">
        <f t="shared" si="12"/>
        <v>0</v>
      </c>
      <c r="AK41" s="366">
        <f t="shared" si="12"/>
        <v>0</v>
      </c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  <c r="CX41" s="173"/>
      <c r="CY41" s="173"/>
      <c r="CZ41" s="173"/>
      <c r="DA41" s="173"/>
    </row>
    <row r="42" spans="1:105">
      <c r="A42" s="452">
        <v>8</v>
      </c>
      <c r="B42" s="151" t="s">
        <v>89</v>
      </c>
      <c r="C42" s="384">
        <f t="shared" si="0"/>
        <v>0</v>
      </c>
      <c r="D42" s="372"/>
      <c r="E42" s="372"/>
      <c r="F42" s="372"/>
      <c r="G42" s="372"/>
      <c r="H42" s="372"/>
      <c r="I42" s="372"/>
      <c r="J42" s="372"/>
      <c r="K42" s="372"/>
      <c r="L42" s="372"/>
      <c r="M42" s="361">
        <f t="shared" si="1"/>
        <v>0</v>
      </c>
      <c r="N42" s="372"/>
      <c r="O42" s="372"/>
      <c r="P42" s="372"/>
      <c r="Q42" s="372"/>
      <c r="R42" s="372"/>
      <c r="S42" s="372"/>
      <c r="T42" s="361">
        <f t="shared" si="2"/>
        <v>0</v>
      </c>
      <c r="U42" s="372"/>
      <c r="V42" s="372"/>
      <c r="W42" s="372"/>
      <c r="X42" s="372"/>
      <c r="Y42" s="372"/>
      <c r="Z42" s="372"/>
      <c r="AA42" s="361">
        <f t="shared" si="3"/>
        <v>0</v>
      </c>
      <c r="AB42" s="372"/>
      <c r="AC42" s="363">
        <f t="shared" si="4"/>
        <v>0</v>
      </c>
      <c r="AD42" s="372"/>
      <c r="AE42" s="372"/>
      <c r="AF42" s="372"/>
      <c r="AG42" s="372"/>
      <c r="AH42" s="372"/>
      <c r="AI42" s="372"/>
      <c r="AJ42" s="372"/>
      <c r="AK42" s="369">
        <f>SUM(AD42:AJ42)</f>
        <v>0</v>
      </c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  <c r="BY42" s="173"/>
      <c r="BZ42" s="173"/>
      <c r="CA42" s="173"/>
      <c r="CB42" s="173"/>
      <c r="CC42" s="173"/>
      <c r="CD42" s="173"/>
      <c r="CE42" s="173"/>
      <c r="CF42" s="173"/>
      <c r="CG42" s="173"/>
      <c r="CH42" s="173"/>
      <c r="CI42" s="173"/>
      <c r="CJ42" s="173"/>
      <c r="CK42" s="173"/>
      <c r="CL42" s="173"/>
      <c r="CM42" s="173"/>
      <c r="CN42" s="173"/>
      <c r="CO42" s="173"/>
      <c r="CP42" s="173"/>
      <c r="CQ42" s="173"/>
      <c r="CR42" s="173"/>
      <c r="CS42" s="173"/>
      <c r="CT42" s="173"/>
      <c r="CU42" s="173"/>
      <c r="CV42" s="173"/>
      <c r="CW42" s="173"/>
      <c r="CX42" s="173"/>
      <c r="CY42" s="173"/>
      <c r="CZ42" s="173"/>
      <c r="DA42" s="173"/>
    </row>
    <row r="43" spans="1:105">
      <c r="A43" s="453"/>
      <c r="B43" s="151" t="s">
        <v>90</v>
      </c>
      <c r="C43" s="384">
        <f t="shared" si="0"/>
        <v>0</v>
      </c>
      <c r="D43" s="372"/>
      <c r="E43" s="372"/>
      <c r="F43" s="372"/>
      <c r="G43" s="372"/>
      <c r="H43" s="372"/>
      <c r="I43" s="372"/>
      <c r="J43" s="372"/>
      <c r="K43" s="372"/>
      <c r="L43" s="372"/>
      <c r="M43" s="361">
        <f t="shared" si="1"/>
        <v>0</v>
      </c>
      <c r="N43" s="372"/>
      <c r="O43" s="372"/>
      <c r="P43" s="372"/>
      <c r="Q43" s="372"/>
      <c r="R43" s="372"/>
      <c r="S43" s="372"/>
      <c r="T43" s="361">
        <f t="shared" si="2"/>
        <v>0</v>
      </c>
      <c r="U43" s="372"/>
      <c r="V43" s="372"/>
      <c r="W43" s="372"/>
      <c r="X43" s="372"/>
      <c r="Y43" s="372"/>
      <c r="Z43" s="372"/>
      <c r="AA43" s="361">
        <f t="shared" si="3"/>
        <v>0</v>
      </c>
      <c r="AB43" s="372"/>
      <c r="AC43" s="363">
        <f t="shared" si="4"/>
        <v>0</v>
      </c>
      <c r="AD43" s="372"/>
      <c r="AE43" s="372"/>
      <c r="AF43" s="372"/>
      <c r="AG43" s="372"/>
      <c r="AH43" s="372"/>
      <c r="AI43" s="372"/>
      <c r="AJ43" s="372"/>
      <c r="AK43" s="369">
        <f>SUM(AD43:AJ43)</f>
        <v>0</v>
      </c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</row>
    <row r="44" spans="1:105">
      <c r="A44" s="454"/>
      <c r="B44" s="151" t="s">
        <v>92</v>
      </c>
      <c r="C44" s="384">
        <f t="shared" si="0"/>
        <v>0</v>
      </c>
      <c r="D44" s="372"/>
      <c r="E44" s="372"/>
      <c r="F44" s="372"/>
      <c r="G44" s="372"/>
      <c r="H44" s="372"/>
      <c r="I44" s="372"/>
      <c r="J44" s="372"/>
      <c r="K44" s="372"/>
      <c r="L44" s="372"/>
      <c r="M44" s="361">
        <f t="shared" si="1"/>
        <v>0</v>
      </c>
      <c r="N44" s="372"/>
      <c r="O44" s="372"/>
      <c r="P44" s="372"/>
      <c r="Q44" s="372"/>
      <c r="R44" s="372"/>
      <c r="S44" s="372"/>
      <c r="T44" s="361">
        <f t="shared" si="2"/>
        <v>0</v>
      </c>
      <c r="U44" s="372"/>
      <c r="V44" s="372"/>
      <c r="W44" s="372"/>
      <c r="X44" s="372"/>
      <c r="Y44" s="372"/>
      <c r="Z44" s="372"/>
      <c r="AA44" s="361">
        <f t="shared" si="3"/>
        <v>0</v>
      </c>
      <c r="AB44" s="372"/>
      <c r="AC44" s="363">
        <f t="shared" si="4"/>
        <v>0</v>
      </c>
      <c r="AD44" s="372"/>
      <c r="AE44" s="372"/>
      <c r="AF44" s="372"/>
      <c r="AG44" s="372"/>
      <c r="AH44" s="372"/>
      <c r="AI44" s="372"/>
      <c r="AJ44" s="372"/>
      <c r="AK44" s="369">
        <f>SUM(AD44:AJ44)</f>
        <v>0</v>
      </c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3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3"/>
      <c r="CY44" s="173"/>
      <c r="CZ44" s="173"/>
      <c r="DA44" s="173"/>
    </row>
    <row r="45" spans="1:105">
      <c r="A45" s="450" t="s">
        <v>335</v>
      </c>
      <c r="B45" s="450"/>
      <c r="C45" s="366">
        <f t="shared" si="0"/>
        <v>0</v>
      </c>
      <c r="D45" s="370">
        <f t="shared" ref="D45:AK45" si="13">SUM(D42:D44)</f>
        <v>0</v>
      </c>
      <c r="E45" s="370">
        <f t="shared" si="13"/>
        <v>0</v>
      </c>
      <c r="F45" s="370">
        <f t="shared" si="13"/>
        <v>0</v>
      </c>
      <c r="G45" s="370">
        <f t="shared" si="13"/>
        <v>0</v>
      </c>
      <c r="H45" s="370">
        <f t="shared" si="13"/>
        <v>0</v>
      </c>
      <c r="I45" s="370">
        <f t="shared" si="13"/>
        <v>0</v>
      </c>
      <c r="J45" s="370">
        <f t="shared" si="13"/>
        <v>0</v>
      </c>
      <c r="K45" s="370">
        <f t="shared" si="13"/>
        <v>0</v>
      </c>
      <c r="L45" s="370">
        <f t="shared" si="13"/>
        <v>0</v>
      </c>
      <c r="M45" s="366">
        <f t="shared" si="13"/>
        <v>0</v>
      </c>
      <c r="N45" s="370">
        <f t="shared" si="13"/>
        <v>0</v>
      </c>
      <c r="O45" s="370">
        <f t="shared" si="13"/>
        <v>0</v>
      </c>
      <c r="P45" s="370">
        <f t="shared" si="13"/>
        <v>0</v>
      </c>
      <c r="Q45" s="370">
        <f t="shared" si="13"/>
        <v>0</v>
      </c>
      <c r="R45" s="370">
        <f t="shared" si="13"/>
        <v>0</v>
      </c>
      <c r="S45" s="370">
        <f t="shared" si="13"/>
        <v>0</v>
      </c>
      <c r="T45" s="366">
        <f t="shared" si="13"/>
        <v>0</v>
      </c>
      <c r="U45" s="370">
        <f t="shared" si="13"/>
        <v>0</v>
      </c>
      <c r="V45" s="370">
        <f t="shared" si="13"/>
        <v>0</v>
      </c>
      <c r="W45" s="370">
        <f t="shared" si="13"/>
        <v>0</v>
      </c>
      <c r="X45" s="370">
        <f t="shared" si="13"/>
        <v>0</v>
      </c>
      <c r="Y45" s="370">
        <f t="shared" si="13"/>
        <v>0</v>
      </c>
      <c r="Z45" s="370">
        <f t="shared" si="13"/>
        <v>0</v>
      </c>
      <c r="AA45" s="366">
        <f t="shared" si="13"/>
        <v>0</v>
      </c>
      <c r="AB45" s="370">
        <f t="shared" si="13"/>
        <v>0</v>
      </c>
      <c r="AC45" s="366">
        <f t="shared" si="13"/>
        <v>0</v>
      </c>
      <c r="AD45" s="370">
        <f t="shared" si="13"/>
        <v>0</v>
      </c>
      <c r="AE45" s="370">
        <f t="shared" si="13"/>
        <v>0</v>
      </c>
      <c r="AF45" s="370">
        <f t="shared" si="13"/>
        <v>0</v>
      </c>
      <c r="AG45" s="370">
        <f t="shared" si="13"/>
        <v>0</v>
      </c>
      <c r="AH45" s="370">
        <f t="shared" si="13"/>
        <v>0</v>
      </c>
      <c r="AI45" s="370">
        <f t="shared" si="13"/>
        <v>0</v>
      </c>
      <c r="AJ45" s="370">
        <f t="shared" si="13"/>
        <v>0</v>
      </c>
      <c r="AK45" s="366">
        <f t="shared" si="13"/>
        <v>0</v>
      </c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73"/>
      <c r="CE45" s="173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173"/>
      <c r="CV45" s="173"/>
      <c r="CW45" s="173"/>
      <c r="CX45" s="173"/>
      <c r="CY45" s="173"/>
      <c r="CZ45" s="173"/>
      <c r="DA45" s="173"/>
    </row>
    <row r="46" spans="1:105">
      <c r="A46" s="353">
        <v>9</v>
      </c>
      <c r="B46" s="165" t="s">
        <v>349</v>
      </c>
      <c r="C46" s="366">
        <f t="shared" si="0"/>
        <v>0</v>
      </c>
      <c r="D46" s="374"/>
      <c r="E46" s="374"/>
      <c r="F46" s="374"/>
      <c r="G46" s="374"/>
      <c r="H46" s="374"/>
      <c r="I46" s="374"/>
      <c r="J46" s="374"/>
      <c r="K46" s="374"/>
      <c r="L46" s="374"/>
      <c r="M46" s="361">
        <f t="shared" si="1"/>
        <v>0</v>
      </c>
      <c r="N46" s="374"/>
      <c r="O46" s="374"/>
      <c r="P46" s="374"/>
      <c r="Q46" s="374"/>
      <c r="R46" s="374"/>
      <c r="S46" s="374"/>
      <c r="T46" s="361">
        <f t="shared" si="2"/>
        <v>0</v>
      </c>
      <c r="U46" s="374"/>
      <c r="V46" s="374"/>
      <c r="W46" s="374"/>
      <c r="X46" s="374"/>
      <c r="Y46" s="374"/>
      <c r="Z46" s="374"/>
      <c r="AA46" s="361">
        <f t="shared" si="3"/>
        <v>0</v>
      </c>
      <c r="AB46" s="374"/>
      <c r="AC46" s="363">
        <f t="shared" si="4"/>
        <v>0</v>
      </c>
      <c r="AD46" s="374"/>
      <c r="AE46" s="374"/>
      <c r="AF46" s="374"/>
      <c r="AG46" s="374"/>
      <c r="AH46" s="374"/>
      <c r="AI46" s="374"/>
      <c r="AJ46" s="374"/>
      <c r="AK46" s="369">
        <f>SUM(AD46:AJ46)</f>
        <v>0</v>
      </c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173"/>
      <c r="CD46" s="173"/>
      <c r="CE46" s="173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  <c r="CV46" s="173"/>
      <c r="CW46" s="173"/>
      <c r="CX46" s="173"/>
      <c r="CY46" s="173"/>
      <c r="CZ46" s="173"/>
      <c r="DA46" s="173"/>
    </row>
    <row r="47" spans="1:105">
      <c r="A47" s="450" t="s">
        <v>348</v>
      </c>
      <c r="B47" s="450"/>
      <c r="C47" s="378">
        <f t="shared" si="0"/>
        <v>0</v>
      </c>
      <c r="D47" s="379">
        <f t="shared" ref="D47:AK47" si="14">D46</f>
        <v>0</v>
      </c>
      <c r="E47" s="379">
        <f t="shared" si="14"/>
        <v>0</v>
      </c>
      <c r="F47" s="379">
        <f t="shared" si="14"/>
        <v>0</v>
      </c>
      <c r="G47" s="379">
        <f t="shared" si="14"/>
        <v>0</v>
      </c>
      <c r="H47" s="379">
        <f t="shared" si="14"/>
        <v>0</v>
      </c>
      <c r="I47" s="379">
        <f t="shared" si="14"/>
        <v>0</v>
      </c>
      <c r="J47" s="379">
        <f t="shared" si="14"/>
        <v>0</v>
      </c>
      <c r="K47" s="379">
        <f t="shared" si="14"/>
        <v>0</v>
      </c>
      <c r="L47" s="379">
        <f t="shared" si="14"/>
        <v>0</v>
      </c>
      <c r="M47" s="378">
        <f t="shared" si="14"/>
        <v>0</v>
      </c>
      <c r="N47" s="379">
        <f t="shared" si="14"/>
        <v>0</v>
      </c>
      <c r="O47" s="379">
        <f t="shared" si="14"/>
        <v>0</v>
      </c>
      <c r="P47" s="379">
        <f t="shared" si="14"/>
        <v>0</v>
      </c>
      <c r="Q47" s="379">
        <f t="shared" si="14"/>
        <v>0</v>
      </c>
      <c r="R47" s="379">
        <f t="shared" si="14"/>
        <v>0</v>
      </c>
      <c r="S47" s="379">
        <f t="shared" si="14"/>
        <v>0</v>
      </c>
      <c r="T47" s="378">
        <f t="shared" si="14"/>
        <v>0</v>
      </c>
      <c r="U47" s="379">
        <f t="shared" si="14"/>
        <v>0</v>
      </c>
      <c r="V47" s="379">
        <f t="shared" si="14"/>
        <v>0</v>
      </c>
      <c r="W47" s="379">
        <f t="shared" si="14"/>
        <v>0</v>
      </c>
      <c r="X47" s="379">
        <f t="shared" si="14"/>
        <v>0</v>
      </c>
      <c r="Y47" s="379">
        <f t="shared" si="14"/>
        <v>0</v>
      </c>
      <c r="Z47" s="379">
        <f t="shared" si="14"/>
        <v>0</v>
      </c>
      <c r="AA47" s="378">
        <f t="shared" si="14"/>
        <v>0</v>
      </c>
      <c r="AB47" s="379">
        <f t="shared" si="14"/>
        <v>0</v>
      </c>
      <c r="AC47" s="378">
        <f t="shared" si="14"/>
        <v>0</v>
      </c>
      <c r="AD47" s="379">
        <f t="shared" si="14"/>
        <v>0</v>
      </c>
      <c r="AE47" s="379">
        <f t="shared" si="14"/>
        <v>0</v>
      </c>
      <c r="AF47" s="379">
        <f t="shared" si="14"/>
        <v>0</v>
      </c>
      <c r="AG47" s="379">
        <f t="shared" si="14"/>
        <v>0</v>
      </c>
      <c r="AH47" s="379">
        <f t="shared" si="14"/>
        <v>0</v>
      </c>
      <c r="AI47" s="379">
        <f t="shared" si="14"/>
        <v>0</v>
      </c>
      <c r="AJ47" s="379">
        <f t="shared" si="14"/>
        <v>0</v>
      </c>
      <c r="AK47" s="378">
        <f t="shared" si="14"/>
        <v>0</v>
      </c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/>
      <c r="BX47" s="173"/>
      <c r="BY47" s="173"/>
      <c r="BZ47" s="173"/>
      <c r="CA47" s="173"/>
      <c r="CB47" s="173"/>
      <c r="CC47" s="173"/>
      <c r="CD47" s="173"/>
      <c r="CE47" s="173"/>
      <c r="CF47" s="173"/>
      <c r="CG47" s="173"/>
      <c r="CH47" s="173"/>
      <c r="CI47" s="173"/>
      <c r="CJ47" s="173"/>
      <c r="CK47" s="173"/>
      <c r="CL47" s="173"/>
      <c r="CM47" s="173"/>
      <c r="CN47" s="173"/>
      <c r="CO47" s="173"/>
      <c r="CP47" s="173"/>
      <c r="CQ47" s="173"/>
      <c r="CR47" s="173"/>
      <c r="CS47" s="173"/>
      <c r="CT47" s="173"/>
      <c r="CU47" s="173"/>
      <c r="CV47" s="173"/>
      <c r="CW47" s="173"/>
      <c r="CX47" s="173"/>
      <c r="CY47" s="173"/>
      <c r="CZ47" s="173"/>
      <c r="DA47" s="173"/>
    </row>
    <row r="48" spans="1:105">
      <c r="A48" s="353">
        <v>10</v>
      </c>
      <c r="B48" s="165" t="s">
        <v>349</v>
      </c>
      <c r="C48" s="384">
        <f t="shared" si="0"/>
        <v>0</v>
      </c>
      <c r="D48" s="374"/>
      <c r="E48" s="374"/>
      <c r="F48" s="374"/>
      <c r="G48" s="374"/>
      <c r="H48" s="374"/>
      <c r="I48" s="374"/>
      <c r="J48" s="374"/>
      <c r="K48" s="374"/>
      <c r="L48" s="374"/>
      <c r="M48" s="361">
        <f t="shared" si="1"/>
        <v>0</v>
      </c>
      <c r="N48" s="374"/>
      <c r="O48" s="374"/>
      <c r="P48" s="374"/>
      <c r="Q48" s="374"/>
      <c r="R48" s="374"/>
      <c r="S48" s="374"/>
      <c r="T48" s="361">
        <f t="shared" si="2"/>
        <v>0</v>
      </c>
      <c r="U48" s="374"/>
      <c r="V48" s="374"/>
      <c r="W48" s="374"/>
      <c r="X48" s="374"/>
      <c r="Y48" s="374"/>
      <c r="Z48" s="374"/>
      <c r="AA48" s="361">
        <f t="shared" si="3"/>
        <v>0</v>
      </c>
      <c r="AB48" s="374"/>
      <c r="AC48" s="363">
        <f t="shared" si="4"/>
        <v>0</v>
      </c>
      <c r="AD48" s="374"/>
      <c r="AE48" s="374"/>
      <c r="AF48" s="374"/>
      <c r="AG48" s="374"/>
      <c r="AH48" s="374"/>
      <c r="AI48" s="374"/>
      <c r="AJ48" s="374"/>
      <c r="AK48" s="369">
        <f>SUM(AD48:AJ48)</f>
        <v>0</v>
      </c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  <c r="BZ48" s="173"/>
      <c r="CA48" s="173"/>
      <c r="CB48" s="173"/>
      <c r="CC48" s="173"/>
      <c r="CD48" s="173"/>
      <c r="CE48" s="173"/>
      <c r="CF48" s="173"/>
      <c r="CG48" s="173"/>
      <c r="CH48" s="173"/>
      <c r="CI48" s="173"/>
      <c r="CJ48" s="173"/>
      <c r="CK48" s="173"/>
      <c r="CL48" s="173"/>
      <c r="CM48" s="173"/>
      <c r="CN48" s="173"/>
      <c r="CO48" s="173"/>
      <c r="CP48" s="173"/>
      <c r="CQ48" s="173"/>
      <c r="CR48" s="173"/>
      <c r="CS48" s="173"/>
      <c r="CT48" s="173"/>
      <c r="CU48" s="173"/>
      <c r="CV48" s="173"/>
      <c r="CW48" s="173"/>
      <c r="CX48" s="173"/>
      <c r="CY48" s="173"/>
      <c r="CZ48" s="173"/>
      <c r="DA48" s="173"/>
    </row>
    <row r="49" spans="1:105">
      <c r="A49" s="450" t="s">
        <v>354</v>
      </c>
      <c r="B49" s="450"/>
      <c r="C49" s="378">
        <f t="shared" si="0"/>
        <v>0</v>
      </c>
      <c r="D49" s="379">
        <f t="shared" ref="D49:AK49" si="15">D48</f>
        <v>0</v>
      </c>
      <c r="E49" s="379">
        <f t="shared" si="15"/>
        <v>0</v>
      </c>
      <c r="F49" s="379">
        <f t="shared" si="15"/>
        <v>0</v>
      </c>
      <c r="G49" s="379">
        <f t="shared" si="15"/>
        <v>0</v>
      </c>
      <c r="H49" s="379">
        <f t="shared" si="15"/>
        <v>0</v>
      </c>
      <c r="I49" s="379">
        <f t="shared" si="15"/>
        <v>0</v>
      </c>
      <c r="J49" s="379">
        <f t="shared" si="15"/>
        <v>0</v>
      </c>
      <c r="K49" s="379">
        <f t="shared" si="15"/>
        <v>0</v>
      </c>
      <c r="L49" s="379">
        <f t="shared" si="15"/>
        <v>0</v>
      </c>
      <c r="M49" s="378">
        <f t="shared" si="15"/>
        <v>0</v>
      </c>
      <c r="N49" s="379">
        <f t="shared" si="15"/>
        <v>0</v>
      </c>
      <c r="O49" s="379">
        <f t="shared" si="15"/>
        <v>0</v>
      </c>
      <c r="P49" s="379">
        <f t="shared" si="15"/>
        <v>0</v>
      </c>
      <c r="Q49" s="379">
        <f t="shared" si="15"/>
        <v>0</v>
      </c>
      <c r="R49" s="379">
        <f t="shared" si="15"/>
        <v>0</v>
      </c>
      <c r="S49" s="379">
        <f t="shared" si="15"/>
        <v>0</v>
      </c>
      <c r="T49" s="378">
        <f t="shared" si="15"/>
        <v>0</v>
      </c>
      <c r="U49" s="379">
        <f t="shared" si="15"/>
        <v>0</v>
      </c>
      <c r="V49" s="379">
        <f t="shared" si="15"/>
        <v>0</v>
      </c>
      <c r="W49" s="379">
        <f t="shared" si="15"/>
        <v>0</v>
      </c>
      <c r="X49" s="379">
        <f t="shared" si="15"/>
        <v>0</v>
      </c>
      <c r="Y49" s="379">
        <f t="shared" si="15"/>
        <v>0</v>
      </c>
      <c r="Z49" s="379">
        <f t="shared" si="15"/>
        <v>0</v>
      </c>
      <c r="AA49" s="378">
        <f t="shared" si="15"/>
        <v>0</v>
      </c>
      <c r="AB49" s="379">
        <f t="shared" si="15"/>
        <v>0</v>
      </c>
      <c r="AC49" s="378">
        <f t="shared" si="15"/>
        <v>0</v>
      </c>
      <c r="AD49" s="379">
        <f t="shared" si="15"/>
        <v>0</v>
      </c>
      <c r="AE49" s="379">
        <f t="shared" si="15"/>
        <v>0</v>
      </c>
      <c r="AF49" s="379">
        <f t="shared" si="15"/>
        <v>0</v>
      </c>
      <c r="AG49" s="379">
        <f t="shared" si="15"/>
        <v>0</v>
      </c>
      <c r="AH49" s="379">
        <f t="shared" si="15"/>
        <v>0</v>
      </c>
      <c r="AI49" s="379">
        <f t="shared" si="15"/>
        <v>0</v>
      </c>
      <c r="AJ49" s="379">
        <f t="shared" si="15"/>
        <v>0</v>
      </c>
      <c r="AK49" s="378">
        <f t="shared" si="15"/>
        <v>0</v>
      </c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173"/>
      <c r="BU49" s="173"/>
      <c r="BV49" s="173"/>
      <c r="BW49" s="173"/>
      <c r="BX49" s="173"/>
      <c r="BY49" s="173"/>
      <c r="BZ49" s="173"/>
      <c r="CA49" s="173"/>
      <c r="CB49" s="173"/>
      <c r="CC49" s="173"/>
      <c r="CD49" s="173"/>
      <c r="CE49" s="173"/>
      <c r="CF49" s="173"/>
      <c r="CG49" s="173"/>
      <c r="CH49" s="173"/>
      <c r="CI49" s="173"/>
      <c r="CJ49" s="173"/>
      <c r="CK49" s="173"/>
      <c r="CL49" s="173"/>
      <c r="CM49" s="173"/>
      <c r="CN49" s="173"/>
      <c r="CO49" s="173"/>
      <c r="CP49" s="173"/>
      <c r="CQ49" s="173"/>
      <c r="CR49" s="173"/>
      <c r="CS49" s="173"/>
      <c r="CT49" s="173"/>
      <c r="CU49" s="173"/>
      <c r="CV49" s="173"/>
      <c r="CW49" s="173"/>
      <c r="CX49" s="173"/>
      <c r="CY49" s="173"/>
      <c r="CZ49" s="173"/>
      <c r="DA49" s="173"/>
    </row>
    <row r="50" spans="1:105">
      <c r="A50" s="452">
        <v>11</v>
      </c>
      <c r="B50" s="151" t="s">
        <v>97</v>
      </c>
      <c r="C50" s="384">
        <f t="shared" si="0"/>
        <v>0</v>
      </c>
      <c r="D50" s="372"/>
      <c r="E50" s="372"/>
      <c r="F50" s="372"/>
      <c r="G50" s="372"/>
      <c r="H50" s="372"/>
      <c r="I50" s="372"/>
      <c r="J50" s="372"/>
      <c r="K50" s="372"/>
      <c r="L50" s="372"/>
      <c r="M50" s="361">
        <f t="shared" si="1"/>
        <v>0</v>
      </c>
      <c r="N50" s="372"/>
      <c r="O50" s="372"/>
      <c r="P50" s="372"/>
      <c r="Q50" s="372"/>
      <c r="R50" s="372"/>
      <c r="S50" s="372"/>
      <c r="T50" s="361">
        <f t="shared" si="2"/>
        <v>0</v>
      </c>
      <c r="U50" s="372"/>
      <c r="V50" s="372"/>
      <c r="W50" s="372"/>
      <c r="X50" s="372"/>
      <c r="Y50" s="372"/>
      <c r="Z50" s="372"/>
      <c r="AA50" s="361">
        <f t="shared" si="3"/>
        <v>0</v>
      </c>
      <c r="AB50" s="372"/>
      <c r="AC50" s="363">
        <f t="shared" si="4"/>
        <v>0</v>
      </c>
      <c r="AD50" s="372"/>
      <c r="AE50" s="372"/>
      <c r="AF50" s="372"/>
      <c r="AG50" s="372"/>
      <c r="AH50" s="372"/>
      <c r="AI50" s="372"/>
      <c r="AJ50" s="372"/>
      <c r="AK50" s="369">
        <f>SUM(AD50:AJ50)</f>
        <v>0</v>
      </c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3"/>
      <c r="BR50" s="173"/>
      <c r="BS50" s="173"/>
      <c r="BT50" s="173"/>
      <c r="BU50" s="173"/>
      <c r="BV50" s="173"/>
      <c r="BW50" s="173"/>
      <c r="BX50" s="173"/>
      <c r="BY50" s="173"/>
      <c r="BZ50" s="173"/>
      <c r="CA50" s="173"/>
      <c r="CB50" s="173"/>
      <c r="CC50" s="173"/>
      <c r="CD50" s="173"/>
      <c r="CE50" s="173"/>
      <c r="CF50" s="173"/>
      <c r="CG50" s="173"/>
      <c r="CH50" s="173"/>
      <c r="CI50" s="173"/>
      <c r="CJ50" s="173"/>
      <c r="CK50" s="173"/>
      <c r="CL50" s="173"/>
      <c r="CM50" s="173"/>
      <c r="CN50" s="173"/>
      <c r="CO50" s="173"/>
      <c r="CP50" s="173"/>
      <c r="CQ50" s="173"/>
      <c r="CR50" s="173"/>
      <c r="CS50" s="173"/>
      <c r="CT50" s="173"/>
      <c r="CU50" s="173"/>
      <c r="CV50" s="173"/>
      <c r="CW50" s="173"/>
      <c r="CX50" s="173"/>
      <c r="CY50" s="173"/>
      <c r="CZ50" s="173"/>
      <c r="DA50" s="173"/>
    </row>
    <row r="51" spans="1:105">
      <c r="A51" s="453"/>
      <c r="B51" s="151" t="s">
        <v>98</v>
      </c>
      <c r="C51" s="384">
        <f t="shared" si="0"/>
        <v>0</v>
      </c>
      <c r="D51" s="372"/>
      <c r="E51" s="372"/>
      <c r="F51" s="372"/>
      <c r="G51" s="372"/>
      <c r="H51" s="372"/>
      <c r="I51" s="372"/>
      <c r="J51" s="372"/>
      <c r="K51" s="372"/>
      <c r="L51" s="372"/>
      <c r="M51" s="361">
        <f t="shared" si="1"/>
        <v>0</v>
      </c>
      <c r="N51" s="372"/>
      <c r="O51" s="372"/>
      <c r="P51" s="372"/>
      <c r="Q51" s="372"/>
      <c r="R51" s="372"/>
      <c r="S51" s="372"/>
      <c r="T51" s="361">
        <f t="shared" si="2"/>
        <v>0</v>
      </c>
      <c r="U51" s="372"/>
      <c r="V51" s="372"/>
      <c r="W51" s="372"/>
      <c r="X51" s="372"/>
      <c r="Y51" s="372"/>
      <c r="Z51" s="372"/>
      <c r="AA51" s="361">
        <f t="shared" si="3"/>
        <v>0</v>
      </c>
      <c r="AB51" s="372"/>
      <c r="AC51" s="363">
        <f t="shared" si="4"/>
        <v>0</v>
      </c>
      <c r="AD51" s="372"/>
      <c r="AE51" s="372"/>
      <c r="AF51" s="372"/>
      <c r="AG51" s="372"/>
      <c r="AH51" s="372"/>
      <c r="AI51" s="372"/>
      <c r="AJ51" s="372"/>
      <c r="AK51" s="369">
        <f>SUM(AD51:AJ51)</f>
        <v>0</v>
      </c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R51" s="173"/>
      <c r="BS51" s="173"/>
      <c r="BT51" s="173"/>
      <c r="BU51" s="173"/>
      <c r="BV51" s="173"/>
      <c r="BW51" s="173"/>
      <c r="BX51" s="173"/>
      <c r="BY51" s="173"/>
      <c r="BZ51" s="173"/>
      <c r="CA51" s="173"/>
      <c r="CB51" s="173"/>
      <c r="CC51" s="173"/>
      <c r="CD51" s="173"/>
      <c r="CE51" s="173"/>
      <c r="CF51" s="173"/>
      <c r="CG51" s="173"/>
      <c r="CH51" s="173"/>
      <c r="CI51" s="173"/>
      <c r="CJ51" s="173"/>
      <c r="CK51" s="173"/>
      <c r="CL51" s="173"/>
      <c r="CM51" s="173"/>
      <c r="CN51" s="173"/>
      <c r="CO51" s="173"/>
      <c r="CP51" s="173"/>
      <c r="CQ51" s="173"/>
      <c r="CR51" s="173"/>
      <c r="CS51" s="173"/>
      <c r="CT51" s="173"/>
      <c r="CU51" s="173"/>
      <c r="CV51" s="173"/>
      <c r="CW51" s="173"/>
      <c r="CX51" s="173"/>
      <c r="CY51" s="173"/>
      <c r="CZ51" s="173"/>
      <c r="DA51" s="173"/>
    </row>
    <row r="52" spans="1:105">
      <c r="A52" s="454"/>
      <c r="B52" s="151" t="s">
        <v>100</v>
      </c>
      <c r="C52" s="384">
        <f t="shared" si="0"/>
        <v>0</v>
      </c>
      <c r="D52" s="372"/>
      <c r="E52" s="372"/>
      <c r="F52" s="372"/>
      <c r="G52" s="372"/>
      <c r="H52" s="372"/>
      <c r="I52" s="372"/>
      <c r="J52" s="372"/>
      <c r="K52" s="372"/>
      <c r="L52" s="372"/>
      <c r="M52" s="361">
        <f t="shared" si="1"/>
        <v>0</v>
      </c>
      <c r="N52" s="372"/>
      <c r="O52" s="372"/>
      <c r="P52" s="372"/>
      <c r="Q52" s="372"/>
      <c r="R52" s="372"/>
      <c r="S52" s="372"/>
      <c r="T52" s="361">
        <f t="shared" si="2"/>
        <v>0</v>
      </c>
      <c r="U52" s="372"/>
      <c r="V52" s="372"/>
      <c r="W52" s="372"/>
      <c r="X52" s="372"/>
      <c r="Y52" s="372"/>
      <c r="Z52" s="372"/>
      <c r="AA52" s="361">
        <f t="shared" si="3"/>
        <v>0</v>
      </c>
      <c r="AB52" s="372"/>
      <c r="AC52" s="363">
        <f t="shared" si="4"/>
        <v>0</v>
      </c>
      <c r="AD52" s="372"/>
      <c r="AE52" s="372"/>
      <c r="AF52" s="372"/>
      <c r="AG52" s="372"/>
      <c r="AH52" s="372"/>
      <c r="AI52" s="372"/>
      <c r="AJ52" s="372"/>
      <c r="AK52" s="369">
        <f>SUM(AD52:AJ52)</f>
        <v>0</v>
      </c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R52" s="173"/>
      <c r="BS52" s="173"/>
      <c r="BT52" s="173"/>
      <c r="BU52" s="173"/>
      <c r="BV52" s="173"/>
      <c r="BW52" s="173"/>
      <c r="BX52" s="173"/>
      <c r="BY52" s="173"/>
      <c r="BZ52" s="173"/>
      <c r="CA52" s="173"/>
      <c r="CB52" s="173"/>
      <c r="CC52" s="173"/>
      <c r="CD52" s="173"/>
      <c r="CE52" s="173"/>
      <c r="CF52" s="173"/>
      <c r="CG52" s="173"/>
      <c r="CH52" s="173"/>
      <c r="CI52" s="173"/>
      <c r="CJ52" s="173"/>
      <c r="CK52" s="173"/>
      <c r="CL52" s="173"/>
      <c r="CM52" s="173"/>
      <c r="CN52" s="173"/>
      <c r="CO52" s="173"/>
      <c r="CP52" s="173"/>
      <c r="CQ52" s="173"/>
      <c r="CR52" s="173"/>
      <c r="CS52" s="173"/>
      <c r="CT52" s="173"/>
      <c r="CU52" s="173"/>
      <c r="CV52" s="173"/>
      <c r="CW52" s="173"/>
      <c r="CX52" s="173"/>
      <c r="CY52" s="173"/>
      <c r="CZ52" s="173"/>
      <c r="DA52" s="173"/>
    </row>
    <row r="53" spans="1:105">
      <c r="A53" s="450" t="s">
        <v>336</v>
      </c>
      <c r="B53" s="450"/>
      <c r="C53" s="366">
        <f t="shared" si="0"/>
        <v>0</v>
      </c>
      <c r="D53" s="370">
        <f t="shared" ref="D53:AK53" si="16">SUM(D50:D52)</f>
        <v>0</v>
      </c>
      <c r="E53" s="370">
        <f t="shared" si="16"/>
        <v>0</v>
      </c>
      <c r="F53" s="370">
        <f t="shared" si="16"/>
        <v>0</v>
      </c>
      <c r="G53" s="370">
        <f t="shared" si="16"/>
        <v>0</v>
      </c>
      <c r="H53" s="370">
        <f t="shared" si="16"/>
        <v>0</v>
      </c>
      <c r="I53" s="370">
        <f t="shared" si="16"/>
        <v>0</v>
      </c>
      <c r="J53" s="370">
        <f t="shared" si="16"/>
        <v>0</v>
      </c>
      <c r="K53" s="370">
        <f t="shared" si="16"/>
        <v>0</v>
      </c>
      <c r="L53" s="370">
        <f t="shared" si="16"/>
        <v>0</v>
      </c>
      <c r="M53" s="366">
        <f t="shared" si="16"/>
        <v>0</v>
      </c>
      <c r="N53" s="370">
        <f t="shared" si="16"/>
        <v>0</v>
      </c>
      <c r="O53" s="370">
        <f t="shared" si="16"/>
        <v>0</v>
      </c>
      <c r="P53" s="370">
        <f t="shared" si="16"/>
        <v>0</v>
      </c>
      <c r="Q53" s="370">
        <f t="shared" si="16"/>
        <v>0</v>
      </c>
      <c r="R53" s="370">
        <f t="shared" si="16"/>
        <v>0</v>
      </c>
      <c r="S53" s="370">
        <f t="shared" si="16"/>
        <v>0</v>
      </c>
      <c r="T53" s="366">
        <f t="shared" si="16"/>
        <v>0</v>
      </c>
      <c r="U53" s="370">
        <f t="shared" si="16"/>
        <v>0</v>
      </c>
      <c r="V53" s="370">
        <f t="shared" si="16"/>
        <v>0</v>
      </c>
      <c r="W53" s="370">
        <f t="shared" si="16"/>
        <v>0</v>
      </c>
      <c r="X53" s="370">
        <f t="shared" si="16"/>
        <v>0</v>
      </c>
      <c r="Y53" s="370">
        <f t="shared" si="16"/>
        <v>0</v>
      </c>
      <c r="Z53" s="370">
        <f t="shared" si="16"/>
        <v>0</v>
      </c>
      <c r="AA53" s="366">
        <f t="shared" si="16"/>
        <v>0</v>
      </c>
      <c r="AB53" s="370">
        <f t="shared" si="16"/>
        <v>0</v>
      </c>
      <c r="AC53" s="366">
        <f t="shared" si="16"/>
        <v>0</v>
      </c>
      <c r="AD53" s="370">
        <f t="shared" si="16"/>
        <v>0</v>
      </c>
      <c r="AE53" s="370">
        <f t="shared" si="16"/>
        <v>0</v>
      </c>
      <c r="AF53" s="370">
        <f t="shared" si="16"/>
        <v>0</v>
      </c>
      <c r="AG53" s="370">
        <f t="shared" si="16"/>
        <v>0</v>
      </c>
      <c r="AH53" s="370">
        <f t="shared" si="16"/>
        <v>0</v>
      </c>
      <c r="AI53" s="370">
        <f t="shared" si="16"/>
        <v>0</v>
      </c>
      <c r="AJ53" s="370">
        <f t="shared" si="16"/>
        <v>0</v>
      </c>
      <c r="AK53" s="366">
        <f t="shared" si="16"/>
        <v>0</v>
      </c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R53" s="173"/>
      <c r="BS53" s="173"/>
      <c r="BT53" s="173"/>
      <c r="BU53" s="173"/>
      <c r="BV53" s="173"/>
      <c r="BW53" s="173"/>
      <c r="BX53" s="173"/>
      <c r="BY53" s="173"/>
      <c r="BZ53" s="173"/>
      <c r="CA53" s="173"/>
      <c r="CB53" s="173"/>
      <c r="CC53" s="173"/>
      <c r="CD53" s="173"/>
      <c r="CE53" s="173"/>
      <c r="CF53" s="173"/>
      <c r="CG53" s="173"/>
      <c r="CH53" s="173"/>
      <c r="CI53" s="173"/>
      <c r="CJ53" s="173"/>
      <c r="CK53" s="173"/>
      <c r="CL53" s="173"/>
      <c r="CM53" s="173"/>
      <c r="CN53" s="173"/>
      <c r="CO53" s="173"/>
      <c r="CP53" s="173"/>
      <c r="CQ53" s="173"/>
      <c r="CR53" s="173"/>
      <c r="CS53" s="173"/>
      <c r="CT53" s="173"/>
      <c r="CU53" s="173"/>
      <c r="CV53" s="173"/>
      <c r="CW53" s="173"/>
      <c r="CX53" s="173"/>
      <c r="CY53" s="173"/>
      <c r="CZ53" s="173"/>
      <c r="DA53" s="173"/>
    </row>
    <row r="54" spans="1:105">
      <c r="A54" s="452">
        <v>12</v>
      </c>
      <c r="B54" s="151" t="s">
        <v>102</v>
      </c>
      <c r="C54" s="384">
        <f t="shared" si="0"/>
        <v>0</v>
      </c>
      <c r="D54" s="372"/>
      <c r="E54" s="372"/>
      <c r="F54" s="372"/>
      <c r="G54" s="372"/>
      <c r="H54" s="372"/>
      <c r="I54" s="372"/>
      <c r="J54" s="372"/>
      <c r="K54" s="372"/>
      <c r="L54" s="372"/>
      <c r="M54" s="361">
        <f t="shared" si="1"/>
        <v>0</v>
      </c>
      <c r="N54" s="372"/>
      <c r="O54" s="372"/>
      <c r="P54" s="372"/>
      <c r="Q54" s="372"/>
      <c r="R54" s="372"/>
      <c r="S54" s="372"/>
      <c r="T54" s="361">
        <f t="shared" si="2"/>
        <v>0</v>
      </c>
      <c r="U54" s="372"/>
      <c r="V54" s="372"/>
      <c r="W54" s="372"/>
      <c r="X54" s="372"/>
      <c r="Y54" s="372"/>
      <c r="Z54" s="372"/>
      <c r="AA54" s="361">
        <f t="shared" si="3"/>
        <v>0</v>
      </c>
      <c r="AB54" s="372"/>
      <c r="AC54" s="363">
        <f t="shared" si="4"/>
        <v>0</v>
      </c>
      <c r="AD54" s="372"/>
      <c r="AE54" s="372"/>
      <c r="AF54" s="372"/>
      <c r="AG54" s="372"/>
      <c r="AH54" s="372"/>
      <c r="AI54" s="372"/>
      <c r="AJ54" s="372"/>
      <c r="AK54" s="369">
        <f>SUM(AD54:AJ54)</f>
        <v>0</v>
      </c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R54" s="173"/>
      <c r="BS54" s="173"/>
      <c r="BT54" s="173"/>
      <c r="BU54" s="173"/>
      <c r="BV54" s="173"/>
      <c r="BW54" s="173"/>
      <c r="BX54" s="173"/>
      <c r="BY54" s="173"/>
      <c r="BZ54" s="173"/>
      <c r="CA54" s="173"/>
      <c r="CB54" s="173"/>
      <c r="CC54" s="173"/>
      <c r="CD54" s="173"/>
      <c r="CE54" s="173"/>
      <c r="CF54" s="173"/>
      <c r="CG54" s="173"/>
      <c r="CH54" s="173"/>
      <c r="CI54" s="173"/>
      <c r="CJ54" s="173"/>
      <c r="CK54" s="173"/>
      <c r="CL54" s="173"/>
      <c r="CM54" s="173"/>
      <c r="CN54" s="173"/>
      <c r="CO54" s="173"/>
      <c r="CP54" s="173"/>
      <c r="CQ54" s="173"/>
      <c r="CR54" s="173"/>
      <c r="CS54" s="173"/>
      <c r="CT54" s="173"/>
      <c r="CU54" s="173"/>
      <c r="CV54" s="173"/>
      <c r="CW54" s="173"/>
      <c r="CX54" s="173"/>
      <c r="CY54" s="173"/>
      <c r="CZ54" s="173"/>
      <c r="DA54" s="173"/>
    </row>
    <row r="55" spans="1:105">
      <c r="A55" s="453"/>
      <c r="B55" s="151" t="s">
        <v>103</v>
      </c>
      <c r="C55" s="384">
        <f t="shared" si="0"/>
        <v>0</v>
      </c>
      <c r="D55" s="372"/>
      <c r="E55" s="372"/>
      <c r="F55" s="372"/>
      <c r="G55" s="372"/>
      <c r="H55" s="372"/>
      <c r="I55" s="372"/>
      <c r="J55" s="372"/>
      <c r="K55" s="372"/>
      <c r="L55" s="372"/>
      <c r="M55" s="361">
        <f t="shared" si="1"/>
        <v>0</v>
      </c>
      <c r="N55" s="372"/>
      <c r="O55" s="372"/>
      <c r="P55" s="372"/>
      <c r="Q55" s="372"/>
      <c r="R55" s="372"/>
      <c r="S55" s="372"/>
      <c r="T55" s="361">
        <f t="shared" si="2"/>
        <v>0</v>
      </c>
      <c r="U55" s="372"/>
      <c r="V55" s="372"/>
      <c r="W55" s="372"/>
      <c r="X55" s="372"/>
      <c r="Y55" s="372"/>
      <c r="Z55" s="372"/>
      <c r="AA55" s="361">
        <f t="shared" si="3"/>
        <v>0</v>
      </c>
      <c r="AB55" s="372"/>
      <c r="AC55" s="363">
        <f t="shared" si="4"/>
        <v>0</v>
      </c>
      <c r="AD55" s="372"/>
      <c r="AE55" s="372"/>
      <c r="AF55" s="372"/>
      <c r="AG55" s="372"/>
      <c r="AH55" s="372"/>
      <c r="AI55" s="372"/>
      <c r="AJ55" s="372"/>
      <c r="AK55" s="369">
        <f>SUM(AD55:AJ55)</f>
        <v>0</v>
      </c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Q55" s="173"/>
      <c r="BR55" s="173"/>
      <c r="BS55" s="173"/>
      <c r="BT55" s="173"/>
      <c r="BU55" s="173"/>
      <c r="BV55" s="173"/>
      <c r="BW55" s="173"/>
      <c r="BX55" s="173"/>
      <c r="BY55" s="173"/>
      <c r="BZ55" s="173"/>
      <c r="CA55" s="173"/>
      <c r="CB55" s="173"/>
      <c r="CC55" s="173"/>
      <c r="CD55" s="173"/>
      <c r="CE55" s="173"/>
      <c r="CF55" s="173"/>
      <c r="CG55" s="173"/>
      <c r="CH55" s="173"/>
      <c r="CI55" s="173"/>
      <c r="CJ55" s="173"/>
      <c r="CK55" s="173"/>
      <c r="CL55" s="173"/>
      <c r="CM55" s="173"/>
      <c r="CN55" s="173"/>
      <c r="CO55" s="173"/>
      <c r="CP55" s="173"/>
      <c r="CQ55" s="173"/>
      <c r="CR55" s="173"/>
      <c r="CS55" s="173"/>
      <c r="CT55" s="173"/>
      <c r="CU55" s="173"/>
      <c r="CV55" s="173"/>
      <c r="CW55" s="173"/>
      <c r="CX55" s="173"/>
      <c r="CY55" s="173"/>
      <c r="CZ55" s="173"/>
      <c r="DA55" s="173"/>
    </row>
    <row r="56" spans="1:105">
      <c r="A56" s="453"/>
      <c r="B56" s="151" t="s">
        <v>104</v>
      </c>
      <c r="C56" s="384">
        <f t="shared" si="0"/>
        <v>0</v>
      </c>
      <c r="D56" s="372"/>
      <c r="E56" s="372"/>
      <c r="F56" s="372"/>
      <c r="G56" s="372"/>
      <c r="H56" s="372"/>
      <c r="I56" s="372"/>
      <c r="J56" s="372"/>
      <c r="K56" s="372"/>
      <c r="L56" s="372"/>
      <c r="M56" s="361">
        <f t="shared" si="1"/>
        <v>0</v>
      </c>
      <c r="N56" s="372"/>
      <c r="O56" s="372"/>
      <c r="P56" s="372"/>
      <c r="Q56" s="372"/>
      <c r="R56" s="372"/>
      <c r="S56" s="372"/>
      <c r="T56" s="361">
        <f t="shared" si="2"/>
        <v>0</v>
      </c>
      <c r="U56" s="372"/>
      <c r="V56" s="372"/>
      <c r="W56" s="372"/>
      <c r="X56" s="372"/>
      <c r="Y56" s="372"/>
      <c r="Z56" s="372"/>
      <c r="AA56" s="361">
        <f t="shared" si="3"/>
        <v>0</v>
      </c>
      <c r="AB56" s="372"/>
      <c r="AC56" s="363">
        <f t="shared" si="4"/>
        <v>0</v>
      </c>
      <c r="AD56" s="372"/>
      <c r="AE56" s="372"/>
      <c r="AF56" s="372"/>
      <c r="AG56" s="372"/>
      <c r="AH56" s="372"/>
      <c r="AI56" s="372"/>
      <c r="AJ56" s="372"/>
      <c r="AK56" s="369">
        <f>SUM(AD56:AJ56)</f>
        <v>0</v>
      </c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  <c r="BY56" s="173"/>
      <c r="BZ56" s="173"/>
      <c r="CA56" s="173"/>
      <c r="CB56" s="173"/>
      <c r="CC56" s="173"/>
      <c r="CD56" s="173"/>
      <c r="CE56" s="173"/>
      <c r="CF56" s="173"/>
      <c r="CG56" s="173"/>
      <c r="CH56" s="173"/>
      <c r="CI56" s="173"/>
      <c r="CJ56" s="173"/>
      <c r="CK56" s="173"/>
      <c r="CL56" s="173"/>
      <c r="CM56" s="173"/>
      <c r="CN56" s="173"/>
      <c r="CO56" s="173"/>
      <c r="CP56" s="173"/>
      <c r="CQ56" s="173"/>
      <c r="CR56" s="173"/>
      <c r="CS56" s="173"/>
      <c r="CT56" s="173"/>
      <c r="CU56" s="173"/>
      <c r="CV56" s="173"/>
      <c r="CW56" s="173"/>
      <c r="CX56" s="173"/>
      <c r="CY56" s="173"/>
      <c r="CZ56" s="173"/>
      <c r="DA56" s="173"/>
    </row>
    <row r="57" spans="1:105">
      <c r="A57" s="454"/>
      <c r="B57" s="151" t="s">
        <v>105</v>
      </c>
      <c r="C57" s="384">
        <f t="shared" si="0"/>
        <v>0</v>
      </c>
      <c r="D57" s="372"/>
      <c r="E57" s="372"/>
      <c r="F57" s="372"/>
      <c r="G57" s="372"/>
      <c r="H57" s="372"/>
      <c r="I57" s="372"/>
      <c r="J57" s="372"/>
      <c r="K57" s="372"/>
      <c r="L57" s="372"/>
      <c r="M57" s="361">
        <f t="shared" si="1"/>
        <v>0</v>
      </c>
      <c r="N57" s="372"/>
      <c r="O57" s="372"/>
      <c r="P57" s="372"/>
      <c r="Q57" s="372"/>
      <c r="R57" s="372"/>
      <c r="S57" s="372"/>
      <c r="T57" s="361">
        <f t="shared" si="2"/>
        <v>0</v>
      </c>
      <c r="U57" s="372"/>
      <c r="V57" s="372"/>
      <c r="W57" s="372"/>
      <c r="X57" s="372"/>
      <c r="Y57" s="372"/>
      <c r="Z57" s="372"/>
      <c r="AA57" s="361">
        <f t="shared" si="3"/>
        <v>0</v>
      </c>
      <c r="AB57" s="372"/>
      <c r="AC57" s="363">
        <f t="shared" si="4"/>
        <v>0</v>
      </c>
      <c r="AD57" s="372"/>
      <c r="AE57" s="372"/>
      <c r="AF57" s="372"/>
      <c r="AG57" s="372"/>
      <c r="AH57" s="372"/>
      <c r="AI57" s="372"/>
      <c r="AJ57" s="372"/>
      <c r="AK57" s="369">
        <f>SUM(AD57:AJ57)</f>
        <v>0</v>
      </c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R57" s="173"/>
      <c r="BS57" s="173"/>
      <c r="BT57" s="173"/>
      <c r="BU57" s="173"/>
      <c r="BV57" s="173"/>
      <c r="BW57" s="173"/>
      <c r="BX57" s="173"/>
      <c r="BY57" s="173"/>
      <c r="BZ57" s="173"/>
      <c r="CA57" s="173"/>
      <c r="CB57" s="173"/>
      <c r="CC57" s="173"/>
      <c r="CD57" s="173"/>
      <c r="CE57" s="173"/>
      <c r="CF57" s="173"/>
      <c r="CG57" s="173"/>
      <c r="CH57" s="173"/>
      <c r="CI57" s="173"/>
      <c r="CJ57" s="173"/>
      <c r="CK57" s="173"/>
      <c r="CL57" s="173"/>
      <c r="CM57" s="173"/>
      <c r="CN57" s="173"/>
      <c r="CO57" s="173"/>
      <c r="CP57" s="173"/>
      <c r="CQ57" s="173"/>
      <c r="CR57" s="173"/>
      <c r="CS57" s="173"/>
      <c r="CT57" s="173"/>
      <c r="CU57" s="173"/>
      <c r="CV57" s="173"/>
      <c r="CW57" s="173"/>
      <c r="CX57" s="173"/>
      <c r="CY57" s="173"/>
      <c r="CZ57" s="173"/>
      <c r="DA57" s="173"/>
    </row>
    <row r="58" spans="1:105">
      <c r="A58" s="450" t="s">
        <v>337</v>
      </c>
      <c r="B58" s="450"/>
      <c r="C58" s="366">
        <f t="shared" si="0"/>
        <v>0</v>
      </c>
      <c r="D58" s="370">
        <f t="shared" ref="D58:AK58" si="17">SUM(D54:D57)</f>
        <v>0</v>
      </c>
      <c r="E58" s="370">
        <f t="shared" si="17"/>
        <v>0</v>
      </c>
      <c r="F58" s="370">
        <f t="shared" si="17"/>
        <v>0</v>
      </c>
      <c r="G58" s="370">
        <f t="shared" si="17"/>
        <v>0</v>
      </c>
      <c r="H58" s="370">
        <f t="shared" si="17"/>
        <v>0</v>
      </c>
      <c r="I58" s="370">
        <f t="shared" si="17"/>
        <v>0</v>
      </c>
      <c r="J58" s="370">
        <f t="shared" si="17"/>
        <v>0</v>
      </c>
      <c r="K58" s="370">
        <f t="shared" si="17"/>
        <v>0</v>
      </c>
      <c r="L58" s="370">
        <f t="shared" si="17"/>
        <v>0</v>
      </c>
      <c r="M58" s="366">
        <f t="shared" si="17"/>
        <v>0</v>
      </c>
      <c r="N58" s="370">
        <f t="shared" si="17"/>
        <v>0</v>
      </c>
      <c r="O58" s="370">
        <f t="shared" si="17"/>
        <v>0</v>
      </c>
      <c r="P58" s="370">
        <f t="shared" si="17"/>
        <v>0</v>
      </c>
      <c r="Q58" s="370">
        <f t="shared" si="17"/>
        <v>0</v>
      </c>
      <c r="R58" s="370">
        <f t="shared" si="17"/>
        <v>0</v>
      </c>
      <c r="S58" s="370">
        <f t="shared" si="17"/>
        <v>0</v>
      </c>
      <c r="T58" s="366">
        <f t="shared" si="17"/>
        <v>0</v>
      </c>
      <c r="U58" s="370">
        <f t="shared" si="17"/>
        <v>0</v>
      </c>
      <c r="V58" s="370">
        <f t="shared" si="17"/>
        <v>0</v>
      </c>
      <c r="W58" s="370">
        <f t="shared" si="17"/>
        <v>0</v>
      </c>
      <c r="X58" s="370">
        <f t="shared" si="17"/>
        <v>0</v>
      </c>
      <c r="Y58" s="370">
        <f t="shared" si="17"/>
        <v>0</v>
      </c>
      <c r="Z58" s="370">
        <f t="shared" si="17"/>
        <v>0</v>
      </c>
      <c r="AA58" s="366">
        <f t="shared" si="17"/>
        <v>0</v>
      </c>
      <c r="AB58" s="370">
        <f t="shared" si="17"/>
        <v>0</v>
      </c>
      <c r="AC58" s="366">
        <f t="shared" si="17"/>
        <v>0</v>
      </c>
      <c r="AD58" s="370">
        <f t="shared" si="17"/>
        <v>0</v>
      </c>
      <c r="AE58" s="370">
        <f t="shared" si="17"/>
        <v>0</v>
      </c>
      <c r="AF58" s="370">
        <f t="shared" si="17"/>
        <v>0</v>
      </c>
      <c r="AG58" s="370">
        <f t="shared" si="17"/>
        <v>0</v>
      </c>
      <c r="AH58" s="370">
        <f t="shared" si="17"/>
        <v>0</v>
      </c>
      <c r="AI58" s="370">
        <f t="shared" si="17"/>
        <v>0</v>
      </c>
      <c r="AJ58" s="370">
        <f t="shared" si="17"/>
        <v>0</v>
      </c>
      <c r="AK58" s="366">
        <f t="shared" si="17"/>
        <v>0</v>
      </c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173"/>
      <c r="BT58" s="173"/>
      <c r="BU58" s="173"/>
      <c r="BV58" s="173"/>
      <c r="BW58" s="173"/>
      <c r="BX58" s="173"/>
      <c r="BY58" s="173"/>
      <c r="BZ58" s="173"/>
      <c r="CA58" s="173"/>
      <c r="CB58" s="173"/>
      <c r="CC58" s="173"/>
      <c r="CD58" s="173"/>
      <c r="CE58" s="173"/>
      <c r="CF58" s="173"/>
      <c r="CG58" s="173"/>
      <c r="CH58" s="173"/>
      <c r="CI58" s="173"/>
      <c r="CJ58" s="173"/>
      <c r="CK58" s="173"/>
      <c r="CL58" s="173"/>
      <c r="CM58" s="173"/>
      <c r="CN58" s="173"/>
      <c r="CO58" s="173"/>
      <c r="CP58" s="173"/>
      <c r="CQ58" s="173"/>
      <c r="CR58" s="173"/>
      <c r="CS58" s="173"/>
      <c r="CT58" s="173"/>
      <c r="CU58" s="173"/>
      <c r="CV58" s="173"/>
      <c r="CW58" s="173"/>
      <c r="CX58" s="173"/>
      <c r="CY58" s="173"/>
      <c r="CZ58" s="173"/>
      <c r="DA58" s="173"/>
    </row>
    <row r="59" spans="1:105">
      <c r="A59" s="451">
        <v>13</v>
      </c>
      <c r="B59" s="151" t="s">
        <v>108</v>
      </c>
      <c r="C59" s="384">
        <f t="shared" si="0"/>
        <v>0</v>
      </c>
      <c r="D59" s="372"/>
      <c r="E59" s="372"/>
      <c r="F59" s="372"/>
      <c r="G59" s="372"/>
      <c r="H59" s="372"/>
      <c r="I59" s="372"/>
      <c r="J59" s="372"/>
      <c r="K59" s="372"/>
      <c r="L59" s="372"/>
      <c r="M59" s="361">
        <f t="shared" si="1"/>
        <v>0</v>
      </c>
      <c r="N59" s="372"/>
      <c r="O59" s="372"/>
      <c r="P59" s="372"/>
      <c r="Q59" s="372"/>
      <c r="R59" s="372"/>
      <c r="S59" s="372"/>
      <c r="T59" s="361">
        <f t="shared" si="2"/>
        <v>0</v>
      </c>
      <c r="U59" s="372"/>
      <c r="V59" s="372"/>
      <c r="W59" s="372"/>
      <c r="X59" s="372"/>
      <c r="Y59" s="372"/>
      <c r="Z59" s="372"/>
      <c r="AA59" s="361">
        <f t="shared" si="3"/>
        <v>0</v>
      </c>
      <c r="AB59" s="372"/>
      <c r="AC59" s="363">
        <f t="shared" si="4"/>
        <v>0</v>
      </c>
      <c r="AD59" s="372"/>
      <c r="AE59" s="372"/>
      <c r="AF59" s="372"/>
      <c r="AG59" s="372"/>
      <c r="AH59" s="372"/>
      <c r="AI59" s="372"/>
      <c r="AJ59" s="372"/>
      <c r="AK59" s="369">
        <f>SUM(AD59:AJ59)</f>
        <v>0</v>
      </c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3"/>
      <c r="BZ59" s="173"/>
      <c r="CA59" s="173"/>
      <c r="CB59" s="173"/>
      <c r="CC59" s="173"/>
      <c r="CD59" s="173"/>
      <c r="CE59" s="173"/>
      <c r="CF59" s="173"/>
      <c r="CG59" s="173"/>
      <c r="CH59" s="173"/>
      <c r="CI59" s="173"/>
      <c r="CJ59" s="173"/>
      <c r="CK59" s="173"/>
      <c r="CL59" s="173"/>
      <c r="CM59" s="173"/>
      <c r="CN59" s="173"/>
      <c r="CO59" s="173"/>
      <c r="CP59" s="173"/>
      <c r="CQ59" s="173"/>
      <c r="CR59" s="173"/>
      <c r="CS59" s="173"/>
      <c r="CT59" s="173"/>
      <c r="CU59" s="173"/>
      <c r="CV59" s="173"/>
      <c r="CW59" s="173"/>
      <c r="CX59" s="173"/>
      <c r="CY59" s="173"/>
      <c r="CZ59" s="173"/>
      <c r="DA59" s="173"/>
    </row>
    <row r="60" spans="1:105">
      <c r="A60" s="451"/>
      <c r="B60" s="151" t="s">
        <v>109</v>
      </c>
      <c r="C60" s="384">
        <f t="shared" si="0"/>
        <v>0</v>
      </c>
      <c r="D60" s="372"/>
      <c r="E60" s="372"/>
      <c r="F60" s="372"/>
      <c r="G60" s="372"/>
      <c r="H60" s="372"/>
      <c r="I60" s="372"/>
      <c r="J60" s="372"/>
      <c r="K60" s="372"/>
      <c r="L60" s="372"/>
      <c r="M60" s="361">
        <f t="shared" si="1"/>
        <v>0</v>
      </c>
      <c r="N60" s="372"/>
      <c r="O60" s="372"/>
      <c r="P60" s="372"/>
      <c r="Q60" s="372"/>
      <c r="R60" s="372"/>
      <c r="S60" s="372"/>
      <c r="T60" s="361">
        <f t="shared" si="2"/>
        <v>0</v>
      </c>
      <c r="U60" s="372"/>
      <c r="V60" s="372"/>
      <c r="W60" s="372"/>
      <c r="X60" s="372"/>
      <c r="Y60" s="372"/>
      <c r="Z60" s="372"/>
      <c r="AA60" s="361">
        <f t="shared" si="3"/>
        <v>0</v>
      </c>
      <c r="AB60" s="372"/>
      <c r="AC60" s="363">
        <f t="shared" si="4"/>
        <v>0</v>
      </c>
      <c r="AD60" s="372"/>
      <c r="AE60" s="372"/>
      <c r="AF60" s="372"/>
      <c r="AG60" s="372"/>
      <c r="AH60" s="372"/>
      <c r="AI60" s="372"/>
      <c r="AJ60" s="372"/>
      <c r="AK60" s="369">
        <f>SUM(AD60:AJ60)</f>
        <v>0</v>
      </c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R60" s="173"/>
      <c r="BS60" s="173"/>
      <c r="BT60" s="173"/>
      <c r="BU60" s="173"/>
      <c r="BV60" s="173"/>
      <c r="BW60" s="173"/>
      <c r="BX60" s="173"/>
      <c r="BY60" s="173"/>
      <c r="BZ60" s="173"/>
      <c r="CA60" s="173"/>
      <c r="CB60" s="173"/>
      <c r="CC60" s="173"/>
      <c r="CD60" s="173"/>
      <c r="CE60" s="173"/>
      <c r="CF60" s="173"/>
      <c r="CG60" s="173"/>
      <c r="CH60" s="173"/>
      <c r="CI60" s="173"/>
      <c r="CJ60" s="173"/>
      <c r="CK60" s="173"/>
      <c r="CL60" s="173"/>
      <c r="CM60" s="173"/>
      <c r="CN60" s="173"/>
      <c r="CO60" s="173"/>
      <c r="CP60" s="173"/>
      <c r="CQ60" s="173"/>
      <c r="CR60" s="173"/>
      <c r="CS60" s="173"/>
      <c r="CT60" s="173"/>
      <c r="CU60" s="173"/>
      <c r="CV60" s="173"/>
      <c r="CW60" s="173"/>
      <c r="CX60" s="173"/>
      <c r="CY60" s="173"/>
      <c r="CZ60" s="173"/>
      <c r="DA60" s="173"/>
    </row>
    <row r="61" spans="1:105">
      <c r="A61" s="451"/>
      <c r="B61" s="151" t="s">
        <v>111</v>
      </c>
      <c r="C61" s="384">
        <f t="shared" si="0"/>
        <v>0</v>
      </c>
      <c r="D61" s="372"/>
      <c r="E61" s="372"/>
      <c r="F61" s="372"/>
      <c r="G61" s="372"/>
      <c r="H61" s="372"/>
      <c r="I61" s="372"/>
      <c r="J61" s="372"/>
      <c r="K61" s="372"/>
      <c r="L61" s="372"/>
      <c r="M61" s="361">
        <f t="shared" si="1"/>
        <v>0</v>
      </c>
      <c r="N61" s="372"/>
      <c r="O61" s="372"/>
      <c r="P61" s="372"/>
      <c r="Q61" s="372"/>
      <c r="R61" s="372"/>
      <c r="S61" s="372"/>
      <c r="T61" s="361">
        <f t="shared" si="2"/>
        <v>0</v>
      </c>
      <c r="U61" s="372"/>
      <c r="V61" s="372"/>
      <c r="W61" s="372"/>
      <c r="X61" s="372"/>
      <c r="Y61" s="372"/>
      <c r="Z61" s="372"/>
      <c r="AA61" s="361">
        <f t="shared" si="3"/>
        <v>0</v>
      </c>
      <c r="AB61" s="372"/>
      <c r="AC61" s="363">
        <f t="shared" si="4"/>
        <v>0</v>
      </c>
      <c r="AD61" s="372"/>
      <c r="AE61" s="372"/>
      <c r="AF61" s="372"/>
      <c r="AG61" s="372"/>
      <c r="AH61" s="372"/>
      <c r="AI61" s="372"/>
      <c r="AJ61" s="372"/>
      <c r="AK61" s="369">
        <f>SUM(AD61:AJ61)</f>
        <v>0</v>
      </c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3"/>
      <c r="BZ61" s="173"/>
      <c r="CA61" s="173"/>
      <c r="CB61" s="173"/>
      <c r="CC61" s="173"/>
      <c r="CD61" s="173"/>
      <c r="CE61" s="173"/>
      <c r="CF61" s="173"/>
      <c r="CG61" s="173"/>
      <c r="CH61" s="173"/>
      <c r="CI61" s="173"/>
      <c r="CJ61" s="173"/>
      <c r="CK61" s="173"/>
      <c r="CL61" s="173"/>
      <c r="CM61" s="173"/>
      <c r="CN61" s="173"/>
      <c r="CO61" s="173"/>
      <c r="CP61" s="173"/>
      <c r="CQ61" s="173"/>
      <c r="CR61" s="173"/>
      <c r="CS61" s="173"/>
      <c r="CT61" s="173"/>
      <c r="CU61" s="173"/>
      <c r="CV61" s="173"/>
      <c r="CW61" s="173"/>
      <c r="CX61" s="173"/>
      <c r="CY61" s="173"/>
      <c r="CZ61" s="173"/>
      <c r="DA61" s="173"/>
    </row>
    <row r="62" spans="1:105">
      <c r="A62" s="450" t="s">
        <v>338</v>
      </c>
      <c r="B62" s="450"/>
      <c r="C62" s="366">
        <f t="shared" si="0"/>
        <v>0</v>
      </c>
      <c r="D62" s="370">
        <f t="shared" ref="D62:AK62" si="18">SUM(D59:D61)</f>
        <v>0</v>
      </c>
      <c r="E62" s="370">
        <f t="shared" si="18"/>
        <v>0</v>
      </c>
      <c r="F62" s="370">
        <f t="shared" si="18"/>
        <v>0</v>
      </c>
      <c r="G62" s="370">
        <f t="shared" si="18"/>
        <v>0</v>
      </c>
      <c r="H62" s="370">
        <f t="shared" si="18"/>
        <v>0</v>
      </c>
      <c r="I62" s="370">
        <f t="shared" si="18"/>
        <v>0</v>
      </c>
      <c r="J62" s="370">
        <f t="shared" si="18"/>
        <v>0</v>
      </c>
      <c r="K62" s="370">
        <f t="shared" si="18"/>
        <v>0</v>
      </c>
      <c r="L62" s="370">
        <f t="shared" si="18"/>
        <v>0</v>
      </c>
      <c r="M62" s="366">
        <f t="shared" si="18"/>
        <v>0</v>
      </c>
      <c r="N62" s="370">
        <f t="shared" si="18"/>
        <v>0</v>
      </c>
      <c r="O62" s="370">
        <f t="shared" si="18"/>
        <v>0</v>
      </c>
      <c r="P62" s="370">
        <f t="shared" si="18"/>
        <v>0</v>
      </c>
      <c r="Q62" s="370">
        <f t="shared" si="18"/>
        <v>0</v>
      </c>
      <c r="R62" s="370">
        <f t="shared" si="18"/>
        <v>0</v>
      </c>
      <c r="S62" s="370">
        <f t="shared" si="18"/>
        <v>0</v>
      </c>
      <c r="T62" s="366">
        <f t="shared" si="18"/>
        <v>0</v>
      </c>
      <c r="U62" s="370">
        <f t="shared" si="18"/>
        <v>0</v>
      </c>
      <c r="V62" s="370">
        <f t="shared" si="18"/>
        <v>0</v>
      </c>
      <c r="W62" s="370">
        <f t="shared" si="18"/>
        <v>0</v>
      </c>
      <c r="X62" s="370">
        <f t="shared" si="18"/>
        <v>0</v>
      </c>
      <c r="Y62" s="370">
        <f t="shared" si="18"/>
        <v>0</v>
      </c>
      <c r="Z62" s="370">
        <f t="shared" si="18"/>
        <v>0</v>
      </c>
      <c r="AA62" s="366">
        <f t="shared" si="18"/>
        <v>0</v>
      </c>
      <c r="AB62" s="370">
        <f t="shared" si="18"/>
        <v>0</v>
      </c>
      <c r="AC62" s="366">
        <f t="shared" si="18"/>
        <v>0</v>
      </c>
      <c r="AD62" s="370">
        <f t="shared" si="18"/>
        <v>0</v>
      </c>
      <c r="AE62" s="370">
        <f t="shared" si="18"/>
        <v>0</v>
      </c>
      <c r="AF62" s="370">
        <f t="shared" si="18"/>
        <v>0</v>
      </c>
      <c r="AG62" s="370">
        <f t="shared" si="18"/>
        <v>0</v>
      </c>
      <c r="AH62" s="370">
        <f t="shared" si="18"/>
        <v>0</v>
      </c>
      <c r="AI62" s="370">
        <f t="shared" si="18"/>
        <v>0</v>
      </c>
      <c r="AJ62" s="370">
        <f t="shared" si="18"/>
        <v>0</v>
      </c>
      <c r="AK62" s="366">
        <f t="shared" si="18"/>
        <v>0</v>
      </c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3"/>
      <c r="BU62" s="173"/>
      <c r="BV62" s="173"/>
      <c r="BW62" s="173"/>
      <c r="BX62" s="173"/>
      <c r="BY62" s="173"/>
      <c r="BZ62" s="173"/>
      <c r="CA62" s="173"/>
      <c r="CB62" s="173"/>
      <c r="CC62" s="173"/>
      <c r="CD62" s="173"/>
      <c r="CE62" s="173"/>
      <c r="CF62" s="173"/>
      <c r="CG62" s="173"/>
      <c r="CH62" s="173"/>
      <c r="CI62" s="173"/>
      <c r="CJ62" s="173"/>
      <c r="CK62" s="173"/>
      <c r="CL62" s="173"/>
      <c r="CM62" s="173"/>
      <c r="CN62" s="173"/>
      <c r="CO62" s="173"/>
      <c r="CP62" s="173"/>
      <c r="CQ62" s="173"/>
      <c r="CR62" s="173"/>
      <c r="CS62" s="173"/>
      <c r="CT62" s="173"/>
      <c r="CU62" s="173"/>
      <c r="CV62" s="173"/>
      <c r="CW62" s="173"/>
      <c r="CX62" s="173"/>
      <c r="CY62" s="173"/>
      <c r="CZ62" s="173"/>
      <c r="DA62" s="173"/>
    </row>
    <row r="63" spans="1:105">
      <c r="A63" s="451">
        <v>14</v>
      </c>
      <c r="B63" s="151" t="s">
        <v>113</v>
      </c>
      <c r="C63" s="384">
        <f t="shared" si="0"/>
        <v>0</v>
      </c>
      <c r="D63" s="372"/>
      <c r="E63" s="372"/>
      <c r="F63" s="372"/>
      <c r="G63" s="372"/>
      <c r="H63" s="372"/>
      <c r="I63" s="372"/>
      <c r="J63" s="372"/>
      <c r="K63" s="372"/>
      <c r="L63" s="372"/>
      <c r="M63" s="361">
        <f t="shared" si="1"/>
        <v>0</v>
      </c>
      <c r="N63" s="372"/>
      <c r="O63" s="372"/>
      <c r="P63" s="372"/>
      <c r="Q63" s="372"/>
      <c r="R63" s="372"/>
      <c r="S63" s="372"/>
      <c r="T63" s="361">
        <f t="shared" si="2"/>
        <v>0</v>
      </c>
      <c r="U63" s="372"/>
      <c r="V63" s="372"/>
      <c r="W63" s="372"/>
      <c r="X63" s="372"/>
      <c r="Y63" s="372"/>
      <c r="Z63" s="372"/>
      <c r="AA63" s="361">
        <f t="shared" si="3"/>
        <v>0</v>
      </c>
      <c r="AB63" s="372"/>
      <c r="AC63" s="363">
        <f t="shared" si="4"/>
        <v>0</v>
      </c>
      <c r="AD63" s="372"/>
      <c r="AE63" s="372"/>
      <c r="AF63" s="372"/>
      <c r="AG63" s="372"/>
      <c r="AH63" s="372"/>
      <c r="AI63" s="372"/>
      <c r="AJ63" s="372"/>
      <c r="AK63" s="369">
        <f>SUM(AD63:AJ63)</f>
        <v>0</v>
      </c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  <c r="BS63" s="173"/>
      <c r="BT63" s="173"/>
      <c r="BU63" s="173"/>
      <c r="BV63" s="173"/>
      <c r="BW63" s="173"/>
      <c r="BX63" s="173"/>
      <c r="BY63" s="173"/>
      <c r="BZ63" s="173"/>
      <c r="CA63" s="173"/>
      <c r="CB63" s="173"/>
      <c r="CC63" s="173"/>
      <c r="CD63" s="173"/>
      <c r="CE63" s="173"/>
      <c r="CF63" s="173"/>
      <c r="CG63" s="173"/>
      <c r="CH63" s="173"/>
      <c r="CI63" s="173"/>
      <c r="CJ63" s="173"/>
      <c r="CK63" s="173"/>
      <c r="CL63" s="173"/>
      <c r="CM63" s="173"/>
      <c r="CN63" s="173"/>
      <c r="CO63" s="173"/>
      <c r="CP63" s="173"/>
      <c r="CQ63" s="173"/>
      <c r="CR63" s="173"/>
      <c r="CS63" s="173"/>
      <c r="CT63" s="173"/>
      <c r="CU63" s="173"/>
      <c r="CV63" s="173"/>
      <c r="CW63" s="173"/>
      <c r="CX63" s="173"/>
      <c r="CY63" s="173"/>
      <c r="CZ63" s="173"/>
      <c r="DA63" s="173"/>
    </row>
    <row r="64" spans="1:105">
      <c r="A64" s="451"/>
      <c r="B64" s="151" t="s">
        <v>114</v>
      </c>
      <c r="C64" s="384">
        <f t="shared" si="0"/>
        <v>0</v>
      </c>
      <c r="D64" s="372"/>
      <c r="E64" s="372"/>
      <c r="F64" s="372"/>
      <c r="G64" s="372"/>
      <c r="H64" s="372"/>
      <c r="I64" s="372"/>
      <c r="J64" s="372"/>
      <c r="K64" s="372"/>
      <c r="L64" s="372"/>
      <c r="M64" s="361">
        <f t="shared" si="1"/>
        <v>0</v>
      </c>
      <c r="N64" s="372"/>
      <c r="O64" s="372"/>
      <c r="P64" s="372"/>
      <c r="Q64" s="372"/>
      <c r="R64" s="372"/>
      <c r="S64" s="372"/>
      <c r="T64" s="361">
        <f t="shared" si="2"/>
        <v>0</v>
      </c>
      <c r="U64" s="372"/>
      <c r="V64" s="372"/>
      <c r="W64" s="372"/>
      <c r="X64" s="372"/>
      <c r="Y64" s="372"/>
      <c r="Z64" s="372"/>
      <c r="AA64" s="361">
        <f t="shared" si="3"/>
        <v>0</v>
      </c>
      <c r="AB64" s="372"/>
      <c r="AC64" s="363">
        <f t="shared" si="4"/>
        <v>0</v>
      </c>
      <c r="AD64" s="372"/>
      <c r="AE64" s="372"/>
      <c r="AF64" s="372"/>
      <c r="AG64" s="372"/>
      <c r="AH64" s="372"/>
      <c r="AI64" s="372"/>
      <c r="AJ64" s="372"/>
      <c r="AK64" s="369">
        <f>SUM(AD64:AJ64)</f>
        <v>0</v>
      </c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173"/>
      <c r="BV64" s="173"/>
      <c r="BW64" s="173"/>
      <c r="BX64" s="173"/>
      <c r="BY64" s="173"/>
      <c r="BZ64" s="173"/>
      <c r="CA64" s="173"/>
      <c r="CB64" s="173"/>
      <c r="CC64" s="173"/>
      <c r="CD64" s="173"/>
      <c r="CE64" s="173"/>
      <c r="CF64" s="173"/>
      <c r="CG64" s="173"/>
      <c r="CH64" s="173"/>
      <c r="CI64" s="173"/>
      <c r="CJ64" s="173"/>
      <c r="CK64" s="173"/>
      <c r="CL64" s="173"/>
      <c r="CM64" s="173"/>
      <c r="CN64" s="173"/>
      <c r="CO64" s="173"/>
      <c r="CP64" s="173"/>
      <c r="CQ64" s="173"/>
      <c r="CR64" s="173"/>
      <c r="CS64" s="173"/>
      <c r="CT64" s="173"/>
      <c r="CU64" s="173"/>
      <c r="CV64" s="173"/>
      <c r="CW64" s="173"/>
      <c r="CX64" s="173"/>
      <c r="CY64" s="173"/>
      <c r="CZ64" s="173"/>
      <c r="DA64" s="173"/>
    </row>
    <row r="65" spans="1:105">
      <c r="A65" s="451"/>
      <c r="B65" s="151" t="s">
        <v>115</v>
      </c>
      <c r="C65" s="384">
        <f t="shared" si="0"/>
        <v>0</v>
      </c>
      <c r="D65" s="372"/>
      <c r="E65" s="372"/>
      <c r="F65" s="372"/>
      <c r="G65" s="372"/>
      <c r="H65" s="372"/>
      <c r="I65" s="372"/>
      <c r="J65" s="372"/>
      <c r="K65" s="372"/>
      <c r="L65" s="372"/>
      <c r="M65" s="361">
        <f t="shared" si="1"/>
        <v>0</v>
      </c>
      <c r="N65" s="372"/>
      <c r="O65" s="372"/>
      <c r="P65" s="372"/>
      <c r="Q65" s="372"/>
      <c r="R65" s="372"/>
      <c r="S65" s="372"/>
      <c r="T65" s="361">
        <f t="shared" si="2"/>
        <v>0</v>
      </c>
      <c r="U65" s="372"/>
      <c r="V65" s="372"/>
      <c r="W65" s="372"/>
      <c r="X65" s="372"/>
      <c r="Y65" s="372"/>
      <c r="Z65" s="372"/>
      <c r="AA65" s="361">
        <f t="shared" si="3"/>
        <v>0</v>
      </c>
      <c r="AB65" s="372"/>
      <c r="AC65" s="363">
        <f t="shared" si="4"/>
        <v>0</v>
      </c>
      <c r="AD65" s="372"/>
      <c r="AE65" s="372"/>
      <c r="AF65" s="372"/>
      <c r="AG65" s="372"/>
      <c r="AH65" s="372"/>
      <c r="AI65" s="372"/>
      <c r="AJ65" s="372"/>
      <c r="AK65" s="369">
        <f>SUM(AD65:AJ65)</f>
        <v>0</v>
      </c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3"/>
      <c r="BQ65" s="173"/>
      <c r="BR65" s="173"/>
      <c r="BS65" s="173"/>
      <c r="BT65" s="173"/>
      <c r="BU65" s="173"/>
      <c r="BV65" s="173"/>
      <c r="BW65" s="173"/>
      <c r="BX65" s="173"/>
      <c r="BY65" s="173"/>
      <c r="BZ65" s="173"/>
      <c r="CA65" s="173"/>
      <c r="CB65" s="173"/>
      <c r="CC65" s="173"/>
      <c r="CD65" s="173"/>
      <c r="CE65" s="173"/>
      <c r="CF65" s="173"/>
      <c r="CG65" s="173"/>
      <c r="CH65" s="173"/>
      <c r="CI65" s="173"/>
      <c r="CJ65" s="173"/>
      <c r="CK65" s="173"/>
      <c r="CL65" s="173"/>
      <c r="CM65" s="173"/>
      <c r="CN65" s="173"/>
      <c r="CO65" s="173"/>
      <c r="CP65" s="173"/>
      <c r="CQ65" s="173"/>
      <c r="CR65" s="173"/>
      <c r="CS65" s="173"/>
      <c r="CT65" s="173"/>
      <c r="CU65" s="173"/>
      <c r="CV65" s="173"/>
      <c r="CW65" s="173"/>
      <c r="CX65" s="173"/>
      <c r="CY65" s="173"/>
      <c r="CZ65" s="173"/>
      <c r="DA65" s="173"/>
    </row>
    <row r="66" spans="1:105">
      <c r="A66" s="451"/>
      <c r="B66" s="151" t="s">
        <v>116</v>
      </c>
      <c r="C66" s="384">
        <f t="shared" si="0"/>
        <v>0</v>
      </c>
      <c r="D66" s="372"/>
      <c r="E66" s="372"/>
      <c r="F66" s="372"/>
      <c r="G66" s="372"/>
      <c r="H66" s="372"/>
      <c r="I66" s="372"/>
      <c r="J66" s="372"/>
      <c r="K66" s="372"/>
      <c r="L66" s="372"/>
      <c r="M66" s="361">
        <f t="shared" si="1"/>
        <v>0</v>
      </c>
      <c r="N66" s="372"/>
      <c r="O66" s="372"/>
      <c r="P66" s="372"/>
      <c r="Q66" s="372"/>
      <c r="R66" s="372"/>
      <c r="S66" s="372"/>
      <c r="T66" s="361">
        <f t="shared" si="2"/>
        <v>0</v>
      </c>
      <c r="U66" s="372"/>
      <c r="V66" s="372"/>
      <c r="W66" s="372"/>
      <c r="X66" s="372"/>
      <c r="Y66" s="372"/>
      <c r="Z66" s="372"/>
      <c r="AA66" s="361">
        <f t="shared" si="3"/>
        <v>0</v>
      </c>
      <c r="AB66" s="372"/>
      <c r="AC66" s="363">
        <f t="shared" si="4"/>
        <v>0</v>
      </c>
      <c r="AD66" s="372"/>
      <c r="AE66" s="372"/>
      <c r="AF66" s="372"/>
      <c r="AG66" s="372"/>
      <c r="AH66" s="372"/>
      <c r="AI66" s="372"/>
      <c r="AJ66" s="372"/>
      <c r="AK66" s="369">
        <f>SUM(AD66:AJ66)</f>
        <v>0</v>
      </c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3"/>
      <c r="BQ66" s="173"/>
      <c r="BR66" s="173"/>
      <c r="BS66" s="173"/>
      <c r="BT66" s="173"/>
      <c r="BU66" s="173"/>
      <c r="BV66" s="173"/>
      <c r="BW66" s="173"/>
      <c r="BX66" s="173"/>
      <c r="BY66" s="173"/>
      <c r="BZ66" s="173"/>
      <c r="CA66" s="173"/>
      <c r="CB66" s="173"/>
      <c r="CC66" s="173"/>
      <c r="CD66" s="173"/>
      <c r="CE66" s="173"/>
      <c r="CF66" s="173"/>
      <c r="CG66" s="173"/>
      <c r="CH66" s="173"/>
      <c r="CI66" s="173"/>
      <c r="CJ66" s="173"/>
      <c r="CK66" s="173"/>
      <c r="CL66" s="173"/>
      <c r="CM66" s="173"/>
      <c r="CN66" s="173"/>
      <c r="CO66" s="173"/>
      <c r="CP66" s="173"/>
      <c r="CQ66" s="173"/>
      <c r="CR66" s="173"/>
      <c r="CS66" s="173"/>
      <c r="CT66" s="173"/>
      <c r="CU66" s="173"/>
      <c r="CV66" s="173"/>
      <c r="CW66" s="173"/>
      <c r="CX66" s="173"/>
      <c r="CY66" s="173"/>
      <c r="CZ66" s="173"/>
      <c r="DA66" s="173"/>
    </row>
    <row r="67" spans="1:105">
      <c r="A67" s="450" t="s">
        <v>339</v>
      </c>
      <c r="B67" s="450"/>
      <c r="C67" s="366">
        <f t="shared" si="0"/>
        <v>0</v>
      </c>
      <c r="D67" s="370">
        <f t="shared" ref="D67:AK67" si="19">SUM(D63:D66)</f>
        <v>0</v>
      </c>
      <c r="E67" s="370">
        <f t="shared" si="19"/>
        <v>0</v>
      </c>
      <c r="F67" s="370">
        <f t="shared" si="19"/>
        <v>0</v>
      </c>
      <c r="G67" s="370">
        <f t="shared" si="19"/>
        <v>0</v>
      </c>
      <c r="H67" s="370">
        <f t="shared" si="19"/>
        <v>0</v>
      </c>
      <c r="I67" s="370">
        <f t="shared" si="19"/>
        <v>0</v>
      </c>
      <c r="J67" s="370">
        <f t="shared" si="19"/>
        <v>0</v>
      </c>
      <c r="K67" s="370">
        <f t="shared" si="19"/>
        <v>0</v>
      </c>
      <c r="L67" s="370">
        <f t="shared" si="19"/>
        <v>0</v>
      </c>
      <c r="M67" s="366">
        <f t="shared" si="19"/>
        <v>0</v>
      </c>
      <c r="N67" s="370">
        <f t="shared" si="19"/>
        <v>0</v>
      </c>
      <c r="O67" s="370">
        <f t="shared" si="19"/>
        <v>0</v>
      </c>
      <c r="P67" s="370">
        <f t="shared" si="19"/>
        <v>0</v>
      </c>
      <c r="Q67" s="370">
        <f t="shared" si="19"/>
        <v>0</v>
      </c>
      <c r="R67" s="370">
        <f t="shared" si="19"/>
        <v>0</v>
      </c>
      <c r="S67" s="370">
        <f t="shared" si="19"/>
        <v>0</v>
      </c>
      <c r="T67" s="366">
        <f t="shared" si="19"/>
        <v>0</v>
      </c>
      <c r="U67" s="370">
        <f t="shared" si="19"/>
        <v>0</v>
      </c>
      <c r="V67" s="370">
        <f t="shared" si="19"/>
        <v>0</v>
      </c>
      <c r="W67" s="370">
        <f t="shared" si="19"/>
        <v>0</v>
      </c>
      <c r="X67" s="370">
        <f t="shared" si="19"/>
        <v>0</v>
      </c>
      <c r="Y67" s="370">
        <f t="shared" si="19"/>
        <v>0</v>
      </c>
      <c r="Z67" s="370">
        <f t="shared" si="19"/>
        <v>0</v>
      </c>
      <c r="AA67" s="366">
        <f t="shared" si="19"/>
        <v>0</v>
      </c>
      <c r="AB67" s="370">
        <f t="shared" si="19"/>
        <v>0</v>
      </c>
      <c r="AC67" s="366">
        <f t="shared" si="19"/>
        <v>0</v>
      </c>
      <c r="AD67" s="370">
        <f t="shared" si="19"/>
        <v>0</v>
      </c>
      <c r="AE67" s="370">
        <f t="shared" si="19"/>
        <v>0</v>
      </c>
      <c r="AF67" s="370">
        <f t="shared" si="19"/>
        <v>0</v>
      </c>
      <c r="AG67" s="370">
        <f t="shared" si="19"/>
        <v>0</v>
      </c>
      <c r="AH67" s="370">
        <f t="shared" si="19"/>
        <v>0</v>
      </c>
      <c r="AI67" s="370">
        <f t="shared" si="19"/>
        <v>0</v>
      </c>
      <c r="AJ67" s="370">
        <f t="shared" si="19"/>
        <v>0</v>
      </c>
      <c r="AK67" s="366">
        <f t="shared" si="19"/>
        <v>0</v>
      </c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  <c r="BS67" s="173"/>
      <c r="BT67" s="173"/>
      <c r="BU67" s="173"/>
      <c r="BV67" s="173"/>
      <c r="BW67" s="173"/>
      <c r="BX67" s="173"/>
      <c r="BY67" s="173"/>
      <c r="BZ67" s="173"/>
      <c r="CA67" s="173"/>
      <c r="CB67" s="173"/>
      <c r="CC67" s="173"/>
      <c r="CD67" s="173"/>
      <c r="CE67" s="173"/>
      <c r="CF67" s="173"/>
      <c r="CG67" s="173"/>
      <c r="CH67" s="173"/>
      <c r="CI67" s="173"/>
      <c r="CJ67" s="173"/>
      <c r="CK67" s="173"/>
      <c r="CL67" s="173"/>
      <c r="CM67" s="173"/>
      <c r="CN67" s="173"/>
      <c r="CO67" s="173"/>
      <c r="CP67" s="173"/>
      <c r="CQ67" s="173"/>
      <c r="CR67" s="173"/>
      <c r="CS67" s="173"/>
      <c r="CT67" s="173"/>
      <c r="CU67" s="173"/>
      <c r="CV67" s="173"/>
      <c r="CW67" s="173"/>
      <c r="CX67" s="173"/>
      <c r="CY67" s="173"/>
      <c r="CZ67" s="173"/>
      <c r="DA67" s="173"/>
    </row>
    <row r="68" spans="1:105">
      <c r="A68" s="451">
        <v>15</v>
      </c>
      <c r="B68" s="151" t="s">
        <v>119</v>
      </c>
      <c r="C68" s="384">
        <f t="shared" si="0"/>
        <v>0</v>
      </c>
      <c r="D68" s="372"/>
      <c r="E68" s="372"/>
      <c r="F68" s="372"/>
      <c r="G68" s="372"/>
      <c r="H68" s="372"/>
      <c r="I68" s="372"/>
      <c r="J68" s="372"/>
      <c r="K68" s="372"/>
      <c r="L68" s="372"/>
      <c r="M68" s="361">
        <f t="shared" si="1"/>
        <v>0</v>
      </c>
      <c r="N68" s="372"/>
      <c r="O68" s="372"/>
      <c r="P68" s="372"/>
      <c r="Q68" s="372"/>
      <c r="R68" s="372"/>
      <c r="S68" s="372"/>
      <c r="T68" s="361">
        <f t="shared" si="2"/>
        <v>0</v>
      </c>
      <c r="U68" s="372"/>
      <c r="V68" s="372"/>
      <c r="W68" s="372"/>
      <c r="X68" s="372"/>
      <c r="Y68" s="372"/>
      <c r="Z68" s="372"/>
      <c r="AA68" s="361">
        <f t="shared" si="3"/>
        <v>0</v>
      </c>
      <c r="AB68" s="372"/>
      <c r="AC68" s="363">
        <f t="shared" si="4"/>
        <v>0</v>
      </c>
      <c r="AD68" s="372"/>
      <c r="AE68" s="372"/>
      <c r="AF68" s="372"/>
      <c r="AG68" s="372"/>
      <c r="AH68" s="372"/>
      <c r="AI68" s="372"/>
      <c r="AJ68" s="372"/>
      <c r="AK68" s="369">
        <f>SUM(AD68:AJ68)</f>
        <v>0</v>
      </c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173"/>
      <c r="BN68" s="173"/>
      <c r="BO68" s="173"/>
      <c r="BP68" s="173"/>
      <c r="BQ68" s="173"/>
      <c r="BR68" s="173"/>
      <c r="BS68" s="173"/>
      <c r="BT68" s="173"/>
      <c r="BU68" s="173"/>
      <c r="BV68" s="173"/>
      <c r="BW68" s="173"/>
      <c r="BX68" s="173"/>
      <c r="BY68" s="173"/>
      <c r="BZ68" s="173"/>
      <c r="CA68" s="173"/>
      <c r="CB68" s="173"/>
      <c r="CC68" s="173"/>
      <c r="CD68" s="173"/>
      <c r="CE68" s="173"/>
      <c r="CF68" s="173"/>
      <c r="CG68" s="173"/>
      <c r="CH68" s="173"/>
      <c r="CI68" s="173"/>
      <c r="CJ68" s="173"/>
      <c r="CK68" s="173"/>
      <c r="CL68" s="173"/>
      <c r="CM68" s="173"/>
      <c r="CN68" s="173"/>
      <c r="CO68" s="173"/>
      <c r="CP68" s="173"/>
      <c r="CQ68" s="173"/>
      <c r="CR68" s="173"/>
      <c r="CS68" s="173"/>
      <c r="CT68" s="173"/>
      <c r="CU68" s="173"/>
      <c r="CV68" s="173"/>
      <c r="CW68" s="173"/>
      <c r="CX68" s="173"/>
      <c r="CY68" s="173"/>
      <c r="CZ68" s="173"/>
      <c r="DA68" s="173"/>
    </row>
    <row r="69" spans="1:105">
      <c r="A69" s="451"/>
      <c r="B69" s="151" t="s">
        <v>121</v>
      </c>
      <c r="C69" s="384">
        <f t="shared" si="0"/>
        <v>0</v>
      </c>
      <c r="D69" s="372"/>
      <c r="E69" s="372"/>
      <c r="F69" s="372"/>
      <c r="G69" s="372"/>
      <c r="H69" s="372"/>
      <c r="I69" s="372"/>
      <c r="J69" s="372"/>
      <c r="K69" s="372"/>
      <c r="L69" s="372"/>
      <c r="M69" s="361">
        <f t="shared" si="1"/>
        <v>0</v>
      </c>
      <c r="N69" s="372"/>
      <c r="O69" s="372"/>
      <c r="P69" s="372"/>
      <c r="Q69" s="372"/>
      <c r="R69" s="372"/>
      <c r="S69" s="372"/>
      <c r="T69" s="361">
        <f t="shared" si="2"/>
        <v>0</v>
      </c>
      <c r="U69" s="372"/>
      <c r="V69" s="372"/>
      <c r="W69" s="372"/>
      <c r="X69" s="372"/>
      <c r="Y69" s="372"/>
      <c r="Z69" s="372"/>
      <c r="AA69" s="361">
        <f t="shared" si="3"/>
        <v>0</v>
      </c>
      <c r="AB69" s="372"/>
      <c r="AC69" s="363">
        <f t="shared" si="4"/>
        <v>0</v>
      </c>
      <c r="AD69" s="372"/>
      <c r="AE69" s="372"/>
      <c r="AF69" s="372"/>
      <c r="AG69" s="372"/>
      <c r="AH69" s="372"/>
      <c r="AI69" s="372"/>
      <c r="AJ69" s="372"/>
      <c r="AK69" s="369">
        <f>SUM(AD69:AJ69)</f>
        <v>0</v>
      </c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  <c r="BO69" s="173"/>
      <c r="BP69" s="173"/>
      <c r="BQ69" s="173"/>
      <c r="BR69" s="173"/>
      <c r="BS69" s="173"/>
      <c r="BT69" s="173"/>
      <c r="BU69" s="173"/>
      <c r="BV69" s="173"/>
      <c r="BW69" s="173"/>
      <c r="BX69" s="173"/>
      <c r="BY69" s="173"/>
      <c r="BZ69" s="173"/>
      <c r="CA69" s="173"/>
      <c r="CB69" s="173"/>
      <c r="CC69" s="173"/>
      <c r="CD69" s="173"/>
      <c r="CE69" s="173"/>
      <c r="CF69" s="173"/>
      <c r="CG69" s="173"/>
      <c r="CH69" s="173"/>
      <c r="CI69" s="173"/>
      <c r="CJ69" s="173"/>
      <c r="CK69" s="173"/>
      <c r="CL69" s="173"/>
      <c r="CM69" s="173"/>
      <c r="CN69" s="173"/>
      <c r="CO69" s="173"/>
      <c r="CP69" s="173"/>
      <c r="CQ69" s="173"/>
      <c r="CR69" s="173"/>
      <c r="CS69" s="173"/>
      <c r="CT69" s="173"/>
      <c r="CU69" s="173"/>
      <c r="CV69" s="173"/>
      <c r="CW69" s="173"/>
      <c r="CX69" s="173"/>
      <c r="CY69" s="173"/>
      <c r="CZ69" s="173"/>
      <c r="DA69" s="173"/>
    </row>
    <row r="70" spans="1:105">
      <c r="A70" s="451"/>
      <c r="B70" s="151" t="s">
        <v>122</v>
      </c>
      <c r="C70" s="384">
        <f t="shared" si="0"/>
        <v>0</v>
      </c>
      <c r="D70" s="372"/>
      <c r="E70" s="372"/>
      <c r="F70" s="372"/>
      <c r="G70" s="372"/>
      <c r="H70" s="372"/>
      <c r="I70" s="372"/>
      <c r="J70" s="372"/>
      <c r="K70" s="372"/>
      <c r="L70" s="372"/>
      <c r="M70" s="361">
        <f t="shared" si="1"/>
        <v>0</v>
      </c>
      <c r="N70" s="372"/>
      <c r="O70" s="372"/>
      <c r="P70" s="372"/>
      <c r="Q70" s="372"/>
      <c r="R70" s="372"/>
      <c r="S70" s="372"/>
      <c r="T70" s="361">
        <f t="shared" si="2"/>
        <v>0</v>
      </c>
      <c r="U70" s="372"/>
      <c r="V70" s="372"/>
      <c r="W70" s="372"/>
      <c r="X70" s="372"/>
      <c r="Y70" s="372"/>
      <c r="Z70" s="372"/>
      <c r="AA70" s="361">
        <f t="shared" si="3"/>
        <v>0</v>
      </c>
      <c r="AB70" s="372"/>
      <c r="AC70" s="363">
        <f t="shared" si="4"/>
        <v>0</v>
      </c>
      <c r="AD70" s="372"/>
      <c r="AE70" s="372"/>
      <c r="AF70" s="372"/>
      <c r="AG70" s="372"/>
      <c r="AH70" s="372"/>
      <c r="AI70" s="372"/>
      <c r="AJ70" s="372"/>
      <c r="AK70" s="369">
        <f>SUM(AD70:AJ70)</f>
        <v>0</v>
      </c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3"/>
      <c r="BQ70" s="173"/>
      <c r="BR70" s="173"/>
      <c r="BS70" s="173"/>
      <c r="BT70" s="173"/>
      <c r="BU70" s="173"/>
      <c r="BV70" s="173"/>
      <c r="BW70" s="173"/>
      <c r="BX70" s="173"/>
      <c r="BY70" s="173"/>
      <c r="BZ70" s="173"/>
      <c r="CA70" s="173"/>
      <c r="CB70" s="173"/>
      <c r="CC70" s="173"/>
      <c r="CD70" s="173"/>
      <c r="CE70" s="173"/>
      <c r="CF70" s="173"/>
      <c r="CG70" s="173"/>
      <c r="CH70" s="173"/>
      <c r="CI70" s="173"/>
      <c r="CJ70" s="173"/>
      <c r="CK70" s="173"/>
      <c r="CL70" s="173"/>
      <c r="CM70" s="173"/>
      <c r="CN70" s="173"/>
      <c r="CO70" s="173"/>
      <c r="CP70" s="173"/>
      <c r="CQ70" s="173"/>
      <c r="CR70" s="173"/>
      <c r="CS70" s="173"/>
      <c r="CT70" s="173"/>
      <c r="CU70" s="173"/>
      <c r="CV70" s="173"/>
      <c r="CW70" s="173"/>
      <c r="CX70" s="173"/>
      <c r="CY70" s="173"/>
      <c r="CZ70" s="173"/>
      <c r="DA70" s="173"/>
    </row>
    <row r="71" spans="1:105">
      <c r="A71" s="446" t="s">
        <v>340</v>
      </c>
      <c r="B71" s="447"/>
      <c r="C71" s="366">
        <f>SUM(C68:C70)</f>
        <v>0</v>
      </c>
      <c r="D71" s="370">
        <f t="shared" ref="D71:AK71" si="20">SUM(D68:D70)</f>
        <v>0</v>
      </c>
      <c r="E71" s="370">
        <f t="shared" si="20"/>
        <v>0</v>
      </c>
      <c r="F71" s="370">
        <f t="shared" si="20"/>
        <v>0</v>
      </c>
      <c r="G71" s="370">
        <f t="shared" si="20"/>
        <v>0</v>
      </c>
      <c r="H71" s="370">
        <f t="shared" si="20"/>
        <v>0</v>
      </c>
      <c r="I71" s="370">
        <f t="shared" si="20"/>
        <v>0</v>
      </c>
      <c r="J71" s="370">
        <f t="shared" si="20"/>
        <v>0</v>
      </c>
      <c r="K71" s="370">
        <f t="shared" si="20"/>
        <v>0</v>
      </c>
      <c r="L71" s="370">
        <f t="shared" si="20"/>
        <v>0</v>
      </c>
      <c r="M71" s="366">
        <f t="shared" si="20"/>
        <v>0</v>
      </c>
      <c r="N71" s="370">
        <f t="shared" si="20"/>
        <v>0</v>
      </c>
      <c r="O71" s="370">
        <f t="shared" si="20"/>
        <v>0</v>
      </c>
      <c r="P71" s="370">
        <f t="shared" si="20"/>
        <v>0</v>
      </c>
      <c r="Q71" s="370">
        <f t="shared" si="20"/>
        <v>0</v>
      </c>
      <c r="R71" s="370">
        <f t="shared" si="20"/>
        <v>0</v>
      </c>
      <c r="S71" s="370">
        <f t="shared" si="20"/>
        <v>0</v>
      </c>
      <c r="T71" s="366">
        <f t="shared" si="20"/>
        <v>0</v>
      </c>
      <c r="U71" s="370">
        <f t="shared" si="20"/>
        <v>0</v>
      </c>
      <c r="V71" s="370">
        <f t="shared" si="20"/>
        <v>0</v>
      </c>
      <c r="W71" s="370">
        <f t="shared" si="20"/>
        <v>0</v>
      </c>
      <c r="X71" s="370">
        <f t="shared" si="20"/>
        <v>0</v>
      </c>
      <c r="Y71" s="370">
        <f t="shared" si="20"/>
        <v>0</v>
      </c>
      <c r="Z71" s="370">
        <f t="shared" si="20"/>
        <v>0</v>
      </c>
      <c r="AA71" s="366">
        <f t="shared" si="20"/>
        <v>0</v>
      </c>
      <c r="AB71" s="370">
        <f t="shared" si="20"/>
        <v>0</v>
      </c>
      <c r="AC71" s="366">
        <f t="shared" si="20"/>
        <v>0</v>
      </c>
      <c r="AD71" s="370">
        <f t="shared" si="20"/>
        <v>0</v>
      </c>
      <c r="AE71" s="370">
        <f t="shared" si="20"/>
        <v>0</v>
      </c>
      <c r="AF71" s="370">
        <f t="shared" si="20"/>
        <v>0</v>
      </c>
      <c r="AG71" s="370">
        <f t="shared" si="20"/>
        <v>0</v>
      </c>
      <c r="AH71" s="370">
        <f t="shared" si="20"/>
        <v>0</v>
      </c>
      <c r="AI71" s="370">
        <f t="shared" si="20"/>
        <v>0</v>
      </c>
      <c r="AJ71" s="370">
        <f t="shared" si="20"/>
        <v>0</v>
      </c>
      <c r="AK71" s="366">
        <f t="shared" si="20"/>
        <v>0</v>
      </c>
      <c r="AL71" s="173"/>
      <c r="AM71" s="173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  <c r="BJ71" s="173"/>
      <c r="BK71" s="173"/>
      <c r="BL71" s="173"/>
      <c r="BM71" s="173"/>
      <c r="BN71" s="173"/>
      <c r="BO71" s="173"/>
      <c r="BP71" s="173"/>
      <c r="BQ71" s="173"/>
      <c r="BR71" s="173"/>
      <c r="BS71" s="173"/>
      <c r="BT71" s="173"/>
      <c r="BU71" s="173"/>
      <c r="BV71" s="173"/>
      <c r="BW71" s="173"/>
      <c r="BX71" s="173"/>
      <c r="BY71" s="173"/>
      <c r="BZ71" s="173"/>
      <c r="CA71" s="173"/>
      <c r="CB71" s="173"/>
      <c r="CC71" s="173"/>
      <c r="CD71" s="173"/>
      <c r="CE71" s="173"/>
      <c r="CF71" s="173"/>
      <c r="CG71" s="173"/>
      <c r="CH71" s="173"/>
      <c r="CI71" s="173"/>
      <c r="CJ71" s="173"/>
      <c r="CK71" s="173"/>
      <c r="CL71" s="173"/>
      <c r="CM71" s="173"/>
      <c r="CN71" s="173"/>
      <c r="CO71" s="173"/>
      <c r="CP71" s="173"/>
      <c r="CQ71" s="173"/>
      <c r="CR71" s="173"/>
      <c r="CS71" s="173"/>
      <c r="CT71" s="173"/>
      <c r="CU71" s="173"/>
      <c r="CV71" s="173"/>
      <c r="CW71" s="173"/>
      <c r="CX71" s="173"/>
      <c r="CY71" s="173"/>
      <c r="CZ71" s="173"/>
      <c r="DA71" s="173"/>
    </row>
    <row r="72" spans="1:105">
      <c r="A72" s="448" t="s">
        <v>341</v>
      </c>
      <c r="B72" s="449"/>
      <c r="C72" s="385">
        <f>C71+C67+C62+C58+C53+C49+C47+C45+C41+C38+C34+C29+C25+C23+C18</f>
        <v>0</v>
      </c>
      <c r="D72" s="385">
        <f t="shared" ref="D72:AK72" si="21">D71+D67+D62+D58+D53+D49+D47+D45+D41+D38+D34+D29+D25+D23+D18</f>
        <v>0</v>
      </c>
      <c r="E72" s="385">
        <f t="shared" si="21"/>
        <v>0</v>
      </c>
      <c r="F72" s="385">
        <f t="shared" si="21"/>
        <v>0</v>
      </c>
      <c r="G72" s="385">
        <f t="shared" si="21"/>
        <v>0</v>
      </c>
      <c r="H72" s="385">
        <f t="shared" si="21"/>
        <v>0</v>
      </c>
      <c r="I72" s="385">
        <f t="shared" si="21"/>
        <v>0</v>
      </c>
      <c r="J72" s="385">
        <f t="shared" si="21"/>
        <v>0</v>
      </c>
      <c r="K72" s="385">
        <f t="shared" si="21"/>
        <v>0</v>
      </c>
      <c r="L72" s="385">
        <f t="shared" si="21"/>
        <v>0</v>
      </c>
      <c r="M72" s="385">
        <f t="shared" si="21"/>
        <v>0</v>
      </c>
      <c r="N72" s="385">
        <f t="shared" si="21"/>
        <v>0</v>
      </c>
      <c r="O72" s="385">
        <f t="shared" si="21"/>
        <v>0</v>
      </c>
      <c r="P72" s="385">
        <f t="shared" si="21"/>
        <v>0</v>
      </c>
      <c r="Q72" s="385">
        <f t="shared" si="21"/>
        <v>0</v>
      </c>
      <c r="R72" s="385">
        <f t="shared" si="21"/>
        <v>0</v>
      </c>
      <c r="S72" s="385">
        <f t="shared" si="21"/>
        <v>0</v>
      </c>
      <c r="T72" s="385">
        <f t="shared" si="21"/>
        <v>0</v>
      </c>
      <c r="U72" s="385">
        <f t="shared" si="21"/>
        <v>0</v>
      </c>
      <c r="V72" s="385">
        <f t="shared" si="21"/>
        <v>0</v>
      </c>
      <c r="W72" s="385">
        <f t="shared" si="21"/>
        <v>0</v>
      </c>
      <c r="X72" s="385">
        <f t="shared" si="21"/>
        <v>0</v>
      </c>
      <c r="Y72" s="385">
        <f t="shared" si="21"/>
        <v>0</v>
      </c>
      <c r="Z72" s="385">
        <f t="shared" si="21"/>
        <v>0</v>
      </c>
      <c r="AA72" s="385">
        <f t="shared" si="21"/>
        <v>0</v>
      </c>
      <c r="AB72" s="385">
        <f t="shared" si="21"/>
        <v>0</v>
      </c>
      <c r="AC72" s="385">
        <f t="shared" si="21"/>
        <v>0</v>
      </c>
      <c r="AD72" s="385">
        <f t="shared" si="21"/>
        <v>0</v>
      </c>
      <c r="AE72" s="385">
        <f t="shared" si="21"/>
        <v>0</v>
      </c>
      <c r="AF72" s="385">
        <f t="shared" si="21"/>
        <v>0</v>
      </c>
      <c r="AG72" s="385">
        <f t="shared" si="21"/>
        <v>0</v>
      </c>
      <c r="AH72" s="385">
        <f t="shared" si="21"/>
        <v>0</v>
      </c>
      <c r="AI72" s="385">
        <f t="shared" si="21"/>
        <v>0</v>
      </c>
      <c r="AJ72" s="385">
        <f t="shared" si="21"/>
        <v>0</v>
      </c>
      <c r="AK72" s="385">
        <f t="shared" si="21"/>
        <v>0</v>
      </c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  <c r="BJ72" s="173"/>
      <c r="BK72" s="173"/>
      <c r="BL72" s="173"/>
      <c r="BM72" s="173"/>
      <c r="BN72" s="173"/>
      <c r="BO72" s="173"/>
      <c r="BP72" s="173"/>
      <c r="BQ72" s="173"/>
      <c r="BR72" s="173"/>
      <c r="BS72" s="173"/>
      <c r="BT72" s="173"/>
      <c r="BU72" s="173"/>
      <c r="BV72" s="173"/>
      <c r="BW72" s="173"/>
      <c r="BX72" s="173"/>
      <c r="BY72" s="173"/>
      <c r="BZ72" s="173"/>
      <c r="CA72" s="173"/>
      <c r="CB72" s="173"/>
      <c r="CC72" s="173"/>
      <c r="CD72" s="173"/>
      <c r="CE72" s="173"/>
      <c r="CF72" s="173"/>
      <c r="CG72" s="173"/>
      <c r="CH72" s="173"/>
      <c r="CI72" s="173"/>
      <c r="CJ72" s="173"/>
      <c r="CK72" s="173"/>
      <c r="CL72" s="173"/>
      <c r="CM72" s="173"/>
      <c r="CN72" s="173"/>
      <c r="CO72" s="173"/>
      <c r="CP72" s="173"/>
      <c r="CQ72" s="173"/>
      <c r="CR72" s="173"/>
      <c r="CS72" s="173"/>
      <c r="CT72" s="173"/>
      <c r="CU72" s="173"/>
      <c r="CV72" s="173"/>
      <c r="CW72" s="173"/>
      <c r="CX72" s="173"/>
      <c r="CY72" s="173"/>
      <c r="CZ72" s="173"/>
      <c r="DA72" s="173"/>
    </row>
    <row r="73" spans="1:105" s="173" customFormat="1"/>
    <row r="74" spans="1:105" s="173" customFormat="1"/>
    <row r="75" spans="1:105" s="173" customFormat="1"/>
    <row r="76" spans="1:105" s="173" customFormat="1"/>
    <row r="77" spans="1:105" s="173" customFormat="1"/>
    <row r="78" spans="1:105" s="173" customFormat="1"/>
    <row r="79" spans="1:105" s="173" customFormat="1"/>
    <row r="80" spans="1:105" s="173" customFormat="1"/>
    <row r="81" s="173" customFormat="1"/>
    <row r="82" s="173" customFormat="1"/>
    <row r="83" s="173" customFormat="1"/>
    <row r="84" s="173" customFormat="1"/>
    <row r="85" s="173" customFormat="1"/>
    <row r="86" s="173" customFormat="1"/>
    <row r="87" s="173" customFormat="1"/>
    <row r="88" s="173" customFormat="1"/>
    <row r="89" s="173" customFormat="1"/>
    <row r="90" s="173" customFormat="1"/>
    <row r="91" s="173" customFormat="1"/>
    <row r="92" s="173" customFormat="1"/>
    <row r="93" s="173" customFormat="1"/>
    <row r="94" s="173" customFormat="1"/>
    <row r="95" s="173" customFormat="1"/>
    <row r="96" s="173" customFormat="1"/>
    <row r="97" s="173" customFormat="1"/>
    <row r="98" s="173" customFormat="1"/>
    <row r="99" s="173" customFormat="1"/>
    <row r="100" s="173" customFormat="1"/>
    <row r="101" s="173" customFormat="1"/>
    <row r="102" s="173" customFormat="1"/>
    <row r="103" s="173" customFormat="1"/>
    <row r="104" s="173" customFormat="1"/>
    <row r="105" s="173" customFormat="1"/>
    <row r="106" s="173" customFormat="1"/>
    <row r="107" s="173" customFormat="1"/>
    <row r="108" s="173" customFormat="1"/>
    <row r="109" s="173" customFormat="1"/>
    <row r="110" s="173" customFormat="1"/>
    <row r="111" s="173" customFormat="1"/>
    <row r="112" s="173" customFormat="1"/>
    <row r="113" s="173" customFormat="1"/>
    <row r="114" s="173" customFormat="1"/>
    <row r="115" s="173" customFormat="1"/>
    <row r="116" s="173" customFormat="1"/>
    <row r="117" s="173" customFormat="1"/>
    <row r="118" s="173" customFormat="1"/>
    <row r="119" s="173" customFormat="1"/>
    <row r="120" s="173" customFormat="1"/>
    <row r="121" s="173" customFormat="1"/>
    <row r="122" s="173" customFormat="1"/>
    <row r="123" s="173" customFormat="1"/>
    <row r="124" s="173" customFormat="1"/>
    <row r="125" s="173" customFormat="1"/>
    <row r="126" s="173" customFormat="1"/>
    <row r="127" s="173" customFormat="1"/>
    <row r="128" s="173" customFormat="1"/>
    <row r="129" s="173" customFormat="1"/>
    <row r="130" s="173" customFormat="1"/>
    <row r="131" s="173" customFormat="1"/>
    <row r="132" s="173" customFormat="1"/>
    <row r="133" s="173" customFormat="1"/>
    <row r="134" s="173" customFormat="1"/>
    <row r="135" s="173" customFormat="1"/>
    <row r="136" s="173" customFormat="1"/>
    <row r="137" s="173" customFormat="1"/>
    <row r="138" s="173" customFormat="1"/>
    <row r="139" s="173" customFormat="1"/>
    <row r="140" s="173" customFormat="1"/>
    <row r="141" s="173" customFormat="1"/>
    <row r="142" s="173" customFormat="1"/>
    <row r="143" s="173" customFormat="1"/>
    <row r="144" s="173" customFormat="1"/>
    <row r="145" s="173" customFormat="1"/>
    <row r="146" s="173" customFormat="1"/>
    <row r="147" s="173" customFormat="1"/>
    <row r="148" s="173" customFormat="1"/>
    <row r="149" s="173" customFormat="1"/>
    <row r="150" s="173" customFormat="1"/>
    <row r="151" s="173" customFormat="1"/>
    <row r="152" s="173" customFormat="1"/>
    <row r="153" s="173" customFormat="1"/>
    <row r="154" s="173" customFormat="1"/>
    <row r="155" s="173" customFormat="1"/>
    <row r="156" s="173" customFormat="1"/>
    <row r="157" s="173" customFormat="1"/>
    <row r="158" s="173" customFormat="1"/>
    <row r="159" s="173" customFormat="1"/>
    <row r="160" s="173" customFormat="1"/>
    <row r="161" s="173" customFormat="1"/>
    <row r="162" s="173" customFormat="1"/>
    <row r="163" s="173" customFormat="1"/>
    <row r="164" s="173" customFormat="1"/>
    <row r="165" s="173" customFormat="1"/>
    <row r="166" s="173" customFormat="1"/>
    <row r="167" s="173" customFormat="1"/>
    <row r="168" s="173" customFormat="1"/>
    <row r="169" s="173" customFormat="1"/>
    <row r="170" s="173" customFormat="1"/>
    <row r="171" s="173" customFormat="1"/>
    <row r="172" s="173" customFormat="1"/>
    <row r="173" s="173" customFormat="1"/>
    <row r="174" s="173" customFormat="1"/>
    <row r="175" s="173" customFormat="1"/>
    <row r="176" s="173" customFormat="1"/>
    <row r="177" s="173" customFormat="1"/>
    <row r="178" s="173" customFormat="1"/>
    <row r="179" s="173" customFormat="1"/>
    <row r="180" s="173" customFormat="1"/>
    <row r="181" s="173" customFormat="1"/>
    <row r="182" s="173" customFormat="1"/>
    <row r="183" s="173" customFormat="1"/>
    <row r="184" s="173" customFormat="1"/>
    <row r="185" s="173" customFormat="1"/>
    <row r="186" s="173" customFormat="1"/>
    <row r="187" s="173" customFormat="1"/>
    <row r="188" s="173" customFormat="1"/>
    <row r="189" s="173" customFormat="1"/>
    <row r="190" s="173" customFormat="1"/>
    <row r="191" s="173" customFormat="1"/>
    <row r="192" s="173" customFormat="1"/>
    <row r="193" s="173" customFormat="1"/>
    <row r="194" s="173" customFormat="1"/>
    <row r="195" s="173" customFormat="1"/>
    <row r="196" s="173" customFormat="1"/>
    <row r="197" s="173" customFormat="1"/>
    <row r="198" s="173" customFormat="1"/>
    <row r="199" s="173" customFormat="1"/>
    <row r="200" s="173" customFormat="1"/>
    <row r="201" s="173" customFormat="1"/>
    <row r="202" s="173" customFormat="1"/>
    <row r="203" s="173" customFormat="1"/>
    <row r="204" s="173" customFormat="1"/>
    <row r="205" s="173" customFormat="1"/>
    <row r="206" s="173" customFormat="1"/>
    <row r="207" s="173" customFormat="1"/>
    <row r="208" s="173" customFormat="1"/>
    <row r="209" s="173" customFormat="1"/>
    <row r="210" s="173" customFormat="1"/>
    <row r="211" s="173" customFormat="1"/>
    <row r="212" s="173" customFormat="1"/>
    <row r="213" s="173" customFormat="1"/>
    <row r="214" s="173" customFormat="1"/>
    <row r="215" s="173" customFormat="1"/>
    <row r="216" s="173" customFormat="1"/>
    <row r="217" s="173" customFormat="1"/>
    <row r="218" s="173" customFormat="1"/>
    <row r="219" s="173" customFormat="1"/>
    <row r="220" s="173" customFormat="1"/>
    <row r="221" s="173" customFormat="1"/>
    <row r="222" s="173" customFormat="1"/>
    <row r="223" s="173" customFormat="1"/>
    <row r="224" s="173" customFormat="1"/>
    <row r="225" s="173" customFormat="1"/>
    <row r="226" s="173" customFormat="1"/>
    <row r="227" s="173" customFormat="1"/>
    <row r="228" s="173" customFormat="1"/>
    <row r="229" s="173" customFormat="1"/>
    <row r="230" s="173" customFormat="1"/>
    <row r="231" s="173" customFormat="1"/>
    <row r="232" s="173" customFormat="1"/>
    <row r="233" s="173" customFormat="1"/>
    <row r="234" s="173" customFormat="1"/>
    <row r="235" s="173" customFormat="1"/>
    <row r="236" s="173" customFormat="1"/>
    <row r="237" s="173" customFormat="1"/>
    <row r="238" s="173" customFormat="1"/>
    <row r="239" s="173" customFormat="1"/>
    <row r="240" s="173" customFormat="1"/>
    <row r="241" s="173" customFormat="1"/>
    <row r="242" s="173" customFormat="1"/>
    <row r="243" s="173" customFormat="1"/>
    <row r="244" s="173" customFormat="1"/>
    <row r="245" s="173" customFormat="1"/>
    <row r="246" s="173" customFormat="1"/>
    <row r="247" s="173" customFormat="1"/>
    <row r="248" s="173" customFormat="1"/>
    <row r="249" s="173" customFormat="1"/>
    <row r="250" s="173" customFormat="1"/>
    <row r="251" s="173" customFormat="1"/>
    <row r="252" s="173" customFormat="1"/>
    <row r="253" s="173" customFormat="1"/>
    <row r="254" s="173" customFormat="1"/>
    <row r="255" s="173" customFormat="1"/>
    <row r="256" s="173" customFormat="1"/>
    <row r="257" s="173" customFormat="1"/>
    <row r="258" s="173" customFormat="1"/>
    <row r="259" s="173" customFormat="1"/>
    <row r="260" s="173" customFormat="1"/>
    <row r="261" s="173" customFormat="1"/>
    <row r="262" s="173" customFormat="1"/>
    <row r="263" s="173" customFormat="1"/>
    <row r="264" s="173" customFormat="1"/>
    <row r="265" s="173" customFormat="1"/>
    <row r="266" s="173" customFormat="1"/>
    <row r="267" s="173" customFormat="1"/>
    <row r="268" s="173" customFormat="1"/>
    <row r="269" s="173" customFormat="1"/>
    <row r="270" s="173" customFormat="1"/>
    <row r="271" s="173" customFormat="1"/>
    <row r="272" s="173" customFormat="1"/>
    <row r="273" s="173" customFormat="1"/>
    <row r="274" s="173" customFormat="1"/>
    <row r="275" s="173" customFormat="1"/>
    <row r="276" s="173" customFormat="1"/>
    <row r="277" s="173" customFormat="1"/>
    <row r="278" s="173" customFormat="1"/>
    <row r="279" s="173" customFormat="1"/>
    <row r="280" s="173" customFormat="1"/>
    <row r="281" s="173" customFormat="1"/>
    <row r="282" s="173" customFormat="1"/>
    <row r="283" s="173" customFormat="1"/>
    <row r="284" s="173" customFormat="1"/>
    <row r="285" s="173" customFormat="1"/>
    <row r="286" s="173" customFormat="1"/>
    <row r="287" s="173" customFormat="1"/>
    <row r="288" s="173" customFormat="1"/>
    <row r="289" s="173" customFormat="1"/>
    <row r="290" s="173" customFormat="1"/>
    <row r="291" s="173" customFormat="1"/>
    <row r="292" s="173" customFormat="1"/>
    <row r="293" s="173" customFormat="1"/>
    <row r="294" s="173" customFormat="1"/>
    <row r="295" s="173" customFormat="1"/>
    <row r="296" s="173" customFormat="1"/>
    <row r="297" s="173" customFormat="1"/>
    <row r="298" s="173" customFormat="1"/>
    <row r="299" s="173" customFormat="1"/>
    <row r="300" s="173" customFormat="1"/>
    <row r="301" s="173" customFormat="1"/>
    <row r="302" s="173" customFormat="1"/>
    <row r="303" s="173" customFormat="1"/>
    <row r="304" s="173" customFormat="1"/>
    <row r="305" s="173" customFormat="1"/>
    <row r="306" s="173" customFormat="1"/>
    <row r="307" s="173" customFormat="1"/>
    <row r="308" s="173" customFormat="1"/>
    <row r="309" s="173" customFormat="1"/>
    <row r="310" s="173" customFormat="1"/>
    <row r="311" s="173" customFormat="1"/>
    <row r="312" s="173" customFormat="1"/>
    <row r="313" s="173" customFormat="1"/>
    <row r="314" s="173" customFormat="1"/>
    <row r="315" s="173" customFormat="1"/>
    <row r="316" s="173" customFormat="1"/>
    <row r="317" s="173" customFormat="1"/>
    <row r="318" s="173" customFormat="1"/>
    <row r="319" s="173" customFormat="1"/>
    <row r="320" s="173" customFormat="1"/>
    <row r="321" s="173" customFormat="1"/>
    <row r="322" s="173" customFormat="1"/>
    <row r="323" s="173" customFormat="1"/>
    <row r="324" s="173" customFormat="1"/>
    <row r="325" s="173" customFormat="1"/>
    <row r="326" s="173" customFormat="1"/>
    <row r="327" s="173" customFormat="1"/>
    <row r="328" s="173" customFormat="1"/>
    <row r="329" s="173" customFormat="1"/>
    <row r="330" s="173" customFormat="1"/>
    <row r="331" s="173" customFormat="1"/>
    <row r="332" s="173" customFormat="1"/>
    <row r="333" s="173" customFormat="1"/>
    <row r="334" s="173" customFormat="1"/>
    <row r="335" s="173" customFormat="1"/>
    <row r="336" s="173" customFormat="1"/>
    <row r="337" s="173" customFormat="1"/>
    <row r="338" s="173" customFormat="1"/>
    <row r="339" s="173" customFormat="1"/>
    <row r="340" s="173" customFormat="1"/>
    <row r="341" s="173" customFormat="1"/>
    <row r="342" s="173" customFormat="1"/>
    <row r="343" s="173" customFormat="1"/>
    <row r="344" s="173" customFormat="1"/>
    <row r="345" s="173" customFormat="1"/>
    <row r="346" s="173" customFormat="1"/>
    <row r="347" s="173" customFormat="1"/>
    <row r="348" s="173" customFormat="1"/>
    <row r="349" s="173" customFormat="1"/>
    <row r="350" s="173" customFormat="1"/>
    <row r="351" s="173" customFormat="1"/>
    <row r="352" s="173" customFormat="1"/>
    <row r="353" s="173" customFormat="1"/>
    <row r="354" s="173" customFormat="1"/>
    <row r="355" s="173" customFormat="1"/>
    <row r="356" s="173" customFormat="1"/>
    <row r="357" s="173" customFormat="1"/>
    <row r="358" s="173" customFormat="1"/>
    <row r="359" s="173" customFormat="1"/>
    <row r="360" s="173" customFormat="1"/>
    <row r="361" s="173" customFormat="1"/>
    <row r="362" s="173" customFormat="1"/>
    <row r="363" s="173" customFormat="1"/>
    <row r="364" s="173" customFormat="1"/>
    <row r="365" s="173" customFormat="1"/>
    <row r="366" s="173" customFormat="1"/>
    <row r="367" s="173" customFormat="1"/>
    <row r="368" s="173" customFormat="1"/>
    <row r="369" s="173" customFormat="1"/>
    <row r="370" s="173" customFormat="1"/>
    <row r="371" s="173" customFormat="1"/>
    <row r="372" s="173" customFormat="1"/>
    <row r="373" s="173" customFormat="1"/>
    <row r="374" s="173" customFormat="1"/>
    <row r="375" s="173" customFormat="1"/>
    <row r="376" s="173" customFormat="1"/>
    <row r="377" s="173" customFormat="1"/>
    <row r="378" s="173" customFormat="1"/>
    <row r="379" s="173" customFormat="1"/>
    <row r="380" s="173" customFormat="1"/>
    <row r="381" s="173" customFormat="1"/>
    <row r="382" s="173" customFormat="1"/>
    <row r="383" s="173" customFormat="1"/>
    <row r="384" s="173" customFormat="1"/>
    <row r="385" s="173" customFormat="1"/>
    <row r="386" s="173" customFormat="1"/>
    <row r="387" s="173" customFormat="1"/>
    <row r="388" s="173" customFormat="1"/>
    <row r="389" s="173" customFormat="1"/>
    <row r="390" s="173" customFormat="1"/>
    <row r="391" s="173" customFormat="1"/>
    <row r="392" s="173" customFormat="1"/>
    <row r="393" s="173" customFormat="1"/>
    <row r="394" s="173" customFormat="1"/>
    <row r="395" s="173" customFormat="1"/>
    <row r="396" s="173" customFormat="1"/>
    <row r="397" s="173" customFormat="1"/>
    <row r="398" s="173" customFormat="1"/>
    <row r="399" s="173" customFormat="1"/>
    <row r="400" s="173" customFormat="1"/>
    <row r="401" s="173" customFormat="1"/>
    <row r="402" s="173" customFormat="1"/>
    <row r="403" s="173" customFormat="1"/>
    <row r="404" s="173" customFormat="1"/>
    <row r="405" s="173" customFormat="1"/>
    <row r="406" s="173" customFormat="1"/>
    <row r="407" s="173" customFormat="1"/>
    <row r="408" s="173" customFormat="1"/>
    <row r="409" s="173" customFormat="1"/>
    <row r="410" s="173" customFormat="1"/>
    <row r="411" s="173" customFormat="1"/>
    <row r="412" s="173" customFormat="1"/>
    <row r="413" s="173" customFormat="1"/>
    <row r="414" s="173" customFormat="1"/>
    <row r="415" s="173" customFormat="1"/>
    <row r="416" s="173" customFormat="1"/>
    <row r="417" s="173" customFormat="1"/>
    <row r="418" s="173" customFormat="1"/>
    <row r="419" s="173" customFormat="1"/>
    <row r="420" s="173" customFormat="1"/>
    <row r="421" s="173" customFormat="1"/>
    <row r="422" s="173" customFormat="1"/>
    <row r="423" s="173" customFormat="1"/>
    <row r="424" s="173" customFormat="1"/>
    <row r="425" s="173" customFormat="1"/>
    <row r="426" s="173" customFormat="1"/>
    <row r="427" s="173" customFormat="1"/>
    <row r="428" s="173" customFormat="1"/>
    <row r="429" s="173" customFormat="1"/>
    <row r="430" s="173" customFormat="1"/>
    <row r="431" s="173" customFormat="1"/>
    <row r="432" s="173" customFormat="1"/>
    <row r="433" s="173" customFormat="1"/>
    <row r="434" s="173" customFormat="1"/>
    <row r="435" s="173" customFormat="1"/>
    <row r="436" s="173" customFormat="1"/>
    <row r="437" s="173" customFormat="1"/>
    <row r="438" s="173" customFormat="1"/>
    <row r="439" s="173" customFormat="1"/>
    <row r="440" s="173" customFormat="1"/>
    <row r="441" s="173" customFormat="1"/>
    <row r="442" s="173" customFormat="1"/>
    <row r="443" s="173" customFormat="1"/>
    <row r="444" s="173" customFormat="1"/>
    <row r="445" s="173" customFormat="1"/>
    <row r="446" s="173" customFormat="1"/>
    <row r="447" s="173" customFormat="1"/>
    <row r="448" s="173" customFormat="1"/>
    <row r="449" s="173" customFormat="1"/>
    <row r="450" s="173" customFormat="1"/>
    <row r="451" s="173" customFormat="1"/>
    <row r="452" s="173" customFormat="1"/>
    <row r="453" s="173" customFormat="1"/>
    <row r="454" s="173" customFormat="1"/>
    <row r="455" s="173" customFormat="1"/>
    <row r="456" s="173" customFormat="1"/>
    <row r="457" s="173" customFormat="1"/>
    <row r="458" s="173" customFormat="1"/>
    <row r="459" s="173" customFormat="1"/>
    <row r="460" s="173" customFormat="1"/>
    <row r="461" s="173" customFormat="1"/>
    <row r="462" s="173" customFormat="1"/>
    <row r="463" s="173" customFormat="1"/>
    <row r="464" s="173" customFormat="1"/>
    <row r="465" s="173" customFormat="1"/>
    <row r="466" s="173" customFormat="1"/>
    <row r="467" s="173" customFormat="1"/>
    <row r="468" s="173" customFormat="1"/>
    <row r="469" s="173" customFormat="1"/>
    <row r="470" s="173" customFormat="1"/>
    <row r="471" s="173" customFormat="1"/>
    <row r="472" s="173" customFormat="1"/>
    <row r="473" s="173" customFormat="1"/>
    <row r="474" s="173" customFormat="1"/>
  </sheetData>
  <sheetProtection algorithmName="SHA-512" hashValue="uSH6JUVZOs6RIflwcE3rUm0Qbk7KfzwEX6/I3tHYRpRHYUguvENAd2Tj0X+UwJDbecNcVVZ0Q5kfyZhUK2+Emg==" saltValue="YWGEzwdfQEA8lMsFP8f2wQ==" spinCount="100000" sheet="1" objects="1" scenarios="1"/>
  <protectedRanges>
    <protectedRange sqref="L1:N3 A5" name="Zakres6"/>
  </protectedRanges>
  <mergeCells count="35">
    <mergeCell ref="A5:M5"/>
    <mergeCell ref="A30:A33"/>
    <mergeCell ref="A7:A8"/>
    <mergeCell ref="B7:B8"/>
    <mergeCell ref="D7:AC7"/>
    <mergeCell ref="A25:B25"/>
    <mergeCell ref="A26:A28"/>
    <mergeCell ref="A29:B29"/>
    <mergeCell ref="AD7:AK7"/>
    <mergeCell ref="A10:A17"/>
    <mergeCell ref="A18:B18"/>
    <mergeCell ref="A19:A22"/>
    <mergeCell ref="A23:B23"/>
    <mergeCell ref="C7:C8"/>
    <mergeCell ref="A45:B45"/>
    <mergeCell ref="A47:B47"/>
    <mergeCell ref="A49:B49"/>
    <mergeCell ref="A50:A52"/>
    <mergeCell ref="A53:B53"/>
    <mergeCell ref="C4:K4"/>
    <mergeCell ref="A71:B71"/>
    <mergeCell ref="A72:B72"/>
    <mergeCell ref="A58:B58"/>
    <mergeCell ref="A59:A61"/>
    <mergeCell ref="A62:B62"/>
    <mergeCell ref="A63:A66"/>
    <mergeCell ref="A67:B67"/>
    <mergeCell ref="A68:A70"/>
    <mergeCell ref="A54:A57"/>
    <mergeCell ref="A34:B34"/>
    <mergeCell ref="A35:A37"/>
    <mergeCell ref="A38:B38"/>
    <mergeCell ref="A39:A40"/>
    <mergeCell ref="A41:B41"/>
    <mergeCell ref="A42:A44"/>
  </mergeCells>
  <pageMargins left="0.7" right="0.7" top="0.75" bottom="0.75" header="0.3" footer="0.3"/>
  <pageSetup paperSize="8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BH300"/>
  <sheetViews>
    <sheetView workbookViewId="0">
      <selection activeCell="A7" sqref="A7:B7"/>
    </sheetView>
  </sheetViews>
  <sheetFormatPr defaultRowHeight="14.5"/>
  <cols>
    <col min="3" max="3" width="47.54296875" customWidth="1"/>
  </cols>
  <sheetData>
    <row r="1" spans="1:60" s="178" customFormat="1">
      <c r="A1" s="190"/>
      <c r="B1" s="176"/>
      <c r="C1" s="189"/>
      <c r="D1" s="189"/>
      <c r="E1" s="189"/>
      <c r="F1" s="177"/>
      <c r="G1" s="177"/>
      <c r="H1" s="177"/>
      <c r="I1" s="177"/>
      <c r="L1" s="186"/>
      <c r="M1" s="186"/>
      <c r="N1" s="186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</row>
    <row r="2" spans="1:60" s="178" customFormat="1" ht="15.75" customHeight="1">
      <c r="A2" s="190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</row>
    <row r="3" spans="1:60" s="178" customFormat="1" ht="15.75" customHeight="1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</row>
    <row r="4" spans="1:60" s="178" customFormat="1" ht="15" customHeight="1"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</row>
    <row r="5" spans="1:60" s="178" customFormat="1" ht="49.9" customHeight="1">
      <c r="A5" s="463" t="str">
        <f>"Zbiorcze zestawienie danych dotyczących budynków
stan na dzień 1 stycznia "&amp;Start!G9</f>
        <v>Zbiorcze zestawienie danych dotyczących budynków
stan na dzień 1 stycznia 2021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</row>
    <row r="6" spans="1:60" s="178" customFormat="1" ht="15" thickBot="1">
      <c r="A6" s="179"/>
      <c r="B6" s="180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</row>
    <row r="7" spans="1:60" s="3" customFormat="1" ht="12.75" customHeight="1">
      <c r="A7" s="523" t="s">
        <v>26</v>
      </c>
      <c r="B7" s="489"/>
      <c r="C7" s="524" t="s">
        <v>27</v>
      </c>
      <c r="D7" s="526" t="s">
        <v>28</v>
      </c>
      <c r="E7" s="528" t="s">
        <v>29</v>
      </c>
      <c r="F7" s="529"/>
      <c r="G7" s="529"/>
      <c r="H7" s="530"/>
      <c r="I7" s="528" t="s">
        <v>30</v>
      </c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30"/>
      <c r="AC7" s="515" t="s">
        <v>342</v>
      </c>
      <c r="AD7" s="518" t="s">
        <v>343</v>
      </c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</row>
    <row r="8" spans="1:60" s="3" customFormat="1" ht="40.9" customHeight="1">
      <c r="A8" s="531" t="s">
        <v>31</v>
      </c>
      <c r="B8" s="533" t="s">
        <v>32</v>
      </c>
      <c r="C8" s="510"/>
      <c r="D8" s="508"/>
      <c r="E8" s="512" t="s">
        <v>33</v>
      </c>
      <c r="F8" s="510"/>
      <c r="G8" s="510" t="s">
        <v>34</v>
      </c>
      <c r="H8" s="508"/>
      <c r="I8" s="512" t="s">
        <v>35</v>
      </c>
      <c r="J8" s="510"/>
      <c r="K8" s="510" t="s">
        <v>36</v>
      </c>
      <c r="L8" s="510"/>
      <c r="M8" s="510" t="s">
        <v>37</v>
      </c>
      <c r="N8" s="510"/>
      <c r="O8" s="510" t="s">
        <v>38</v>
      </c>
      <c r="P8" s="510"/>
      <c r="Q8" s="510" t="s">
        <v>39</v>
      </c>
      <c r="R8" s="510"/>
      <c r="S8" s="510" t="s">
        <v>40</v>
      </c>
      <c r="T8" s="510"/>
      <c r="U8" s="508" t="s">
        <v>41</v>
      </c>
      <c r="V8" s="509"/>
      <c r="W8" s="510" t="s">
        <v>42</v>
      </c>
      <c r="X8" s="510"/>
      <c r="Y8" s="510" t="s">
        <v>43</v>
      </c>
      <c r="Z8" s="510"/>
      <c r="AA8" s="510" t="s">
        <v>44</v>
      </c>
      <c r="AB8" s="508"/>
      <c r="AC8" s="516"/>
      <c r="AD8" s="519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</row>
    <row r="9" spans="1:60" s="3" customFormat="1" ht="42" customHeight="1" thickBot="1">
      <c r="A9" s="532"/>
      <c r="B9" s="534"/>
      <c r="C9" s="525"/>
      <c r="D9" s="527"/>
      <c r="E9" s="5" t="s">
        <v>45</v>
      </c>
      <c r="F9" s="6" t="s">
        <v>46</v>
      </c>
      <c r="G9" s="6" t="s">
        <v>45</v>
      </c>
      <c r="H9" s="7" t="s">
        <v>46</v>
      </c>
      <c r="I9" s="5" t="s">
        <v>45</v>
      </c>
      <c r="J9" s="6" t="s">
        <v>46</v>
      </c>
      <c r="K9" s="6" t="s">
        <v>45</v>
      </c>
      <c r="L9" s="6" t="s">
        <v>46</v>
      </c>
      <c r="M9" s="6" t="s">
        <v>45</v>
      </c>
      <c r="N9" s="6" t="s">
        <v>46</v>
      </c>
      <c r="O9" s="8" t="s">
        <v>45</v>
      </c>
      <c r="P9" s="8" t="s">
        <v>46</v>
      </c>
      <c r="Q9" s="8" t="s">
        <v>45</v>
      </c>
      <c r="R9" s="8" t="s">
        <v>46</v>
      </c>
      <c r="S9" s="8" t="s">
        <v>45</v>
      </c>
      <c r="T9" s="8" t="s">
        <v>46</v>
      </c>
      <c r="U9" s="8" t="s">
        <v>45</v>
      </c>
      <c r="V9" s="8" t="s">
        <v>46</v>
      </c>
      <c r="W9" s="8" t="s">
        <v>45</v>
      </c>
      <c r="X9" s="8" t="s">
        <v>46</v>
      </c>
      <c r="Y9" s="8" t="s">
        <v>45</v>
      </c>
      <c r="Z9" s="8" t="s">
        <v>46</v>
      </c>
      <c r="AA9" s="8" t="s">
        <v>45</v>
      </c>
      <c r="AB9" s="4" t="s">
        <v>46</v>
      </c>
      <c r="AC9" s="517"/>
      <c r="AD9" s="520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</row>
    <row r="10" spans="1:60" s="3" customFormat="1" ht="15" thickBot="1">
      <c r="A10" s="9">
        <v>1</v>
      </c>
      <c r="B10" s="10">
        <f>A10+1</f>
        <v>2</v>
      </c>
      <c r="C10" s="10">
        <f t="shared" ref="C10:AD10" si="0">B10+1</f>
        <v>3</v>
      </c>
      <c r="D10" s="11">
        <f t="shared" si="0"/>
        <v>4</v>
      </c>
      <c r="E10" s="12">
        <f t="shared" si="0"/>
        <v>5</v>
      </c>
      <c r="F10" s="10">
        <f t="shared" si="0"/>
        <v>6</v>
      </c>
      <c r="G10" s="10">
        <f t="shared" si="0"/>
        <v>7</v>
      </c>
      <c r="H10" s="13">
        <f t="shared" si="0"/>
        <v>8</v>
      </c>
      <c r="I10" s="14">
        <f t="shared" si="0"/>
        <v>9</v>
      </c>
      <c r="J10" s="10">
        <f t="shared" si="0"/>
        <v>10</v>
      </c>
      <c r="K10" s="10">
        <f t="shared" si="0"/>
        <v>11</v>
      </c>
      <c r="L10" s="10">
        <f t="shared" si="0"/>
        <v>12</v>
      </c>
      <c r="M10" s="10">
        <f t="shared" si="0"/>
        <v>13</v>
      </c>
      <c r="N10" s="10">
        <f t="shared" si="0"/>
        <v>14</v>
      </c>
      <c r="O10" s="10">
        <f t="shared" si="0"/>
        <v>15</v>
      </c>
      <c r="P10" s="10">
        <f t="shared" si="0"/>
        <v>16</v>
      </c>
      <c r="Q10" s="10">
        <f t="shared" si="0"/>
        <v>17</v>
      </c>
      <c r="R10" s="10">
        <f t="shared" si="0"/>
        <v>18</v>
      </c>
      <c r="S10" s="10">
        <f t="shared" si="0"/>
        <v>19</v>
      </c>
      <c r="T10" s="10">
        <f t="shared" si="0"/>
        <v>20</v>
      </c>
      <c r="U10" s="10">
        <f t="shared" si="0"/>
        <v>21</v>
      </c>
      <c r="V10" s="10">
        <f t="shared" si="0"/>
        <v>22</v>
      </c>
      <c r="W10" s="10">
        <f t="shared" si="0"/>
        <v>23</v>
      </c>
      <c r="X10" s="10">
        <f t="shared" si="0"/>
        <v>24</v>
      </c>
      <c r="Y10" s="10">
        <f t="shared" si="0"/>
        <v>25</v>
      </c>
      <c r="Z10" s="10">
        <f t="shared" si="0"/>
        <v>26</v>
      </c>
      <c r="AA10" s="10">
        <f t="shared" si="0"/>
        <v>27</v>
      </c>
      <c r="AB10" s="13">
        <f t="shared" si="0"/>
        <v>28</v>
      </c>
      <c r="AC10" s="153">
        <f t="shared" si="0"/>
        <v>29</v>
      </c>
      <c r="AD10" s="154">
        <f t="shared" si="0"/>
        <v>30</v>
      </c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</row>
    <row r="11" spans="1:60" s="3" customFormat="1" ht="15" customHeight="1">
      <c r="A11" s="535">
        <v>1</v>
      </c>
      <c r="B11" s="537" t="s">
        <v>47</v>
      </c>
      <c r="C11" s="507" t="s">
        <v>48</v>
      </c>
      <c r="D11" s="15" t="s">
        <v>49</v>
      </c>
      <c r="E11" s="192"/>
      <c r="F11" s="193"/>
      <c r="G11" s="193"/>
      <c r="H11" s="194"/>
      <c r="I11" s="192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4"/>
      <c r="AC11" s="155">
        <f>E11+G11-I11-K11-M11-O11-Q11-S11-U11-W11-Y11-AA11</f>
        <v>0</v>
      </c>
      <c r="AD11" s="156">
        <f>F11+H11-J11-L11-N11-P11-R11-T11-V11-X11-Z11-AB11</f>
        <v>0</v>
      </c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</row>
    <row r="12" spans="1:60" s="3" customFormat="1" ht="15" customHeight="1">
      <c r="A12" s="535"/>
      <c r="B12" s="511"/>
      <c r="C12" s="468"/>
      <c r="D12" s="16" t="s">
        <v>50</v>
      </c>
      <c r="E12" s="195"/>
      <c r="F12" s="196"/>
      <c r="G12" s="196"/>
      <c r="H12" s="197"/>
      <c r="I12" s="195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7"/>
      <c r="AC12" s="157">
        <f t="shared" ref="AC12:AD78" si="1">E12+G12-I12-K12-M12-O12-Q12-S12-U12-W12-Y12-AA12</f>
        <v>0</v>
      </c>
      <c r="AD12" s="158">
        <f t="shared" si="1"/>
        <v>0</v>
      </c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</row>
    <row r="13" spans="1:60" s="3" customFormat="1" ht="15" customHeight="1">
      <c r="A13" s="535"/>
      <c r="B13" s="511"/>
      <c r="C13" s="468"/>
      <c r="D13" s="16" t="s">
        <v>51</v>
      </c>
      <c r="E13" s="17">
        <f>E11+E12</f>
        <v>0</v>
      </c>
      <c r="F13" s="18">
        <f>F11+F12</f>
        <v>0</v>
      </c>
      <c r="G13" s="18">
        <f t="shared" ref="G13:AB13" si="2">G11+G12</f>
        <v>0</v>
      </c>
      <c r="H13" s="19">
        <f t="shared" si="2"/>
        <v>0</v>
      </c>
      <c r="I13" s="17">
        <f t="shared" si="2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18">
        <f t="shared" si="2"/>
        <v>0</v>
      </c>
      <c r="P13" s="18">
        <f t="shared" si="2"/>
        <v>0</v>
      </c>
      <c r="Q13" s="18">
        <f t="shared" si="2"/>
        <v>0</v>
      </c>
      <c r="R13" s="18">
        <f t="shared" si="2"/>
        <v>0</v>
      </c>
      <c r="S13" s="18">
        <f t="shared" si="2"/>
        <v>0</v>
      </c>
      <c r="T13" s="18">
        <f t="shared" si="2"/>
        <v>0</v>
      </c>
      <c r="U13" s="18">
        <f>U11+U12</f>
        <v>0</v>
      </c>
      <c r="V13" s="18">
        <f>V11+V12</f>
        <v>0</v>
      </c>
      <c r="W13" s="18">
        <f t="shared" si="2"/>
        <v>0</v>
      </c>
      <c r="X13" s="18">
        <f>X11+X12</f>
        <v>0</v>
      </c>
      <c r="Y13" s="18">
        <f t="shared" si="2"/>
        <v>0</v>
      </c>
      <c r="Z13" s="18">
        <f t="shared" si="2"/>
        <v>0</v>
      </c>
      <c r="AA13" s="18">
        <f t="shared" si="2"/>
        <v>0</v>
      </c>
      <c r="AB13" s="19">
        <f t="shared" si="2"/>
        <v>0</v>
      </c>
      <c r="AC13" s="157">
        <f t="shared" si="1"/>
        <v>0</v>
      </c>
      <c r="AD13" s="159">
        <f t="shared" si="1"/>
        <v>0</v>
      </c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</row>
    <row r="14" spans="1:60" s="3" customFormat="1" ht="15" customHeight="1">
      <c r="A14" s="535"/>
      <c r="B14" s="511" t="s">
        <v>52</v>
      </c>
      <c r="C14" s="467" t="s">
        <v>53</v>
      </c>
      <c r="D14" s="16" t="s">
        <v>49</v>
      </c>
      <c r="E14" s="195"/>
      <c r="F14" s="196"/>
      <c r="G14" s="196"/>
      <c r="H14" s="197"/>
      <c r="I14" s="195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7"/>
      <c r="AC14" s="157">
        <f t="shared" si="1"/>
        <v>0</v>
      </c>
      <c r="AD14" s="159">
        <f t="shared" si="1"/>
        <v>0</v>
      </c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</row>
    <row r="15" spans="1:60" s="3" customFormat="1" ht="15" customHeight="1">
      <c r="A15" s="535"/>
      <c r="B15" s="511"/>
      <c r="C15" s="468"/>
      <c r="D15" s="16" t="s">
        <v>50</v>
      </c>
      <c r="E15" s="195"/>
      <c r="F15" s="196"/>
      <c r="G15" s="196"/>
      <c r="H15" s="197"/>
      <c r="I15" s="195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7"/>
      <c r="AC15" s="157">
        <f t="shared" si="1"/>
        <v>0</v>
      </c>
      <c r="AD15" s="159">
        <f t="shared" si="1"/>
        <v>0</v>
      </c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</row>
    <row r="16" spans="1:60" s="3" customFormat="1" ht="15" customHeight="1">
      <c r="A16" s="535"/>
      <c r="B16" s="511"/>
      <c r="C16" s="468"/>
      <c r="D16" s="16" t="s">
        <v>51</v>
      </c>
      <c r="E16" s="17">
        <f>E14+E15</f>
        <v>0</v>
      </c>
      <c r="F16" s="18">
        <f t="shared" ref="F16:AB16" si="3">F14+F15</f>
        <v>0</v>
      </c>
      <c r="G16" s="18">
        <f t="shared" si="3"/>
        <v>0</v>
      </c>
      <c r="H16" s="19">
        <f t="shared" si="3"/>
        <v>0</v>
      </c>
      <c r="I16" s="17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>U14+U15</f>
        <v>0</v>
      </c>
      <c r="V16" s="18">
        <f>V14+V15</f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9">
        <f t="shared" si="3"/>
        <v>0</v>
      </c>
      <c r="AC16" s="157">
        <f t="shared" si="1"/>
        <v>0</v>
      </c>
      <c r="AD16" s="159">
        <f t="shared" si="1"/>
        <v>0</v>
      </c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</row>
    <row r="17" spans="1:60" s="3" customFormat="1" ht="15" customHeight="1">
      <c r="A17" s="535"/>
      <c r="B17" s="511" t="s">
        <v>54</v>
      </c>
      <c r="C17" s="467" t="s">
        <v>7266</v>
      </c>
      <c r="D17" s="16" t="s">
        <v>49</v>
      </c>
      <c r="E17" s="195"/>
      <c r="F17" s="196"/>
      <c r="G17" s="196"/>
      <c r="H17" s="197"/>
      <c r="I17" s="195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7"/>
      <c r="AC17" s="157">
        <f t="shared" si="1"/>
        <v>0</v>
      </c>
      <c r="AD17" s="159">
        <f t="shared" si="1"/>
        <v>0</v>
      </c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</row>
    <row r="18" spans="1:60" s="3" customFormat="1" ht="15" customHeight="1">
      <c r="A18" s="535"/>
      <c r="B18" s="511"/>
      <c r="C18" s="513"/>
      <c r="D18" s="16" t="s">
        <v>50</v>
      </c>
      <c r="E18" s="195"/>
      <c r="F18" s="196"/>
      <c r="G18" s="196"/>
      <c r="H18" s="197"/>
      <c r="I18" s="195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7"/>
      <c r="AC18" s="157">
        <f t="shared" si="1"/>
        <v>0</v>
      </c>
      <c r="AD18" s="159">
        <f t="shared" si="1"/>
        <v>0</v>
      </c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</row>
    <row r="19" spans="1:60" s="3" customFormat="1" ht="15" customHeight="1">
      <c r="A19" s="535"/>
      <c r="B19" s="511"/>
      <c r="C19" s="513"/>
      <c r="D19" s="16" t="s">
        <v>51</v>
      </c>
      <c r="E19" s="17">
        <f>E17+E18</f>
        <v>0</v>
      </c>
      <c r="F19" s="18">
        <f t="shared" ref="F19:AB19" si="4">F17+F18</f>
        <v>0</v>
      </c>
      <c r="G19" s="18">
        <f t="shared" si="4"/>
        <v>0</v>
      </c>
      <c r="H19" s="19">
        <f t="shared" si="4"/>
        <v>0</v>
      </c>
      <c r="I19" s="17">
        <f t="shared" si="4"/>
        <v>0</v>
      </c>
      <c r="J19" s="18">
        <f t="shared" si="4"/>
        <v>0</v>
      </c>
      <c r="K19" s="18">
        <f t="shared" si="4"/>
        <v>0</v>
      </c>
      <c r="L19" s="18">
        <f t="shared" si="4"/>
        <v>0</v>
      </c>
      <c r="M19" s="18">
        <f t="shared" si="4"/>
        <v>0</v>
      </c>
      <c r="N19" s="18">
        <f t="shared" si="4"/>
        <v>0</v>
      </c>
      <c r="O19" s="18">
        <f t="shared" si="4"/>
        <v>0</v>
      </c>
      <c r="P19" s="18">
        <f t="shared" si="4"/>
        <v>0</v>
      </c>
      <c r="Q19" s="18">
        <f t="shared" si="4"/>
        <v>0</v>
      </c>
      <c r="R19" s="18">
        <f t="shared" si="4"/>
        <v>0</v>
      </c>
      <c r="S19" s="18">
        <f t="shared" si="4"/>
        <v>0</v>
      </c>
      <c r="T19" s="18">
        <f t="shared" si="4"/>
        <v>0</v>
      </c>
      <c r="U19" s="18">
        <f>U17+U18</f>
        <v>0</v>
      </c>
      <c r="V19" s="18">
        <f>V17+V18</f>
        <v>0</v>
      </c>
      <c r="W19" s="18">
        <f t="shared" si="4"/>
        <v>0</v>
      </c>
      <c r="X19" s="18">
        <f t="shared" si="4"/>
        <v>0</v>
      </c>
      <c r="Y19" s="18">
        <f t="shared" si="4"/>
        <v>0</v>
      </c>
      <c r="Z19" s="18">
        <f t="shared" si="4"/>
        <v>0</v>
      </c>
      <c r="AA19" s="18">
        <f t="shared" si="4"/>
        <v>0</v>
      </c>
      <c r="AB19" s="19">
        <f t="shared" si="4"/>
        <v>0</v>
      </c>
      <c r="AC19" s="157">
        <f t="shared" si="1"/>
        <v>0</v>
      </c>
      <c r="AD19" s="159">
        <f t="shared" si="1"/>
        <v>0</v>
      </c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</row>
    <row r="20" spans="1:60" s="3" customFormat="1" ht="15" customHeight="1">
      <c r="A20" s="535"/>
      <c r="B20" s="511" t="s">
        <v>55</v>
      </c>
      <c r="C20" s="467" t="s">
        <v>7310</v>
      </c>
      <c r="D20" s="16" t="s">
        <v>49</v>
      </c>
      <c r="E20" s="195"/>
      <c r="F20" s="196"/>
      <c r="G20" s="196"/>
      <c r="H20" s="197"/>
      <c r="I20" s="195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7"/>
      <c r="AC20" s="157">
        <f t="shared" si="1"/>
        <v>0</v>
      </c>
      <c r="AD20" s="159">
        <f t="shared" si="1"/>
        <v>0</v>
      </c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</row>
    <row r="21" spans="1:60" s="3" customFormat="1" ht="15" customHeight="1">
      <c r="A21" s="535"/>
      <c r="B21" s="511"/>
      <c r="C21" s="513"/>
      <c r="D21" s="16" t="s">
        <v>50</v>
      </c>
      <c r="E21" s="195"/>
      <c r="F21" s="196"/>
      <c r="G21" s="196"/>
      <c r="H21" s="197"/>
      <c r="I21" s="195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7"/>
      <c r="AC21" s="157">
        <f t="shared" si="1"/>
        <v>0</v>
      </c>
      <c r="AD21" s="159">
        <f t="shared" si="1"/>
        <v>0</v>
      </c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</row>
    <row r="22" spans="1:60" s="3" customFormat="1" ht="15" customHeight="1">
      <c r="A22" s="535"/>
      <c r="B22" s="511"/>
      <c r="C22" s="513"/>
      <c r="D22" s="16" t="s">
        <v>51</v>
      </c>
      <c r="E22" s="17">
        <f>E20+E21</f>
        <v>0</v>
      </c>
      <c r="F22" s="18">
        <f t="shared" ref="F22:AB22" si="5">F20+F21</f>
        <v>0</v>
      </c>
      <c r="G22" s="18">
        <f t="shared" si="5"/>
        <v>0</v>
      </c>
      <c r="H22" s="19">
        <f t="shared" si="5"/>
        <v>0</v>
      </c>
      <c r="I22" s="17">
        <f t="shared" si="5"/>
        <v>0</v>
      </c>
      <c r="J22" s="18">
        <f t="shared" si="5"/>
        <v>0</v>
      </c>
      <c r="K22" s="18">
        <f t="shared" si="5"/>
        <v>0</v>
      </c>
      <c r="L22" s="18">
        <f t="shared" si="5"/>
        <v>0</v>
      </c>
      <c r="M22" s="18">
        <f t="shared" si="5"/>
        <v>0</v>
      </c>
      <c r="N22" s="18">
        <f t="shared" si="5"/>
        <v>0</v>
      </c>
      <c r="O22" s="18">
        <f t="shared" si="5"/>
        <v>0</v>
      </c>
      <c r="P22" s="18">
        <f t="shared" si="5"/>
        <v>0</v>
      </c>
      <c r="Q22" s="18">
        <f t="shared" si="5"/>
        <v>0</v>
      </c>
      <c r="R22" s="18">
        <f t="shared" si="5"/>
        <v>0</v>
      </c>
      <c r="S22" s="18">
        <f t="shared" si="5"/>
        <v>0</v>
      </c>
      <c r="T22" s="18">
        <f t="shared" si="5"/>
        <v>0</v>
      </c>
      <c r="U22" s="18">
        <f>U20+U21</f>
        <v>0</v>
      </c>
      <c r="V22" s="18">
        <f>V20+V21</f>
        <v>0</v>
      </c>
      <c r="W22" s="18">
        <f t="shared" si="5"/>
        <v>0</v>
      </c>
      <c r="X22" s="18">
        <f t="shared" si="5"/>
        <v>0</v>
      </c>
      <c r="Y22" s="18">
        <f t="shared" si="5"/>
        <v>0</v>
      </c>
      <c r="Z22" s="18">
        <f t="shared" si="5"/>
        <v>0</v>
      </c>
      <c r="AA22" s="18">
        <f t="shared" si="5"/>
        <v>0</v>
      </c>
      <c r="AB22" s="19">
        <f t="shared" si="5"/>
        <v>0</v>
      </c>
      <c r="AC22" s="157">
        <f t="shared" si="1"/>
        <v>0</v>
      </c>
      <c r="AD22" s="159">
        <f t="shared" si="1"/>
        <v>0</v>
      </c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</row>
    <row r="23" spans="1:60" s="3" customFormat="1" ht="15" customHeight="1">
      <c r="A23" s="535"/>
      <c r="B23" s="511" t="s">
        <v>56</v>
      </c>
      <c r="C23" s="467" t="s">
        <v>57</v>
      </c>
      <c r="D23" s="16" t="s">
        <v>49</v>
      </c>
      <c r="E23" s="195"/>
      <c r="F23" s="196"/>
      <c r="G23" s="196"/>
      <c r="H23" s="197"/>
      <c r="I23" s="195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7"/>
      <c r="AC23" s="157">
        <f t="shared" si="1"/>
        <v>0</v>
      </c>
      <c r="AD23" s="159">
        <f t="shared" si="1"/>
        <v>0</v>
      </c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</row>
    <row r="24" spans="1:60" s="3" customFormat="1" ht="15" customHeight="1">
      <c r="A24" s="535"/>
      <c r="B24" s="511"/>
      <c r="C24" s="468"/>
      <c r="D24" s="16" t="s">
        <v>50</v>
      </c>
      <c r="E24" s="195"/>
      <c r="F24" s="196"/>
      <c r="G24" s="196"/>
      <c r="H24" s="197"/>
      <c r="I24" s="195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7"/>
      <c r="AC24" s="157">
        <f t="shared" si="1"/>
        <v>0</v>
      </c>
      <c r="AD24" s="159">
        <f t="shared" si="1"/>
        <v>0</v>
      </c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</row>
    <row r="25" spans="1:60" s="3" customFormat="1" ht="15" customHeight="1">
      <c r="A25" s="535"/>
      <c r="B25" s="511"/>
      <c r="C25" s="468"/>
      <c r="D25" s="16" t="s">
        <v>51</v>
      </c>
      <c r="E25" s="17">
        <f>E23+E24</f>
        <v>0</v>
      </c>
      <c r="F25" s="18">
        <f t="shared" ref="F25:AB25" si="6">F23+F24</f>
        <v>0</v>
      </c>
      <c r="G25" s="18">
        <f t="shared" si="6"/>
        <v>0</v>
      </c>
      <c r="H25" s="19">
        <f t="shared" si="6"/>
        <v>0</v>
      </c>
      <c r="I25" s="17">
        <f t="shared" si="6"/>
        <v>0</v>
      </c>
      <c r="J25" s="18">
        <f t="shared" si="6"/>
        <v>0</v>
      </c>
      <c r="K25" s="18">
        <f t="shared" si="6"/>
        <v>0</v>
      </c>
      <c r="L25" s="18">
        <f t="shared" si="6"/>
        <v>0</v>
      </c>
      <c r="M25" s="18">
        <f t="shared" si="6"/>
        <v>0</v>
      </c>
      <c r="N25" s="18">
        <f t="shared" si="6"/>
        <v>0</v>
      </c>
      <c r="O25" s="18">
        <f t="shared" si="6"/>
        <v>0</v>
      </c>
      <c r="P25" s="18">
        <f t="shared" si="6"/>
        <v>0</v>
      </c>
      <c r="Q25" s="18">
        <f t="shared" si="6"/>
        <v>0</v>
      </c>
      <c r="R25" s="18">
        <f t="shared" si="6"/>
        <v>0</v>
      </c>
      <c r="S25" s="18">
        <f t="shared" si="6"/>
        <v>0</v>
      </c>
      <c r="T25" s="18">
        <f t="shared" si="6"/>
        <v>0</v>
      </c>
      <c r="U25" s="18">
        <f>U23+U24</f>
        <v>0</v>
      </c>
      <c r="V25" s="18">
        <f>V23+V24</f>
        <v>0</v>
      </c>
      <c r="W25" s="18">
        <f t="shared" si="6"/>
        <v>0</v>
      </c>
      <c r="X25" s="18">
        <f t="shared" si="6"/>
        <v>0</v>
      </c>
      <c r="Y25" s="18">
        <f t="shared" si="6"/>
        <v>0</v>
      </c>
      <c r="Z25" s="18">
        <f t="shared" si="6"/>
        <v>0</v>
      </c>
      <c r="AA25" s="18">
        <f t="shared" si="6"/>
        <v>0</v>
      </c>
      <c r="AB25" s="19">
        <f t="shared" si="6"/>
        <v>0</v>
      </c>
      <c r="AC25" s="157">
        <f t="shared" si="1"/>
        <v>0</v>
      </c>
      <c r="AD25" s="159">
        <f t="shared" si="1"/>
        <v>0</v>
      </c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</row>
    <row r="26" spans="1:60" s="3" customFormat="1" ht="15" customHeight="1">
      <c r="A26" s="535"/>
      <c r="B26" s="511" t="s">
        <v>58</v>
      </c>
      <c r="C26" s="467" t="s">
        <v>59</v>
      </c>
      <c r="D26" s="16" t="s">
        <v>49</v>
      </c>
      <c r="E26" s="195"/>
      <c r="F26" s="196"/>
      <c r="G26" s="196"/>
      <c r="H26" s="197"/>
      <c r="I26" s="195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7"/>
      <c r="AC26" s="157">
        <f t="shared" si="1"/>
        <v>0</v>
      </c>
      <c r="AD26" s="159">
        <f t="shared" si="1"/>
        <v>0</v>
      </c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</row>
    <row r="27" spans="1:60" s="3" customFormat="1" ht="15" customHeight="1">
      <c r="A27" s="535"/>
      <c r="B27" s="511"/>
      <c r="C27" s="468"/>
      <c r="D27" s="16" t="s">
        <v>50</v>
      </c>
      <c r="E27" s="195"/>
      <c r="F27" s="196"/>
      <c r="G27" s="196"/>
      <c r="H27" s="197"/>
      <c r="I27" s="195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7"/>
      <c r="AC27" s="157">
        <f t="shared" si="1"/>
        <v>0</v>
      </c>
      <c r="AD27" s="159">
        <f t="shared" si="1"/>
        <v>0</v>
      </c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</row>
    <row r="28" spans="1:60" s="3" customFormat="1" ht="15" customHeight="1">
      <c r="A28" s="535"/>
      <c r="B28" s="511"/>
      <c r="C28" s="468"/>
      <c r="D28" s="16" t="s">
        <v>51</v>
      </c>
      <c r="E28" s="17">
        <f>E26+E27</f>
        <v>0</v>
      </c>
      <c r="F28" s="18">
        <f t="shared" ref="F28:AB28" si="7">F26+F27</f>
        <v>0</v>
      </c>
      <c r="G28" s="18">
        <f t="shared" si="7"/>
        <v>0</v>
      </c>
      <c r="H28" s="19">
        <f t="shared" si="7"/>
        <v>0</v>
      </c>
      <c r="I28" s="17">
        <f t="shared" si="7"/>
        <v>0</v>
      </c>
      <c r="J28" s="18">
        <f t="shared" si="7"/>
        <v>0</v>
      </c>
      <c r="K28" s="18">
        <f t="shared" si="7"/>
        <v>0</v>
      </c>
      <c r="L28" s="18">
        <f t="shared" si="7"/>
        <v>0</v>
      </c>
      <c r="M28" s="18">
        <f t="shared" si="7"/>
        <v>0</v>
      </c>
      <c r="N28" s="18">
        <f t="shared" si="7"/>
        <v>0</v>
      </c>
      <c r="O28" s="18">
        <f t="shared" si="7"/>
        <v>0</v>
      </c>
      <c r="P28" s="18">
        <f t="shared" si="7"/>
        <v>0</v>
      </c>
      <c r="Q28" s="18">
        <f t="shared" si="7"/>
        <v>0</v>
      </c>
      <c r="R28" s="18">
        <f t="shared" si="7"/>
        <v>0</v>
      </c>
      <c r="S28" s="18">
        <f t="shared" si="7"/>
        <v>0</v>
      </c>
      <c r="T28" s="18">
        <f t="shared" si="7"/>
        <v>0</v>
      </c>
      <c r="U28" s="18">
        <f>U26+U27</f>
        <v>0</v>
      </c>
      <c r="V28" s="18">
        <f>V26+V27</f>
        <v>0</v>
      </c>
      <c r="W28" s="18">
        <f t="shared" si="7"/>
        <v>0</v>
      </c>
      <c r="X28" s="18">
        <f t="shared" si="7"/>
        <v>0</v>
      </c>
      <c r="Y28" s="18">
        <f t="shared" si="7"/>
        <v>0</v>
      </c>
      <c r="Z28" s="18">
        <f t="shared" si="7"/>
        <v>0</v>
      </c>
      <c r="AA28" s="18">
        <f t="shared" si="7"/>
        <v>0</v>
      </c>
      <c r="AB28" s="19">
        <f t="shared" si="7"/>
        <v>0</v>
      </c>
      <c r="AC28" s="157">
        <f t="shared" si="1"/>
        <v>0</v>
      </c>
      <c r="AD28" s="159">
        <f t="shared" si="1"/>
        <v>0</v>
      </c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</row>
    <row r="29" spans="1:60" s="3" customFormat="1" ht="15" customHeight="1">
      <c r="A29" s="535"/>
      <c r="B29" s="511" t="s">
        <v>60</v>
      </c>
      <c r="C29" s="475" t="s">
        <v>7297</v>
      </c>
      <c r="D29" s="16" t="s">
        <v>49</v>
      </c>
      <c r="E29" s="195"/>
      <c r="F29" s="196"/>
      <c r="G29" s="196"/>
      <c r="H29" s="197"/>
      <c r="I29" s="195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7"/>
      <c r="AC29" s="157">
        <f t="shared" si="1"/>
        <v>0</v>
      </c>
      <c r="AD29" s="159">
        <f t="shared" si="1"/>
        <v>0</v>
      </c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</row>
    <row r="30" spans="1:60" s="3" customFormat="1" ht="15" customHeight="1">
      <c r="A30" s="535"/>
      <c r="B30" s="511"/>
      <c r="C30" s="473"/>
      <c r="D30" s="16" t="s">
        <v>50</v>
      </c>
      <c r="E30" s="195"/>
      <c r="F30" s="196"/>
      <c r="G30" s="196"/>
      <c r="H30" s="197"/>
      <c r="I30" s="195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7"/>
      <c r="AC30" s="157">
        <f t="shared" si="1"/>
        <v>0</v>
      </c>
      <c r="AD30" s="159">
        <f t="shared" si="1"/>
        <v>0</v>
      </c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</row>
    <row r="31" spans="1:60" s="3" customFormat="1" ht="15" customHeight="1">
      <c r="A31" s="535"/>
      <c r="B31" s="511"/>
      <c r="C31" s="474"/>
      <c r="D31" s="16" t="s">
        <v>51</v>
      </c>
      <c r="E31" s="17">
        <f>E29+E30</f>
        <v>0</v>
      </c>
      <c r="F31" s="18">
        <f t="shared" ref="F31:AB31" si="8">F29+F30</f>
        <v>0</v>
      </c>
      <c r="G31" s="18">
        <f t="shared" si="8"/>
        <v>0</v>
      </c>
      <c r="H31" s="19">
        <f t="shared" si="8"/>
        <v>0</v>
      </c>
      <c r="I31" s="17">
        <f t="shared" si="8"/>
        <v>0</v>
      </c>
      <c r="J31" s="18">
        <f t="shared" si="8"/>
        <v>0</v>
      </c>
      <c r="K31" s="18">
        <f t="shared" si="8"/>
        <v>0</v>
      </c>
      <c r="L31" s="18">
        <f t="shared" si="8"/>
        <v>0</v>
      </c>
      <c r="M31" s="18">
        <f t="shared" si="8"/>
        <v>0</v>
      </c>
      <c r="N31" s="18">
        <f t="shared" si="8"/>
        <v>0</v>
      </c>
      <c r="O31" s="18">
        <f t="shared" si="8"/>
        <v>0</v>
      </c>
      <c r="P31" s="18">
        <f t="shared" si="8"/>
        <v>0</v>
      </c>
      <c r="Q31" s="18">
        <f t="shared" si="8"/>
        <v>0</v>
      </c>
      <c r="R31" s="18">
        <f t="shared" si="8"/>
        <v>0</v>
      </c>
      <c r="S31" s="18">
        <f t="shared" si="8"/>
        <v>0</v>
      </c>
      <c r="T31" s="18">
        <f t="shared" si="8"/>
        <v>0</v>
      </c>
      <c r="U31" s="18">
        <f>U29+U30</f>
        <v>0</v>
      </c>
      <c r="V31" s="18">
        <f>V29+V30</f>
        <v>0</v>
      </c>
      <c r="W31" s="18">
        <f t="shared" si="8"/>
        <v>0</v>
      </c>
      <c r="X31" s="18">
        <f t="shared" si="8"/>
        <v>0</v>
      </c>
      <c r="Y31" s="18">
        <f t="shared" si="8"/>
        <v>0</v>
      </c>
      <c r="Z31" s="18">
        <f t="shared" si="8"/>
        <v>0</v>
      </c>
      <c r="AA31" s="18">
        <f t="shared" si="8"/>
        <v>0</v>
      </c>
      <c r="AB31" s="19">
        <f t="shared" si="8"/>
        <v>0</v>
      </c>
      <c r="AC31" s="157">
        <f t="shared" si="1"/>
        <v>0</v>
      </c>
      <c r="AD31" s="159">
        <f t="shared" si="1"/>
        <v>0</v>
      </c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</row>
    <row r="32" spans="1:60" s="3" customFormat="1" ht="15" customHeight="1">
      <c r="A32" s="535"/>
      <c r="B32" s="514" t="s">
        <v>218</v>
      </c>
      <c r="C32" s="475" t="s">
        <v>2341</v>
      </c>
      <c r="D32" s="16" t="s">
        <v>49</v>
      </c>
      <c r="E32" s="195"/>
      <c r="F32" s="196"/>
      <c r="G32" s="196"/>
      <c r="H32" s="197"/>
      <c r="I32" s="195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7"/>
      <c r="AC32" s="157">
        <f t="shared" ref="AC32:AD34" si="9">E32+G32-I32-K32-M32-O32-Q32-S32-U32-W32-Y32-AA32</f>
        <v>0</v>
      </c>
      <c r="AD32" s="159">
        <f t="shared" si="9"/>
        <v>0</v>
      </c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</row>
    <row r="33" spans="1:60" s="3" customFormat="1" ht="15" customHeight="1">
      <c r="A33" s="535"/>
      <c r="B33" s="514"/>
      <c r="C33" s="506"/>
      <c r="D33" s="16" t="s">
        <v>50</v>
      </c>
      <c r="E33" s="195"/>
      <c r="F33" s="196"/>
      <c r="G33" s="196"/>
      <c r="H33" s="197"/>
      <c r="I33" s="195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7"/>
      <c r="AC33" s="157">
        <f t="shared" si="9"/>
        <v>0</v>
      </c>
      <c r="AD33" s="159">
        <f t="shared" si="9"/>
        <v>0</v>
      </c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</row>
    <row r="34" spans="1:60" s="3" customFormat="1" ht="15" customHeight="1">
      <c r="A34" s="535"/>
      <c r="B34" s="514"/>
      <c r="C34" s="507"/>
      <c r="D34" s="16" t="s">
        <v>51</v>
      </c>
      <c r="E34" s="17">
        <f>E32+E33</f>
        <v>0</v>
      </c>
      <c r="F34" s="18">
        <f t="shared" ref="F34:T34" si="10">F32+F33</f>
        <v>0</v>
      </c>
      <c r="G34" s="18">
        <f t="shared" si="10"/>
        <v>0</v>
      </c>
      <c r="H34" s="19">
        <f t="shared" si="10"/>
        <v>0</v>
      </c>
      <c r="I34" s="17">
        <f t="shared" si="10"/>
        <v>0</v>
      </c>
      <c r="J34" s="18">
        <f t="shared" si="10"/>
        <v>0</v>
      </c>
      <c r="K34" s="18">
        <f t="shared" si="10"/>
        <v>0</v>
      </c>
      <c r="L34" s="18">
        <f t="shared" si="10"/>
        <v>0</v>
      </c>
      <c r="M34" s="18">
        <f t="shared" si="10"/>
        <v>0</v>
      </c>
      <c r="N34" s="18">
        <f t="shared" si="10"/>
        <v>0</v>
      </c>
      <c r="O34" s="18">
        <f t="shared" si="10"/>
        <v>0</v>
      </c>
      <c r="P34" s="18">
        <f t="shared" si="10"/>
        <v>0</v>
      </c>
      <c r="Q34" s="18">
        <f t="shared" si="10"/>
        <v>0</v>
      </c>
      <c r="R34" s="18">
        <f t="shared" si="10"/>
        <v>0</v>
      </c>
      <c r="S34" s="18">
        <f t="shared" si="10"/>
        <v>0</v>
      </c>
      <c r="T34" s="18">
        <f t="shared" si="10"/>
        <v>0</v>
      </c>
      <c r="U34" s="18">
        <f>U32+U33</f>
        <v>0</v>
      </c>
      <c r="V34" s="18">
        <f>V32+V33</f>
        <v>0</v>
      </c>
      <c r="W34" s="18">
        <f t="shared" ref="W34:AB34" si="11">W32+W33</f>
        <v>0</v>
      </c>
      <c r="X34" s="18">
        <f t="shared" si="11"/>
        <v>0</v>
      </c>
      <c r="Y34" s="18">
        <f t="shared" si="11"/>
        <v>0</v>
      </c>
      <c r="Z34" s="18">
        <f t="shared" si="11"/>
        <v>0</v>
      </c>
      <c r="AA34" s="18">
        <f t="shared" si="11"/>
        <v>0</v>
      </c>
      <c r="AB34" s="19">
        <f t="shared" si="11"/>
        <v>0</v>
      </c>
      <c r="AC34" s="157">
        <f t="shared" si="9"/>
        <v>0</v>
      </c>
      <c r="AD34" s="159">
        <f t="shared" si="9"/>
        <v>0</v>
      </c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</row>
    <row r="35" spans="1:60" s="3" customFormat="1" ht="15" customHeight="1">
      <c r="A35" s="535"/>
      <c r="B35" s="491" t="s">
        <v>7319</v>
      </c>
      <c r="C35" s="469" t="s">
        <v>7298</v>
      </c>
      <c r="D35" s="20" t="s">
        <v>49</v>
      </c>
      <c r="E35" s="355">
        <f>SUM(E11,E14,E17,E20,E23,E26,E29,E32)</f>
        <v>0</v>
      </c>
      <c r="F35" s="22">
        <f>SUM(F11,F14,F17,F20,F23,F26,F29,F32)</f>
        <v>0</v>
      </c>
      <c r="G35" s="22">
        <f t="shared" ref="G35:AA35" si="12">SUM(G11,G14,G17,G20,G23,G26,G29,G32)</f>
        <v>0</v>
      </c>
      <c r="H35" s="356">
        <f t="shared" si="12"/>
        <v>0</v>
      </c>
      <c r="I35" s="355">
        <f t="shared" si="12"/>
        <v>0</v>
      </c>
      <c r="J35" s="22">
        <f t="shared" si="12"/>
        <v>0</v>
      </c>
      <c r="K35" s="22">
        <f t="shared" si="12"/>
        <v>0</v>
      </c>
      <c r="L35" s="22">
        <f t="shared" si="12"/>
        <v>0</v>
      </c>
      <c r="M35" s="22">
        <f t="shared" si="12"/>
        <v>0</v>
      </c>
      <c r="N35" s="22">
        <f>SUM(N11,N14,N17,N20,N23,N26,N29,N32)</f>
        <v>0</v>
      </c>
      <c r="O35" s="22">
        <f t="shared" si="12"/>
        <v>0</v>
      </c>
      <c r="P35" s="22">
        <f t="shared" si="12"/>
        <v>0</v>
      </c>
      <c r="Q35" s="22">
        <f t="shared" si="12"/>
        <v>0</v>
      </c>
      <c r="R35" s="22">
        <f t="shared" si="12"/>
        <v>0</v>
      </c>
      <c r="S35" s="22">
        <f t="shared" si="12"/>
        <v>0</v>
      </c>
      <c r="T35" s="22">
        <f>SUM(T11,T14,T17,T20,T23,T26,T29,T32)</f>
        <v>0</v>
      </c>
      <c r="U35" s="22">
        <f t="shared" si="12"/>
        <v>0</v>
      </c>
      <c r="V35" s="22">
        <f t="shared" si="12"/>
        <v>0</v>
      </c>
      <c r="W35" s="22">
        <f t="shared" si="12"/>
        <v>0</v>
      </c>
      <c r="X35" s="22">
        <f>SUM(X11,X14,X17,X20,X23,X26,X29,X32)</f>
        <v>0</v>
      </c>
      <c r="Y35" s="22">
        <f t="shared" si="12"/>
        <v>0</v>
      </c>
      <c r="Z35" s="22">
        <f t="shared" si="12"/>
        <v>0</v>
      </c>
      <c r="AA35" s="22">
        <f t="shared" si="12"/>
        <v>0</v>
      </c>
      <c r="AB35" s="356">
        <f>SUM(AB11,AB14,AB17,AB20,AB23,AB26,AB29,AB32)</f>
        <v>0</v>
      </c>
      <c r="AC35" s="157">
        <f>E35+G35-I35-K35-M35-O35-Q35-S35-U35-W35-Y35-AA35</f>
        <v>0</v>
      </c>
      <c r="AD35" s="357">
        <f>F35+H35-J35-L35-N35-P35-R35-T35-V35-X35-Z35-AB35</f>
        <v>0</v>
      </c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</row>
    <row r="36" spans="1:60" s="3" customFormat="1" ht="15" customHeight="1">
      <c r="A36" s="535"/>
      <c r="B36" s="491"/>
      <c r="C36" s="469"/>
      <c r="D36" s="20" t="s">
        <v>50</v>
      </c>
      <c r="E36" s="355">
        <f>SUM(E12,E15,E18,E21,E24,E27,E30,E33)</f>
        <v>0</v>
      </c>
      <c r="F36" s="22">
        <f t="shared" ref="F36:AB36" si="13">SUM(F12,F15,F18,F21,F24,F27,F30,F33)</f>
        <v>0</v>
      </c>
      <c r="G36" s="22">
        <f t="shared" si="13"/>
        <v>0</v>
      </c>
      <c r="H36" s="356">
        <f t="shared" si="13"/>
        <v>0</v>
      </c>
      <c r="I36" s="355">
        <f t="shared" si="13"/>
        <v>0</v>
      </c>
      <c r="J36" s="22">
        <f t="shared" si="13"/>
        <v>0</v>
      </c>
      <c r="K36" s="22">
        <f t="shared" si="13"/>
        <v>0</v>
      </c>
      <c r="L36" s="22">
        <f t="shared" si="13"/>
        <v>0</v>
      </c>
      <c r="M36" s="22">
        <f t="shared" si="13"/>
        <v>0</v>
      </c>
      <c r="N36" s="22">
        <f t="shared" si="13"/>
        <v>0</v>
      </c>
      <c r="O36" s="22">
        <f>SUM(O12,O15,O18,O21,O24,O27,O30,O33)</f>
        <v>0</v>
      </c>
      <c r="P36" s="22">
        <f t="shared" si="13"/>
        <v>0</v>
      </c>
      <c r="Q36" s="22">
        <f t="shared" si="13"/>
        <v>0</v>
      </c>
      <c r="R36" s="22">
        <f t="shared" si="13"/>
        <v>0</v>
      </c>
      <c r="S36" s="22">
        <f t="shared" si="13"/>
        <v>0</v>
      </c>
      <c r="T36" s="22">
        <f t="shared" si="13"/>
        <v>0</v>
      </c>
      <c r="U36" s="22">
        <f t="shared" si="13"/>
        <v>0</v>
      </c>
      <c r="V36" s="22">
        <f t="shared" si="13"/>
        <v>0</v>
      </c>
      <c r="W36" s="22">
        <f t="shared" si="13"/>
        <v>0</v>
      </c>
      <c r="X36" s="22">
        <f t="shared" si="13"/>
        <v>0</v>
      </c>
      <c r="Y36" s="22">
        <f t="shared" si="13"/>
        <v>0</v>
      </c>
      <c r="Z36" s="22">
        <f t="shared" si="13"/>
        <v>0</v>
      </c>
      <c r="AA36" s="22">
        <f t="shared" si="13"/>
        <v>0</v>
      </c>
      <c r="AB36" s="356">
        <f t="shared" si="13"/>
        <v>0</v>
      </c>
      <c r="AC36" s="157">
        <f>E36+G36-I36-K36-M36-O36-Q36-S36-U36-W36-Y36-AA36</f>
        <v>0</v>
      </c>
      <c r="AD36" s="159">
        <f t="shared" si="1"/>
        <v>0</v>
      </c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</row>
    <row r="37" spans="1:60" s="3" customFormat="1" ht="15" customHeight="1" thickBot="1">
      <c r="A37" s="536"/>
      <c r="B37" s="492"/>
      <c r="C37" s="470"/>
      <c r="D37" s="24" t="s">
        <v>51</v>
      </c>
      <c r="E37" s="25">
        <f>SUM(E35,E36)</f>
        <v>0</v>
      </c>
      <c r="F37" s="26">
        <f t="shared" ref="F37:AB37" si="14">SUM(F35,F36)</f>
        <v>0</v>
      </c>
      <c r="G37" s="26">
        <f t="shared" si="14"/>
        <v>0</v>
      </c>
      <c r="H37" s="27">
        <f t="shared" si="14"/>
        <v>0</v>
      </c>
      <c r="I37" s="25">
        <f t="shared" si="14"/>
        <v>0</v>
      </c>
      <c r="J37" s="26">
        <f t="shared" si="14"/>
        <v>0</v>
      </c>
      <c r="K37" s="26">
        <f t="shared" si="14"/>
        <v>0</v>
      </c>
      <c r="L37" s="26">
        <f t="shared" si="14"/>
        <v>0</v>
      </c>
      <c r="M37" s="26">
        <f>SUM(M35,M36)</f>
        <v>0</v>
      </c>
      <c r="N37" s="26">
        <f t="shared" si="14"/>
        <v>0</v>
      </c>
      <c r="O37" s="26">
        <f t="shared" si="14"/>
        <v>0</v>
      </c>
      <c r="P37" s="26">
        <f t="shared" si="14"/>
        <v>0</v>
      </c>
      <c r="Q37" s="26">
        <f t="shared" si="14"/>
        <v>0</v>
      </c>
      <c r="R37" s="26">
        <f t="shared" si="14"/>
        <v>0</v>
      </c>
      <c r="S37" s="26">
        <f t="shared" si="14"/>
        <v>0</v>
      </c>
      <c r="T37" s="26">
        <f t="shared" si="14"/>
        <v>0</v>
      </c>
      <c r="U37" s="26">
        <f>SUM(U35,U36)</f>
        <v>0</v>
      </c>
      <c r="V37" s="26">
        <f>SUM(V35,V36)</f>
        <v>0</v>
      </c>
      <c r="W37" s="26">
        <f t="shared" si="14"/>
        <v>0</v>
      </c>
      <c r="X37" s="26">
        <f t="shared" si="14"/>
        <v>0</v>
      </c>
      <c r="Y37" s="26">
        <f t="shared" si="14"/>
        <v>0</v>
      </c>
      <c r="Z37" s="26">
        <f t="shared" si="14"/>
        <v>0</v>
      </c>
      <c r="AA37" s="26">
        <f t="shared" si="14"/>
        <v>0</v>
      </c>
      <c r="AB37" s="27">
        <f t="shared" si="14"/>
        <v>0</v>
      </c>
      <c r="AC37" s="160">
        <f t="shared" si="1"/>
        <v>0</v>
      </c>
      <c r="AD37" s="159">
        <f t="shared" si="1"/>
        <v>0</v>
      </c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</row>
    <row r="38" spans="1:60" s="3" customFormat="1" ht="15" customHeight="1">
      <c r="A38" s="493">
        <v>2</v>
      </c>
      <c r="B38" s="498" t="s">
        <v>61</v>
      </c>
      <c r="C38" s="471" t="s">
        <v>7299</v>
      </c>
      <c r="D38" s="28" t="s">
        <v>49</v>
      </c>
      <c r="E38" s="198"/>
      <c r="F38" s="199"/>
      <c r="G38" s="199"/>
      <c r="H38" s="200"/>
      <c r="I38" s="198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200"/>
      <c r="AC38" s="157">
        <f t="shared" si="1"/>
        <v>0</v>
      </c>
      <c r="AD38" s="159">
        <f t="shared" si="1"/>
        <v>0</v>
      </c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</row>
    <row r="39" spans="1:60" s="3" customFormat="1" ht="15" customHeight="1">
      <c r="A39" s="494"/>
      <c r="B39" s="499"/>
      <c r="C39" s="468"/>
      <c r="D39" s="16" t="s">
        <v>50</v>
      </c>
      <c r="E39" s="195"/>
      <c r="F39" s="196"/>
      <c r="G39" s="196"/>
      <c r="H39" s="197"/>
      <c r="I39" s="195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7"/>
      <c r="AC39" s="157">
        <f t="shared" si="1"/>
        <v>0</v>
      </c>
      <c r="AD39" s="159">
        <f t="shared" si="1"/>
        <v>0</v>
      </c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</row>
    <row r="40" spans="1:60" s="3" customFormat="1" ht="15" customHeight="1">
      <c r="A40" s="494"/>
      <c r="B40" s="499"/>
      <c r="C40" s="468"/>
      <c r="D40" s="16" t="s">
        <v>51</v>
      </c>
      <c r="E40" s="17">
        <f>E38+E39</f>
        <v>0</v>
      </c>
      <c r="F40" s="18">
        <f t="shared" ref="F40:AB40" si="15">F38+F39</f>
        <v>0</v>
      </c>
      <c r="G40" s="18">
        <f t="shared" si="15"/>
        <v>0</v>
      </c>
      <c r="H40" s="19">
        <f t="shared" si="15"/>
        <v>0</v>
      </c>
      <c r="I40" s="17">
        <f t="shared" si="15"/>
        <v>0</v>
      </c>
      <c r="J40" s="18">
        <f t="shared" si="15"/>
        <v>0</v>
      </c>
      <c r="K40" s="18">
        <f t="shared" si="15"/>
        <v>0</v>
      </c>
      <c r="L40" s="18">
        <f t="shared" si="15"/>
        <v>0</v>
      </c>
      <c r="M40" s="18">
        <f t="shared" si="15"/>
        <v>0</v>
      </c>
      <c r="N40" s="18">
        <f t="shared" si="15"/>
        <v>0</v>
      </c>
      <c r="O40" s="18">
        <f t="shared" si="15"/>
        <v>0</v>
      </c>
      <c r="P40" s="18">
        <f t="shared" si="15"/>
        <v>0</v>
      </c>
      <c r="Q40" s="18">
        <f t="shared" si="15"/>
        <v>0</v>
      </c>
      <c r="R40" s="18">
        <f t="shared" si="15"/>
        <v>0</v>
      </c>
      <c r="S40" s="18">
        <f t="shared" si="15"/>
        <v>0</v>
      </c>
      <c r="T40" s="18">
        <f t="shared" si="15"/>
        <v>0</v>
      </c>
      <c r="U40" s="18">
        <f>U38+U39</f>
        <v>0</v>
      </c>
      <c r="V40" s="18">
        <f>V38+V39</f>
        <v>0</v>
      </c>
      <c r="W40" s="18">
        <f t="shared" si="15"/>
        <v>0</v>
      </c>
      <c r="X40" s="18">
        <f t="shared" si="15"/>
        <v>0</v>
      </c>
      <c r="Y40" s="18">
        <f t="shared" si="15"/>
        <v>0</v>
      </c>
      <c r="Z40" s="18">
        <f t="shared" si="15"/>
        <v>0</v>
      </c>
      <c r="AA40" s="18">
        <f t="shared" si="15"/>
        <v>0</v>
      </c>
      <c r="AB40" s="19">
        <f t="shared" si="15"/>
        <v>0</v>
      </c>
      <c r="AC40" s="157">
        <f t="shared" si="1"/>
        <v>0</v>
      </c>
      <c r="AD40" s="159">
        <f t="shared" si="1"/>
        <v>0</v>
      </c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</row>
    <row r="41" spans="1:60" s="3" customFormat="1" ht="15" customHeight="1">
      <c r="A41" s="494"/>
      <c r="B41" s="499" t="s">
        <v>62</v>
      </c>
      <c r="C41" s="467" t="s">
        <v>7267</v>
      </c>
      <c r="D41" s="16" t="s">
        <v>49</v>
      </c>
      <c r="E41" s="195"/>
      <c r="F41" s="196"/>
      <c r="G41" s="196"/>
      <c r="H41" s="197"/>
      <c r="I41" s="195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7"/>
      <c r="AC41" s="157">
        <f t="shared" si="1"/>
        <v>0</v>
      </c>
      <c r="AD41" s="159">
        <f t="shared" si="1"/>
        <v>0</v>
      </c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</row>
    <row r="42" spans="1:60" s="3" customFormat="1" ht="15" customHeight="1">
      <c r="A42" s="494"/>
      <c r="B42" s="499"/>
      <c r="C42" s="468"/>
      <c r="D42" s="16" t="s">
        <v>50</v>
      </c>
      <c r="E42" s="195"/>
      <c r="F42" s="196"/>
      <c r="G42" s="196"/>
      <c r="H42" s="197"/>
      <c r="I42" s="195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7"/>
      <c r="AC42" s="157">
        <f t="shared" si="1"/>
        <v>0</v>
      </c>
      <c r="AD42" s="159">
        <f t="shared" si="1"/>
        <v>0</v>
      </c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</row>
    <row r="43" spans="1:60" s="3" customFormat="1" ht="15" customHeight="1">
      <c r="A43" s="494"/>
      <c r="B43" s="499"/>
      <c r="C43" s="468"/>
      <c r="D43" s="16" t="s">
        <v>51</v>
      </c>
      <c r="E43" s="17">
        <f>E41+E42</f>
        <v>0</v>
      </c>
      <c r="F43" s="18">
        <f t="shared" ref="F43:AB43" si="16">F41+F42</f>
        <v>0</v>
      </c>
      <c r="G43" s="18">
        <f t="shared" si="16"/>
        <v>0</v>
      </c>
      <c r="H43" s="19">
        <f t="shared" si="16"/>
        <v>0</v>
      </c>
      <c r="I43" s="17">
        <f t="shared" si="16"/>
        <v>0</v>
      </c>
      <c r="J43" s="18">
        <f t="shared" si="16"/>
        <v>0</v>
      </c>
      <c r="K43" s="18">
        <f t="shared" si="16"/>
        <v>0</v>
      </c>
      <c r="L43" s="18">
        <f t="shared" si="16"/>
        <v>0</v>
      </c>
      <c r="M43" s="18">
        <f t="shared" si="16"/>
        <v>0</v>
      </c>
      <c r="N43" s="18">
        <f t="shared" si="16"/>
        <v>0</v>
      </c>
      <c r="O43" s="18">
        <f t="shared" si="16"/>
        <v>0</v>
      </c>
      <c r="P43" s="18">
        <f t="shared" si="16"/>
        <v>0</v>
      </c>
      <c r="Q43" s="18">
        <f t="shared" si="16"/>
        <v>0</v>
      </c>
      <c r="R43" s="18">
        <f t="shared" si="16"/>
        <v>0</v>
      </c>
      <c r="S43" s="18">
        <f t="shared" si="16"/>
        <v>0</v>
      </c>
      <c r="T43" s="18">
        <f t="shared" si="16"/>
        <v>0</v>
      </c>
      <c r="U43" s="18">
        <f>U41+U42</f>
        <v>0</v>
      </c>
      <c r="V43" s="18">
        <f>V41+V42</f>
        <v>0</v>
      </c>
      <c r="W43" s="18">
        <f t="shared" si="16"/>
        <v>0</v>
      </c>
      <c r="X43" s="18">
        <f t="shared" si="16"/>
        <v>0</v>
      </c>
      <c r="Y43" s="18">
        <f t="shared" si="16"/>
        <v>0</v>
      </c>
      <c r="Z43" s="18">
        <f t="shared" si="16"/>
        <v>0</v>
      </c>
      <c r="AA43" s="18">
        <f t="shared" si="16"/>
        <v>0</v>
      </c>
      <c r="AB43" s="19">
        <f t="shared" si="16"/>
        <v>0</v>
      </c>
      <c r="AC43" s="157">
        <f t="shared" si="1"/>
        <v>0</v>
      </c>
      <c r="AD43" s="159">
        <f t="shared" si="1"/>
        <v>0</v>
      </c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</row>
    <row r="44" spans="1:60" s="3" customFormat="1" ht="15" customHeight="1">
      <c r="A44" s="494"/>
      <c r="B44" s="499" t="s">
        <v>63</v>
      </c>
      <c r="C44" s="467" t="s">
        <v>7268</v>
      </c>
      <c r="D44" s="16" t="s">
        <v>49</v>
      </c>
      <c r="E44" s="195"/>
      <c r="F44" s="196"/>
      <c r="G44" s="196"/>
      <c r="H44" s="197"/>
      <c r="I44" s="195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7"/>
      <c r="AC44" s="157">
        <f t="shared" si="1"/>
        <v>0</v>
      </c>
      <c r="AD44" s="159">
        <f t="shared" si="1"/>
        <v>0</v>
      </c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</row>
    <row r="45" spans="1:60" s="3" customFormat="1" ht="15" customHeight="1">
      <c r="A45" s="494"/>
      <c r="B45" s="499"/>
      <c r="C45" s="468"/>
      <c r="D45" s="16" t="s">
        <v>50</v>
      </c>
      <c r="E45" s="195"/>
      <c r="F45" s="196"/>
      <c r="G45" s="196"/>
      <c r="H45" s="197"/>
      <c r="I45" s="195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7"/>
      <c r="AC45" s="157">
        <f t="shared" si="1"/>
        <v>0</v>
      </c>
      <c r="AD45" s="159">
        <f t="shared" si="1"/>
        <v>0</v>
      </c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</row>
    <row r="46" spans="1:60" s="3" customFormat="1" ht="15" customHeight="1">
      <c r="A46" s="494"/>
      <c r="B46" s="499"/>
      <c r="C46" s="468"/>
      <c r="D46" s="16" t="s">
        <v>51</v>
      </c>
      <c r="E46" s="17">
        <f>E44+E45</f>
        <v>0</v>
      </c>
      <c r="F46" s="18">
        <f t="shared" ref="F46:AB46" si="17">F44+F45</f>
        <v>0</v>
      </c>
      <c r="G46" s="18">
        <f t="shared" si="17"/>
        <v>0</v>
      </c>
      <c r="H46" s="19">
        <f t="shared" si="17"/>
        <v>0</v>
      </c>
      <c r="I46" s="17">
        <f t="shared" si="17"/>
        <v>0</v>
      </c>
      <c r="J46" s="18">
        <f t="shared" si="17"/>
        <v>0</v>
      </c>
      <c r="K46" s="18">
        <f t="shared" si="17"/>
        <v>0</v>
      </c>
      <c r="L46" s="18">
        <f t="shared" si="17"/>
        <v>0</v>
      </c>
      <c r="M46" s="18">
        <f t="shared" si="17"/>
        <v>0</v>
      </c>
      <c r="N46" s="18">
        <f t="shared" si="17"/>
        <v>0</v>
      </c>
      <c r="O46" s="18">
        <f t="shared" si="17"/>
        <v>0</v>
      </c>
      <c r="P46" s="18">
        <f t="shared" si="17"/>
        <v>0</v>
      </c>
      <c r="Q46" s="18">
        <f t="shared" si="17"/>
        <v>0</v>
      </c>
      <c r="R46" s="18">
        <f t="shared" si="17"/>
        <v>0</v>
      </c>
      <c r="S46" s="18">
        <f t="shared" si="17"/>
        <v>0</v>
      </c>
      <c r="T46" s="18">
        <f t="shared" si="17"/>
        <v>0</v>
      </c>
      <c r="U46" s="18">
        <f>U44+U45</f>
        <v>0</v>
      </c>
      <c r="V46" s="18">
        <f>V44+V45</f>
        <v>0</v>
      </c>
      <c r="W46" s="18">
        <f t="shared" si="17"/>
        <v>0</v>
      </c>
      <c r="X46" s="18">
        <f t="shared" si="17"/>
        <v>0</v>
      </c>
      <c r="Y46" s="18">
        <f t="shared" si="17"/>
        <v>0</v>
      </c>
      <c r="Z46" s="18">
        <f t="shared" si="17"/>
        <v>0</v>
      </c>
      <c r="AA46" s="18">
        <f t="shared" si="17"/>
        <v>0</v>
      </c>
      <c r="AB46" s="19">
        <f t="shared" si="17"/>
        <v>0</v>
      </c>
      <c r="AC46" s="157">
        <f t="shared" si="1"/>
        <v>0</v>
      </c>
      <c r="AD46" s="159">
        <f t="shared" si="1"/>
        <v>0</v>
      </c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</row>
    <row r="47" spans="1:60" s="3" customFormat="1" ht="15" customHeight="1">
      <c r="A47" s="494"/>
      <c r="B47" s="499" t="s">
        <v>64</v>
      </c>
      <c r="C47" s="467" t="s">
        <v>7311</v>
      </c>
      <c r="D47" s="16" t="s">
        <v>49</v>
      </c>
      <c r="E47" s="195"/>
      <c r="F47" s="196"/>
      <c r="G47" s="196"/>
      <c r="H47" s="197"/>
      <c r="I47" s="195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7"/>
      <c r="AC47" s="157">
        <f t="shared" si="1"/>
        <v>0</v>
      </c>
      <c r="AD47" s="159">
        <f t="shared" si="1"/>
        <v>0</v>
      </c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</row>
    <row r="48" spans="1:60" s="3" customFormat="1" ht="15" customHeight="1">
      <c r="A48" s="494"/>
      <c r="B48" s="499"/>
      <c r="C48" s="468"/>
      <c r="D48" s="16" t="s">
        <v>50</v>
      </c>
      <c r="E48" s="195"/>
      <c r="F48" s="196"/>
      <c r="G48" s="196"/>
      <c r="H48" s="197"/>
      <c r="I48" s="195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7"/>
      <c r="AC48" s="157">
        <f t="shared" si="1"/>
        <v>0</v>
      </c>
      <c r="AD48" s="159">
        <f t="shared" si="1"/>
        <v>0</v>
      </c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</row>
    <row r="49" spans="1:60" s="3" customFormat="1" ht="15" customHeight="1">
      <c r="A49" s="494"/>
      <c r="B49" s="499"/>
      <c r="C49" s="468"/>
      <c r="D49" s="16" t="s">
        <v>51</v>
      </c>
      <c r="E49" s="17">
        <f>E47+E48</f>
        <v>0</v>
      </c>
      <c r="F49" s="18">
        <f t="shared" ref="F49:AB49" si="18">F47+F48</f>
        <v>0</v>
      </c>
      <c r="G49" s="18">
        <f t="shared" si="18"/>
        <v>0</v>
      </c>
      <c r="H49" s="19">
        <f t="shared" si="18"/>
        <v>0</v>
      </c>
      <c r="I49" s="17">
        <f t="shared" si="18"/>
        <v>0</v>
      </c>
      <c r="J49" s="18">
        <f t="shared" si="18"/>
        <v>0</v>
      </c>
      <c r="K49" s="18">
        <f t="shared" si="18"/>
        <v>0</v>
      </c>
      <c r="L49" s="18">
        <f t="shared" si="18"/>
        <v>0</v>
      </c>
      <c r="M49" s="18">
        <f t="shared" si="18"/>
        <v>0</v>
      </c>
      <c r="N49" s="18">
        <f t="shared" si="18"/>
        <v>0</v>
      </c>
      <c r="O49" s="18">
        <f t="shared" si="18"/>
        <v>0</v>
      </c>
      <c r="P49" s="18">
        <f t="shared" si="18"/>
        <v>0</v>
      </c>
      <c r="Q49" s="18">
        <f t="shared" si="18"/>
        <v>0</v>
      </c>
      <c r="R49" s="18">
        <f t="shared" si="18"/>
        <v>0</v>
      </c>
      <c r="S49" s="18">
        <f t="shared" si="18"/>
        <v>0</v>
      </c>
      <c r="T49" s="18">
        <f t="shared" si="18"/>
        <v>0</v>
      </c>
      <c r="U49" s="18">
        <f>U47+U48</f>
        <v>0</v>
      </c>
      <c r="V49" s="18">
        <f>V47+V48</f>
        <v>0</v>
      </c>
      <c r="W49" s="18">
        <f t="shared" si="18"/>
        <v>0</v>
      </c>
      <c r="X49" s="18">
        <f t="shared" si="18"/>
        <v>0</v>
      </c>
      <c r="Y49" s="18">
        <f t="shared" si="18"/>
        <v>0</v>
      </c>
      <c r="Z49" s="18">
        <f t="shared" si="18"/>
        <v>0</v>
      </c>
      <c r="AA49" s="18">
        <f t="shared" si="18"/>
        <v>0</v>
      </c>
      <c r="AB49" s="19">
        <f t="shared" si="18"/>
        <v>0</v>
      </c>
      <c r="AC49" s="157">
        <f t="shared" si="1"/>
        <v>0</v>
      </c>
      <c r="AD49" s="159">
        <f t="shared" si="1"/>
        <v>0</v>
      </c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</row>
    <row r="50" spans="1:60" s="3" customFormat="1" ht="15" customHeight="1">
      <c r="A50" s="494"/>
      <c r="B50" s="491" t="s">
        <v>65</v>
      </c>
      <c r="C50" s="469" t="s">
        <v>66</v>
      </c>
      <c r="D50" s="20" t="s">
        <v>49</v>
      </c>
      <c r="E50" s="21">
        <f>SUM(E38,E41,E44,E47)</f>
        <v>0</v>
      </c>
      <c r="F50" s="22">
        <f t="shared" ref="F50:AB51" si="19">SUM(F38,F41,F44,F47)</f>
        <v>0</v>
      </c>
      <c r="G50" s="22">
        <f t="shared" si="19"/>
        <v>0</v>
      </c>
      <c r="H50" s="23">
        <f t="shared" si="19"/>
        <v>0</v>
      </c>
      <c r="I50" s="21">
        <f t="shared" si="19"/>
        <v>0</v>
      </c>
      <c r="J50" s="22">
        <f t="shared" si="19"/>
        <v>0</v>
      </c>
      <c r="K50" s="22">
        <f t="shared" si="19"/>
        <v>0</v>
      </c>
      <c r="L50" s="22">
        <f t="shared" si="19"/>
        <v>0</v>
      </c>
      <c r="M50" s="22">
        <f t="shared" si="19"/>
        <v>0</v>
      </c>
      <c r="N50" s="22">
        <f t="shared" si="19"/>
        <v>0</v>
      </c>
      <c r="O50" s="22">
        <f t="shared" si="19"/>
        <v>0</v>
      </c>
      <c r="P50" s="22">
        <f t="shared" si="19"/>
        <v>0</v>
      </c>
      <c r="Q50" s="22">
        <f t="shared" si="19"/>
        <v>0</v>
      </c>
      <c r="R50" s="22">
        <f t="shared" si="19"/>
        <v>0</v>
      </c>
      <c r="S50" s="22">
        <f t="shared" si="19"/>
        <v>0</v>
      </c>
      <c r="T50" s="22">
        <f t="shared" si="19"/>
        <v>0</v>
      </c>
      <c r="U50" s="22">
        <f>SUM(U38,U41,U44,U47)</f>
        <v>0</v>
      </c>
      <c r="V50" s="22">
        <f>SUM(V38,V41,V44,V47)</f>
        <v>0</v>
      </c>
      <c r="W50" s="22">
        <f t="shared" si="19"/>
        <v>0</v>
      </c>
      <c r="X50" s="22">
        <f t="shared" si="19"/>
        <v>0</v>
      </c>
      <c r="Y50" s="22">
        <f t="shared" si="19"/>
        <v>0</v>
      </c>
      <c r="Z50" s="22">
        <f t="shared" si="19"/>
        <v>0</v>
      </c>
      <c r="AA50" s="22">
        <f t="shared" si="19"/>
        <v>0</v>
      </c>
      <c r="AB50" s="23">
        <f t="shared" si="19"/>
        <v>0</v>
      </c>
      <c r="AC50" s="160">
        <f t="shared" si="1"/>
        <v>0</v>
      </c>
      <c r="AD50" s="159">
        <f t="shared" si="1"/>
        <v>0</v>
      </c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</row>
    <row r="51" spans="1:60" s="3" customFormat="1" ht="15" customHeight="1">
      <c r="A51" s="494"/>
      <c r="B51" s="491"/>
      <c r="C51" s="469"/>
      <c r="D51" s="20" t="s">
        <v>50</v>
      </c>
      <c r="E51" s="21">
        <f>SUM(E39,E42,E45,E48)</f>
        <v>0</v>
      </c>
      <c r="F51" s="22">
        <f t="shared" si="19"/>
        <v>0</v>
      </c>
      <c r="G51" s="22">
        <f t="shared" si="19"/>
        <v>0</v>
      </c>
      <c r="H51" s="23">
        <f t="shared" si="19"/>
        <v>0</v>
      </c>
      <c r="I51" s="21">
        <f t="shared" si="19"/>
        <v>0</v>
      </c>
      <c r="J51" s="22">
        <f t="shared" si="19"/>
        <v>0</v>
      </c>
      <c r="K51" s="22">
        <f t="shared" si="19"/>
        <v>0</v>
      </c>
      <c r="L51" s="22">
        <f t="shared" si="19"/>
        <v>0</v>
      </c>
      <c r="M51" s="22">
        <f t="shared" si="19"/>
        <v>0</v>
      </c>
      <c r="N51" s="22">
        <f t="shared" si="19"/>
        <v>0</v>
      </c>
      <c r="O51" s="22">
        <f t="shared" si="19"/>
        <v>0</v>
      </c>
      <c r="P51" s="22">
        <f t="shared" si="19"/>
        <v>0</v>
      </c>
      <c r="Q51" s="22">
        <f t="shared" si="19"/>
        <v>0</v>
      </c>
      <c r="R51" s="22">
        <f t="shared" si="19"/>
        <v>0</v>
      </c>
      <c r="S51" s="22">
        <f t="shared" si="19"/>
        <v>0</v>
      </c>
      <c r="T51" s="22">
        <f t="shared" si="19"/>
        <v>0</v>
      </c>
      <c r="U51" s="22">
        <f>SUM(U39,U42,U45,U48)</f>
        <v>0</v>
      </c>
      <c r="V51" s="22">
        <f>SUM(V39,V42,V45,V48)</f>
        <v>0</v>
      </c>
      <c r="W51" s="22">
        <f t="shared" si="19"/>
        <v>0</v>
      </c>
      <c r="X51" s="22">
        <f t="shared" si="19"/>
        <v>0</v>
      </c>
      <c r="Y51" s="22">
        <f t="shared" si="19"/>
        <v>0</v>
      </c>
      <c r="Z51" s="22">
        <f t="shared" si="19"/>
        <v>0</v>
      </c>
      <c r="AA51" s="22">
        <f t="shared" si="19"/>
        <v>0</v>
      </c>
      <c r="AB51" s="23">
        <f t="shared" si="19"/>
        <v>0</v>
      </c>
      <c r="AC51" s="160">
        <f t="shared" si="1"/>
        <v>0</v>
      </c>
      <c r="AD51" s="159">
        <f t="shared" si="1"/>
        <v>0</v>
      </c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</row>
    <row r="52" spans="1:60" s="3" customFormat="1" ht="15" customHeight="1" thickBot="1">
      <c r="A52" s="495"/>
      <c r="B52" s="492"/>
      <c r="C52" s="470"/>
      <c r="D52" s="24" t="s">
        <v>51</v>
      </c>
      <c r="E52" s="25">
        <f t="shared" ref="E52:AB52" si="20">SUM(E50,E51)</f>
        <v>0</v>
      </c>
      <c r="F52" s="26">
        <f t="shared" si="20"/>
        <v>0</v>
      </c>
      <c r="G52" s="26">
        <f t="shared" si="20"/>
        <v>0</v>
      </c>
      <c r="H52" s="27">
        <f t="shared" si="20"/>
        <v>0</v>
      </c>
      <c r="I52" s="25">
        <f t="shared" si="20"/>
        <v>0</v>
      </c>
      <c r="J52" s="26">
        <f t="shared" si="20"/>
        <v>0</v>
      </c>
      <c r="K52" s="26">
        <f t="shared" si="20"/>
        <v>0</v>
      </c>
      <c r="L52" s="26">
        <f t="shared" si="20"/>
        <v>0</v>
      </c>
      <c r="M52" s="26">
        <f t="shared" si="20"/>
        <v>0</v>
      </c>
      <c r="N52" s="26">
        <f t="shared" si="20"/>
        <v>0</v>
      </c>
      <c r="O52" s="26">
        <f t="shared" si="20"/>
        <v>0</v>
      </c>
      <c r="P52" s="26">
        <f t="shared" si="20"/>
        <v>0</v>
      </c>
      <c r="Q52" s="26">
        <f t="shared" si="20"/>
        <v>0</v>
      </c>
      <c r="R52" s="26">
        <f t="shared" si="20"/>
        <v>0</v>
      </c>
      <c r="S52" s="26">
        <f t="shared" si="20"/>
        <v>0</v>
      </c>
      <c r="T52" s="26">
        <f t="shared" si="20"/>
        <v>0</v>
      </c>
      <c r="U52" s="26">
        <f>SUM(U50,U51)</f>
        <v>0</v>
      </c>
      <c r="V52" s="26">
        <f>SUM(V50,V51)</f>
        <v>0</v>
      </c>
      <c r="W52" s="26">
        <f t="shared" si="20"/>
        <v>0</v>
      </c>
      <c r="X52" s="26">
        <f t="shared" si="20"/>
        <v>0</v>
      </c>
      <c r="Y52" s="26">
        <f t="shared" si="20"/>
        <v>0</v>
      </c>
      <c r="Z52" s="26">
        <f t="shared" si="20"/>
        <v>0</v>
      </c>
      <c r="AA52" s="26">
        <f t="shared" si="20"/>
        <v>0</v>
      </c>
      <c r="AB52" s="27">
        <f t="shared" si="20"/>
        <v>0</v>
      </c>
      <c r="AC52" s="160">
        <f t="shared" si="1"/>
        <v>0</v>
      </c>
      <c r="AD52" s="159">
        <f t="shared" si="1"/>
        <v>0</v>
      </c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</row>
    <row r="53" spans="1:60" s="3" customFormat="1" ht="15" customHeight="1">
      <c r="A53" s="486">
        <v>3</v>
      </c>
      <c r="B53" s="503"/>
      <c r="C53" s="476" t="s">
        <v>7269</v>
      </c>
      <c r="D53" s="29" t="s">
        <v>49</v>
      </c>
      <c r="E53" s="198"/>
      <c r="F53" s="199"/>
      <c r="G53" s="199"/>
      <c r="H53" s="200"/>
      <c r="I53" s="198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200"/>
      <c r="AC53" s="157">
        <f t="shared" si="1"/>
        <v>0</v>
      </c>
      <c r="AD53" s="159">
        <f t="shared" si="1"/>
        <v>0</v>
      </c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</row>
    <row r="54" spans="1:60" s="3" customFormat="1" ht="15" customHeight="1">
      <c r="A54" s="487"/>
      <c r="B54" s="504"/>
      <c r="C54" s="477"/>
      <c r="D54" s="20" t="s">
        <v>50</v>
      </c>
      <c r="E54" s="195"/>
      <c r="F54" s="196"/>
      <c r="G54" s="196"/>
      <c r="H54" s="197"/>
      <c r="I54" s="195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7"/>
      <c r="AC54" s="157">
        <f t="shared" si="1"/>
        <v>0</v>
      </c>
      <c r="AD54" s="159">
        <f t="shared" si="1"/>
        <v>0</v>
      </c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</row>
    <row r="55" spans="1:60" s="3" customFormat="1" ht="15" customHeight="1" thickBot="1">
      <c r="A55" s="502"/>
      <c r="B55" s="505"/>
      <c r="C55" s="478"/>
      <c r="D55" s="30" t="s">
        <v>51</v>
      </c>
      <c r="E55" s="31">
        <f>E53+E54</f>
        <v>0</v>
      </c>
      <c r="F55" s="32">
        <f t="shared" ref="F55:AB55" si="21">F53+F54</f>
        <v>0</v>
      </c>
      <c r="G55" s="32">
        <f t="shared" si="21"/>
        <v>0</v>
      </c>
      <c r="H55" s="33">
        <f t="shared" si="21"/>
        <v>0</v>
      </c>
      <c r="I55" s="31">
        <f t="shared" si="21"/>
        <v>0</v>
      </c>
      <c r="J55" s="32">
        <f t="shared" si="21"/>
        <v>0</v>
      </c>
      <c r="K55" s="32">
        <f t="shared" si="21"/>
        <v>0</v>
      </c>
      <c r="L55" s="32">
        <f t="shared" si="21"/>
        <v>0</v>
      </c>
      <c r="M55" s="32">
        <f t="shared" si="21"/>
        <v>0</v>
      </c>
      <c r="N55" s="32">
        <f t="shared" si="21"/>
        <v>0</v>
      </c>
      <c r="O55" s="32">
        <f t="shared" si="21"/>
        <v>0</v>
      </c>
      <c r="P55" s="32">
        <f t="shared" si="21"/>
        <v>0</v>
      </c>
      <c r="Q55" s="32">
        <f t="shared" si="21"/>
        <v>0</v>
      </c>
      <c r="R55" s="32">
        <f t="shared" si="21"/>
        <v>0</v>
      </c>
      <c r="S55" s="32">
        <f t="shared" si="21"/>
        <v>0</v>
      </c>
      <c r="T55" s="32">
        <f t="shared" si="21"/>
        <v>0</v>
      </c>
      <c r="U55" s="32">
        <f>U53+U54</f>
        <v>0</v>
      </c>
      <c r="V55" s="32">
        <f>V53+V54</f>
        <v>0</v>
      </c>
      <c r="W55" s="32">
        <f t="shared" si="21"/>
        <v>0</v>
      </c>
      <c r="X55" s="32">
        <f t="shared" si="21"/>
        <v>0</v>
      </c>
      <c r="Y55" s="32">
        <f t="shared" si="21"/>
        <v>0</v>
      </c>
      <c r="Z55" s="32">
        <f t="shared" si="21"/>
        <v>0</v>
      </c>
      <c r="AA55" s="32">
        <f t="shared" si="21"/>
        <v>0</v>
      </c>
      <c r="AB55" s="33">
        <f t="shared" si="21"/>
        <v>0</v>
      </c>
      <c r="AC55" s="160">
        <f t="shared" si="1"/>
        <v>0</v>
      </c>
      <c r="AD55" s="159">
        <f t="shared" si="1"/>
        <v>0</v>
      </c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</row>
    <row r="56" spans="1:60" s="3" customFormat="1" ht="15" customHeight="1">
      <c r="A56" s="500">
        <v>4</v>
      </c>
      <c r="B56" s="501" t="s">
        <v>67</v>
      </c>
      <c r="C56" s="472" t="s">
        <v>2342</v>
      </c>
      <c r="D56" s="15" t="s">
        <v>49</v>
      </c>
      <c r="E56" s="198"/>
      <c r="F56" s="199"/>
      <c r="G56" s="199"/>
      <c r="H56" s="200"/>
      <c r="I56" s="198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200"/>
      <c r="AC56" s="157">
        <f t="shared" si="1"/>
        <v>0</v>
      </c>
      <c r="AD56" s="159">
        <f t="shared" si="1"/>
        <v>0</v>
      </c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</row>
    <row r="57" spans="1:60" s="3" customFormat="1" ht="15" customHeight="1">
      <c r="A57" s="487"/>
      <c r="B57" s="499"/>
      <c r="C57" s="473"/>
      <c r="D57" s="16" t="s">
        <v>50</v>
      </c>
      <c r="E57" s="195"/>
      <c r="F57" s="196"/>
      <c r="G57" s="196"/>
      <c r="H57" s="197"/>
      <c r="I57" s="195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7"/>
      <c r="AC57" s="157">
        <f t="shared" si="1"/>
        <v>0</v>
      </c>
      <c r="AD57" s="159">
        <f t="shared" si="1"/>
        <v>0</v>
      </c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</row>
    <row r="58" spans="1:60" s="3" customFormat="1" ht="15" customHeight="1">
      <c r="A58" s="487"/>
      <c r="B58" s="499"/>
      <c r="C58" s="474"/>
      <c r="D58" s="16" t="s">
        <v>51</v>
      </c>
      <c r="E58" s="34">
        <f>E56+E57</f>
        <v>0</v>
      </c>
      <c r="F58" s="35">
        <f t="shared" ref="F58:AB58" si="22">F56+F57</f>
        <v>0</v>
      </c>
      <c r="G58" s="35">
        <f t="shared" si="22"/>
        <v>0</v>
      </c>
      <c r="H58" s="36">
        <f t="shared" si="22"/>
        <v>0</v>
      </c>
      <c r="I58" s="34">
        <f t="shared" si="22"/>
        <v>0</v>
      </c>
      <c r="J58" s="35">
        <f t="shared" si="22"/>
        <v>0</v>
      </c>
      <c r="K58" s="35">
        <f t="shared" si="22"/>
        <v>0</v>
      </c>
      <c r="L58" s="35">
        <f t="shared" si="22"/>
        <v>0</v>
      </c>
      <c r="M58" s="35">
        <f t="shared" si="22"/>
        <v>0</v>
      </c>
      <c r="N58" s="35">
        <f t="shared" si="22"/>
        <v>0</v>
      </c>
      <c r="O58" s="35">
        <f t="shared" si="22"/>
        <v>0</v>
      </c>
      <c r="P58" s="35">
        <f t="shared" si="22"/>
        <v>0</v>
      </c>
      <c r="Q58" s="35">
        <f t="shared" si="22"/>
        <v>0</v>
      </c>
      <c r="R58" s="35">
        <f t="shared" si="22"/>
        <v>0</v>
      </c>
      <c r="S58" s="35">
        <f t="shared" si="22"/>
        <v>0</v>
      </c>
      <c r="T58" s="35">
        <f t="shared" si="22"/>
        <v>0</v>
      </c>
      <c r="U58" s="35">
        <f>U56+U57</f>
        <v>0</v>
      </c>
      <c r="V58" s="35">
        <f>V56+V57</f>
        <v>0</v>
      </c>
      <c r="W58" s="35">
        <f t="shared" si="22"/>
        <v>0</v>
      </c>
      <c r="X58" s="35">
        <f t="shared" si="22"/>
        <v>0</v>
      </c>
      <c r="Y58" s="35">
        <f t="shared" si="22"/>
        <v>0</v>
      </c>
      <c r="Z58" s="35">
        <f t="shared" si="22"/>
        <v>0</v>
      </c>
      <c r="AA58" s="35">
        <f t="shared" si="22"/>
        <v>0</v>
      </c>
      <c r="AB58" s="36">
        <f t="shared" si="22"/>
        <v>0</v>
      </c>
      <c r="AC58" s="157">
        <f t="shared" si="1"/>
        <v>0</v>
      </c>
      <c r="AD58" s="159">
        <f t="shared" si="1"/>
        <v>0</v>
      </c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</row>
    <row r="59" spans="1:60" s="3" customFormat="1" ht="15" customHeight="1">
      <c r="A59" s="487"/>
      <c r="B59" s="499" t="s">
        <v>68</v>
      </c>
      <c r="C59" s="467" t="s">
        <v>69</v>
      </c>
      <c r="D59" s="16" t="s">
        <v>49</v>
      </c>
      <c r="E59" s="195"/>
      <c r="F59" s="196"/>
      <c r="G59" s="196"/>
      <c r="H59" s="197"/>
      <c r="I59" s="195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7"/>
      <c r="AC59" s="157">
        <f t="shared" si="1"/>
        <v>0</v>
      </c>
      <c r="AD59" s="159">
        <f t="shared" si="1"/>
        <v>0</v>
      </c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</row>
    <row r="60" spans="1:60" s="3" customFormat="1" ht="15" customHeight="1">
      <c r="A60" s="487"/>
      <c r="B60" s="499"/>
      <c r="C60" s="468"/>
      <c r="D60" s="16" t="s">
        <v>50</v>
      </c>
      <c r="E60" s="195"/>
      <c r="F60" s="196"/>
      <c r="G60" s="196"/>
      <c r="H60" s="197"/>
      <c r="I60" s="195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7"/>
      <c r="AC60" s="157">
        <f t="shared" si="1"/>
        <v>0</v>
      </c>
      <c r="AD60" s="159">
        <f t="shared" si="1"/>
        <v>0</v>
      </c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</row>
    <row r="61" spans="1:60" s="3" customFormat="1" ht="15" customHeight="1">
      <c r="A61" s="487"/>
      <c r="B61" s="499"/>
      <c r="C61" s="468"/>
      <c r="D61" s="16" t="s">
        <v>51</v>
      </c>
      <c r="E61" s="34">
        <f>E59+E60</f>
        <v>0</v>
      </c>
      <c r="F61" s="35">
        <f t="shared" ref="F61:AB61" si="23">F59+F60</f>
        <v>0</v>
      </c>
      <c r="G61" s="35">
        <f t="shared" si="23"/>
        <v>0</v>
      </c>
      <c r="H61" s="36">
        <f t="shared" si="23"/>
        <v>0</v>
      </c>
      <c r="I61" s="34">
        <f t="shared" si="23"/>
        <v>0</v>
      </c>
      <c r="J61" s="35">
        <f t="shared" si="23"/>
        <v>0</v>
      </c>
      <c r="K61" s="35">
        <f t="shared" si="23"/>
        <v>0</v>
      </c>
      <c r="L61" s="35">
        <f t="shared" si="23"/>
        <v>0</v>
      </c>
      <c r="M61" s="35">
        <f t="shared" si="23"/>
        <v>0</v>
      </c>
      <c r="N61" s="35">
        <f t="shared" si="23"/>
        <v>0</v>
      </c>
      <c r="O61" s="35">
        <f t="shared" si="23"/>
        <v>0</v>
      </c>
      <c r="P61" s="35">
        <f t="shared" si="23"/>
        <v>0</v>
      </c>
      <c r="Q61" s="35">
        <f t="shared" si="23"/>
        <v>0</v>
      </c>
      <c r="R61" s="35">
        <f t="shared" si="23"/>
        <v>0</v>
      </c>
      <c r="S61" s="35">
        <f t="shared" si="23"/>
        <v>0</v>
      </c>
      <c r="T61" s="35">
        <f t="shared" si="23"/>
        <v>0</v>
      </c>
      <c r="U61" s="35">
        <f>U59+U60</f>
        <v>0</v>
      </c>
      <c r="V61" s="35">
        <f>V59+V60</f>
        <v>0</v>
      </c>
      <c r="W61" s="35">
        <f t="shared" si="23"/>
        <v>0</v>
      </c>
      <c r="X61" s="35">
        <f t="shared" si="23"/>
        <v>0</v>
      </c>
      <c r="Y61" s="35">
        <f t="shared" si="23"/>
        <v>0</v>
      </c>
      <c r="Z61" s="35">
        <f t="shared" si="23"/>
        <v>0</v>
      </c>
      <c r="AA61" s="35">
        <f t="shared" si="23"/>
        <v>0</v>
      </c>
      <c r="AB61" s="36">
        <f t="shared" si="23"/>
        <v>0</v>
      </c>
      <c r="AC61" s="157">
        <f t="shared" si="1"/>
        <v>0</v>
      </c>
      <c r="AD61" s="159">
        <f t="shared" si="1"/>
        <v>0</v>
      </c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</row>
    <row r="62" spans="1:60" s="3" customFormat="1" ht="15" customHeight="1">
      <c r="A62" s="487"/>
      <c r="B62" s="499" t="s">
        <v>70</v>
      </c>
      <c r="C62" s="475" t="s">
        <v>7270</v>
      </c>
      <c r="D62" s="16" t="s">
        <v>49</v>
      </c>
      <c r="E62" s="195"/>
      <c r="F62" s="196"/>
      <c r="G62" s="196"/>
      <c r="H62" s="197"/>
      <c r="I62" s="195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7"/>
      <c r="AC62" s="157">
        <f t="shared" si="1"/>
        <v>0</v>
      </c>
      <c r="AD62" s="159">
        <f t="shared" si="1"/>
        <v>0</v>
      </c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</row>
    <row r="63" spans="1:60" s="3" customFormat="1" ht="15" customHeight="1">
      <c r="A63" s="487"/>
      <c r="B63" s="499"/>
      <c r="C63" s="473"/>
      <c r="D63" s="16" t="s">
        <v>50</v>
      </c>
      <c r="E63" s="195"/>
      <c r="F63" s="196"/>
      <c r="G63" s="196"/>
      <c r="H63" s="197"/>
      <c r="I63" s="195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7"/>
      <c r="AC63" s="157">
        <f t="shared" si="1"/>
        <v>0</v>
      </c>
      <c r="AD63" s="159">
        <f t="shared" si="1"/>
        <v>0</v>
      </c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</row>
    <row r="64" spans="1:60" s="3" customFormat="1" ht="15" customHeight="1">
      <c r="A64" s="487"/>
      <c r="B64" s="499"/>
      <c r="C64" s="474"/>
      <c r="D64" s="16" t="s">
        <v>51</v>
      </c>
      <c r="E64" s="34">
        <f>E62+E63</f>
        <v>0</v>
      </c>
      <c r="F64" s="35">
        <f t="shared" ref="F64:AB64" si="24">F62+F63</f>
        <v>0</v>
      </c>
      <c r="G64" s="35">
        <f t="shared" si="24"/>
        <v>0</v>
      </c>
      <c r="H64" s="36">
        <f t="shared" si="24"/>
        <v>0</v>
      </c>
      <c r="I64" s="34">
        <f t="shared" si="24"/>
        <v>0</v>
      </c>
      <c r="J64" s="35">
        <f t="shared" si="24"/>
        <v>0</v>
      </c>
      <c r="K64" s="35">
        <f t="shared" si="24"/>
        <v>0</v>
      </c>
      <c r="L64" s="35">
        <f t="shared" si="24"/>
        <v>0</v>
      </c>
      <c r="M64" s="35">
        <f t="shared" si="24"/>
        <v>0</v>
      </c>
      <c r="N64" s="35">
        <f t="shared" si="24"/>
        <v>0</v>
      </c>
      <c r="O64" s="35">
        <f t="shared" si="24"/>
        <v>0</v>
      </c>
      <c r="P64" s="35">
        <f t="shared" si="24"/>
        <v>0</v>
      </c>
      <c r="Q64" s="35">
        <f t="shared" si="24"/>
        <v>0</v>
      </c>
      <c r="R64" s="35">
        <f t="shared" si="24"/>
        <v>0</v>
      </c>
      <c r="S64" s="35">
        <f t="shared" si="24"/>
        <v>0</v>
      </c>
      <c r="T64" s="35">
        <f t="shared" si="24"/>
        <v>0</v>
      </c>
      <c r="U64" s="35">
        <f>U62+U63</f>
        <v>0</v>
      </c>
      <c r="V64" s="35">
        <f>V62+V63</f>
        <v>0</v>
      </c>
      <c r="W64" s="35">
        <f t="shared" si="24"/>
        <v>0</v>
      </c>
      <c r="X64" s="35">
        <f t="shared" si="24"/>
        <v>0</v>
      </c>
      <c r="Y64" s="35">
        <f t="shared" si="24"/>
        <v>0</v>
      </c>
      <c r="Z64" s="35">
        <f t="shared" si="24"/>
        <v>0</v>
      </c>
      <c r="AA64" s="35">
        <f t="shared" si="24"/>
        <v>0</v>
      </c>
      <c r="AB64" s="36">
        <f t="shared" si="24"/>
        <v>0</v>
      </c>
      <c r="AC64" s="157">
        <f t="shared" si="1"/>
        <v>0</v>
      </c>
      <c r="AD64" s="159">
        <f t="shared" si="1"/>
        <v>0</v>
      </c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</row>
    <row r="65" spans="1:60" s="3" customFormat="1" ht="15" customHeight="1">
      <c r="A65" s="487"/>
      <c r="B65" s="491" t="s">
        <v>71</v>
      </c>
      <c r="C65" s="469" t="s">
        <v>72</v>
      </c>
      <c r="D65" s="20" t="s">
        <v>49</v>
      </c>
      <c r="E65" s="37">
        <f>SUM(E56+E59+E62)</f>
        <v>0</v>
      </c>
      <c r="F65" s="38">
        <f t="shared" ref="F65:AB65" si="25">SUM(F56+F59+F62)</f>
        <v>0</v>
      </c>
      <c r="G65" s="38">
        <f t="shared" si="25"/>
        <v>0</v>
      </c>
      <c r="H65" s="39">
        <f t="shared" si="25"/>
        <v>0</v>
      </c>
      <c r="I65" s="37">
        <f t="shared" si="25"/>
        <v>0</v>
      </c>
      <c r="J65" s="38">
        <f t="shared" si="25"/>
        <v>0</v>
      </c>
      <c r="K65" s="38">
        <f t="shared" si="25"/>
        <v>0</v>
      </c>
      <c r="L65" s="38">
        <f t="shared" si="25"/>
        <v>0</v>
      </c>
      <c r="M65" s="38">
        <f t="shared" si="25"/>
        <v>0</v>
      </c>
      <c r="N65" s="38">
        <f t="shared" si="25"/>
        <v>0</v>
      </c>
      <c r="O65" s="38">
        <f t="shared" si="25"/>
        <v>0</v>
      </c>
      <c r="P65" s="38">
        <f t="shared" si="25"/>
        <v>0</v>
      </c>
      <c r="Q65" s="38">
        <f t="shared" si="25"/>
        <v>0</v>
      </c>
      <c r="R65" s="38">
        <f t="shared" si="25"/>
        <v>0</v>
      </c>
      <c r="S65" s="38">
        <f t="shared" si="25"/>
        <v>0</v>
      </c>
      <c r="T65" s="38">
        <f t="shared" si="25"/>
        <v>0</v>
      </c>
      <c r="U65" s="38">
        <f>SUM(U56+U59+U62)</f>
        <v>0</v>
      </c>
      <c r="V65" s="38">
        <f>SUM(V56+V59+V62)</f>
        <v>0</v>
      </c>
      <c r="W65" s="38">
        <f t="shared" si="25"/>
        <v>0</v>
      </c>
      <c r="X65" s="38">
        <f t="shared" si="25"/>
        <v>0</v>
      </c>
      <c r="Y65" s="38">
        <f t="shared" si="25"/>
        <v>0</v>
      </c>
      <c r="Z65" s="38">
        <f t="shared" si="25"/>
        <v>0</v>
      </c>
      <c r="AA65" s="38">
        <f t="shared" si="25"/>
        <v>0</v>
      </c>
      <c r="AB65" s="39">
        <f t="shared" si="25"/>
        <v>0</v>
      </c>
      <c r="AC65" s="160">
        <f t="shared" si="1"/>
        <v>0</v>
      </c>
      <c r="AD65" s="159">
        <f t="shared" si="1"/>
        <v>0</v>
      </c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</row>
    <row r="66" spans="1:60" s="3" customFormat="1" ht="15" customHeight="1">
      <c r="A66" s="487"/>
      <c r="B66" s="491"/>
      <c r="C66" s="469"/>
      <c r="D66" s="20" t="s">
        <v>50</v>
      </c>
      <c r="E66" s="37">
        <f>SUM(E57+E60+E63)</f>
        <v>0</v>
      </c>
      <c r="F66" s="38">
        <f t="shared" ref="F66:AB66" si="26">SUM(F57+F60+F63)</f>
        <v>0</v>
      </c>
      <c r="G66" s="38">
        <f t="shared" si="26"/>
        <v>0</v>
      </c>
      <c r="H66" s="39">
        <f t="shared" si="26"/>
        <v>0</v>
      </c>
      <c r="I66" s="37">
        <f t="shared" si="26"/>
        <v>0</v>
      </c>
      <c r="J66" s="38">
        <f t="shared" si="26"/>
        <v>0</v>
      </c>
      <c r="K66" s="38">
        <f t="shared" si="26"/>
        <v>0</v>
      </c>
      <c r="L66" s="38">
        <f t="shared" si="26"/>
        <v>0</v>
      </c>
      <c r="M66" s="38">
        <f t="shared" si="26"/>
        <v>0</v>
      </c>
      <c r="N66" s="38">
        <f t="shared" si="26"/>
        <v>0</v>
      </c>
      <c r="O66" s="38">
        <f t="shared" si="26"/>
        <v>0</v>
      </c>
      <c r="P66" s="38">
        <f t="shared" si="26"/>
        <v>0</v>
      </c>
      <c r="Q66" s="38">
        <f t="shared" si="26"/>
        <v>0</v>
      </c>
      <c r="R66" s="38">
        <f t="shared" si="26"/>
        <v>0</v>
      </c>
      <c r="S66" s="38">
        <f t="shared" si="26"/>
        <v>0</v>
      </c>
      <c r="T66" s="38">
        <f t="shared" si="26"/>
        <v>0</v>
      </c>
      <c r="U66" s="38">
        <f>SUM(U57+U60+U63)</f>
        <v>0</v>
      </c>
      <c r="V66" s="38">
        <f>SUM(V57+V60+V63)</f>
        <v>0</v>
      </c>
      <c r="W66" s="38">
        <f t="shared" si="26"/>
        <v>0</v>
      </c>
      <c r="X66" s="38">
        <f t="shared" si="26"/>
        <v>0</v>
      </c>
      <c r="Y66" s="38">
        <f t="shared" si="26"/>
        <v>0</v>
      </c>
      <c r="Z66" s="38">
        <f t="shared" si="26"/>
        <v>0</v>
      </c>
      <c r="AA66" s="38">
        <f t="shared" si="26"/>
        <v>0</v>
      </c>
      <c r="AB66" s="39">
        <f t="shared" si="26"/>
        <v>0</v>
      </c>
      <c r="AC66" s="160">
        <f t="shared" si="1"/>
        <v>0</v>
      </c>
      <c r="AD66" s="159">
        <f t="shared" si="1"/>
        <v>0</v>
      </c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</row>
    <row r="67" spans="1:60" s="3" customFormat="1" ht="15" customHeight="1" thickBot="1">
      <c r="A67" s="488"/>
      <c r="B67" s="492"/>
      <c r="C67" s="470"/>
      <c r="D67" s="24" t="s">
        <v>51</v>
      </c>
      <c r="E67" s="31">
        <f>E65+E66</f>
        <v>0</v>
      </c>
      <c r="F67" s="32">
        <f t="shared" ref="F67:AB67" si="27">F65+F66</f>
        <v>0</v>
      </c>
      <c r="G67" s="32">
        <f t="shared" si="27"/>
        <v>0</v>
      </c>
      <c r="H67" s="33">
        <f t="shared" si="27"/>
        <v>0</v>
      </c>
      <c r="I67" s="31">
        <f t="shared" si="27"/>
        <v>0</v>
      </c>
      <c r="J67" s="32">
        <f t="shared" si="27"/>
        <v>0</v>
      </c>
      <c r="K67" s="32">
        <f t="shared" si="27"/>
        <v>0</v>
      </c>
      <c r="L67" s="32">
        <f t="shared" si="27"/>
        <v>0</v>
      </c>
      <c r="M67" s="32">
        <f t="shared" si="27"/>
        <v>0</v>
      </c>
      <c r="N67" s="32">
        <f t="shared" si="27"/>
        <v>0</v>
      </c>
      <c r="O67" s="32">
        <f t="shared" si="27"/>
        <v>0</v>
      </c>
      <c r="P67" s="32">
        <f t="shared" si="27"/>
        <v>0</v>
      </c>
      <c r="Q67" s="32">
        <f t="shared" si="27"/>
        <v>0</v>
      </c>
      <c r="R67" s="32">
        <f t="shared" si="27"/>
        <v>0</v>
      </c>
      <c r="S67" s="32">
        <f t="shared" si="27"/>
        <v>0</v>
      </c>
      <c r="T67" s="32">
        <f t="shared" si="27"/>
        <v>0</v>
      </c>
      <c r="U67" s="32">
        <f>U65+U66</f>
        <v>0</v>
      </c>
      <c r="V67" s="32">
        <f>V65+V66</f>
        <v>0</v>
      </c>
      <c r="W67" s="32">
        <f t="shared" si="27"/>
        <v>0</v>
      </c>
      <c r="X67" s="32">
        <f t="shared" si="27"/>
        <v>0</v>
      </c>
      <c r="Y67" s="32">
        <f t="shared" si="27"/>
        <v>0</v>
      </c>
      <c r="Z67" s="32">
        <f t="shared" si="27"/>
        <v>0</v>
      </c>
      <c r="AA67" s="32">
        <f t="shared" si="27"/>
        <v>0</v>
      </c>
      <c r="AB67" s="33">
        <f t="shared" si="27"/>
        <v>0</v>
      </c>
      <c r="AC67" s="160">
        <f t="shared" si="1"/>
        <v>0</v>
      </c>
      <c r="AD67" s="159">
        <f t="shared" si="1"/>
        <v>0</v>
      </c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</row>
    <row r="68" spans="1:60" s="3" customFormat="1" ht="15" customHeight="1">
      <c r="A68" s="486">
        <v>5</v>
      </c>
      <c r="B68" s="498" t="s">
        <v>73</v>
      </c>
      <c r="C68" s="471" t="s">
        <v>7271</v>
      </c>
      <c r="D68" s="147" t="s">
        <v>49</v>
      </c>
      <c r="E68" s="198"/>
      <c r="F68" s="199"/>
      <c r="G68" s="199"/>
      <c r="H68" s="200"/>
      <c r="I68" s="198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200"/>
      <c r="AC68" s="157">
        <f t="shared" si="1"/>
        <v>0</v>
      </c>
      <c r="AD68" s="159">
        <f t="shared" si="1"/>
        <v>0</v>
      </c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</row>
    <row r="69" spans="1:60" s="3" customFormat="1" ht="15" customHeight="1">
      <c r="A69" s="487"/>
      <c r="B69" s="499"/>
      <c r="C69" s="468"/>
      <c r="D69" s="40" t="s">
        <v>50</v>
      </c>
      <c r="E69" s="195"/>
      <c r="F69" s="196"/>
      <c r="G69" s="196"/>
      <c r="H69" s="197"/>
      <c r="I69" s="195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7"/>
      <c r="AC69" s="157">
        <f t="shared" si="1"/>
        <v>0</v>
      </c>
      <c r="AD69" s="159">
        <f t="shared" si="1"/>
        <v>0</v>
      </c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</row>
    <row r="70" spans="1:60" s="3" customFormat="1" ht="15" customHeight="1">
      <c r="A70" s="487"/>
      <c r="B70" s="499"/>
      <c r="C70" s="468"/>
      <c r="D70" s="40" t="s">
        <v>51</v>
      </c>
      <c r="E70" s="34">
        <f>E68+E69</f>
        <v>0</v>
      </c>
      <c r="F70" s="35">
        <f t="shared" ref="F70:AB70" si="28">F68+F69</f>
        <v>0</v>
      </c>
      <c r="G70" s="35">
        <f t="shared" si="28"/>
        <v>0</v>
      </c>
      <c r="H70" s="36">
        <f t="shared" si="28"/>
        <v>0</v>
      </c>
      <c r="I70" s="34">
        <f t="shared" si="28"/>
        <v>0</v>
      </c>
      <c r="J70" s="35">
        <f t="shared" si="28"/>
        <v>0</v>
      </c>
      <c r="K70" s="35">
        <f t="shared" si="28"/>
        <v>0</v>
      </c>
      <c r="L70" s="35">
        <f t="shared" si="28"/>
        <v>0</v>
      </c>
      <c r="M70" s="35">
        <f t="shared" si="28"/>
        <v>0</v>
      </c>
      <c r="N70" s="35">
        <f t="shared" si="28"/>
        <v>0</v>
      </c>
      <c r="O70" s="35">
        <f t="shared" si="28"/>
        <v>0</v>
      </c>
      <c r="P70" s="35">
        <f t="shared" si="28"/>
        <v>0</v>
      </c>
      <c r="Q70" s="35">
        <f t="shared" si="28"/>
        <v>0</v>
      </c>
      <c r="R70" s="35">
        <f t="shared" si="28"/>
        <v>0</v>
      </c>
      <c r="S70" s="35">
        <f t="shared" si="28"/>
        <v>0</v>
      </c>
      <c r="T70" s="35">
        <f t="shared" si="28"/>
        <v>0</v>
      </c>
      <c r="U70" s="35">
        <f>U68+U69</f>
        <v>0</v>
      </c>
      <c r="V70" s="35">
        <f>V68+V69</f>
        <v>0</v>
      </c>
      <c r="W70" s="35">
        <f t="shared" si="28"/>
        <v>0</v>
      </c>
      <c r="X70" s="35">
        <f t="shared" si="28"/>
        <v>0</v>
      </c>
      <c r="Y70" s="35">
        <f t="shared" si="28"/>
        <v>0</v>
      </c>
      <c r="Z70" s="35">
        <f t="shared" si="28"/>
        <v>0</v>
      </c>
      <c r="AA70" s="35">
        <f t="shared" si="28"/>
        <v>0</v>
      </c>
      <c r="AB70" s="36">
        <f t="shared" si="28"/>
        <v>0</v>
      </c>
      <c r="AC70" s="157">
        <f t="shared" si="1"/>
        <v>0</v>
      </c>
      <c r="AD70" s="159">
        <f t="shared" si="1"/>
        <v>0</v>
      </c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</row>
    <row r="71" spans="1:60" s="3" customFormat="1" ht="15" customHeight="1">
      <c r="A71" s="487"/>
      <c r="B71" s="499" t="s">
        <v>74</v>
      </c>
      <c r="C71" s="467" t="s">
        <v>7272</v>
      </c>
      <c r="D71" s="40" t="s">
        <v>49</v>
      </c>
      <c r="E71" s="195"/>
      <c r="F71" s="196"/>
      <c r="G71" s="196"/>
      <c r="H71" s="197"/>
      <c r="I71" s="195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7"/>
      <c r="AC71" s="157">
        <f t="shared" si="1"/>
        <v>0</v>
      </c>
      <c r="AD71" s="159">
        <f t="shared" si="1"/>
        <v>0</v>
      </c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</row>
    <row r="72" spans="1:60" s="3" customFormat="1" ht="15" customHeight="1">
      <c r="A72" s="487"/>
      <c r="B72" s="499"/>
      <c r="C72" s="468"/>
      <c r="D72" s="40" t="s">
        <v>50</v>
      </c>
      <c r="E72" s="195"/>
      <c r="F72" s="196"/>
      <c r="G72" s="196"/>
      <c r="H72" s="197"/>
      <c r="I72" s="195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7"/>
      <c r="AC72" s="157">
        <f t="shared" si="1"/>
        <v>0</v>
      </c>
      <c r="AD72" s="159">
        <f t="shared" si="1"/>
        <v>0</v>
      </c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</row>
    <row r="73" spans="1:60" s="3" customFormat="1" ht="15" customHeight="1">
      <c r="A73" s="487"/>
      <c r="B73" s="499"/>
      <c r="C73" s="468"/>
      <c r="D73" s="40" t="s">
        <v>51</v>
      </c>
      <c r="E73" s="34">
        <f>E71+E72</f>
        <v>0</v>
      </c>
      <c r="F73" s="35">
        <f t="shared" ref="F73:AB73" si="29">F71+F72</f>
        <v>0</v>
      </c>
      <c r="G73" s="35">
        <f t="shared" si="29"/>
        <v>0</v>
      </c>
      <c r="H73" s="36">
        <f t="shared" si="29"/>
        <v>0</v>
      </c>
      <c r="I73" s="34">
        <f t="shared" si="29"/>
        <v>0</v>
      </c>
      <c r="J73" s="35">
        <f t="shared" si="29"/>
        <v>0</v>
      </c>
      <c r="K73" s="35">
        <f t="shared" si="29"/>
        <v>0</v>
      </c>
      <c r="L73" s="35">
        <f t="shared" si="29"/>
        <v>0</v>
      </c>
      <c r="M73" s="35">
        <f t="shared" si="29"/>
        <v>0</v>
      </c>
      <c r="N73" s="35">
        <f t="shared" si="29"/>
        <v>0</v>
      </c>
      <c r="O73" s="35">
        <f t="shared" si="29"/>
        <v>0</v>
      </c>
      <c r="P73" s="35">
        <f t="shared" si="29"/>
        <v>0</v>
      </c>
      <c r="Q73" s="35">
        <f t="shared" si="29"/>
        <v>0</v>
      </c>
      <c r="R73" s="35">
        <f t="shared" si="29"/>
        <v>0</v>
      </c>
      <c r="S73" s="35">
        <f t="shared" si="29"/>
        <v>0</v>
      </c>
      <c r="T73" s="35">
        <f t="shared" si="29"/>
        <v>0</v>
      </c>
      <c r="U73" s="35">
        <f>U71+U72</f>
        <v>0</v>
      </c>
      <c r="V73" s="35">
        <f>V71+V72</f>
        <v>0</v>
      </c>
      <c r="W73" s="35">
        <f t="shared" si="29"/>
        <v>0</v>
      </c>
      <c r="X73" s="35">
        <f t="shared" si="29"/>
        <v>0</v>
      </c>
      <c r="Y73" s="35">
        <f t="shared" si="29"/>
        <v>0</v>
      </c>
      <c r="Z73" s="35">
        <f t="shared" si="29"/>
        <v>0</v>
      </c>
      <c r="AA73" s="35">
        <f t="shared" si="29"/>
        <v>0</v>
      </c>
      <c r="AB73" s="36">
        <f t="shared" si="29"/>
        <v>0</v>
      </c>
      <c r="AC73" s="157">
        <f t="shared" si="1"/>
        <v>0</v>
      </c>
      <c r="AD73" s="159">
        <f t="shared" si="1"/>
        <v>0</v>
      </c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</row>
    <row r="74" spans="1:60" s="3" customFormat="1" ht="15" customHeight="1">
      <c r="A74" s="487"/>
      <c r="B74" s="499" t="s">
        <v>75</v>
      </c>
      <c r="C74" s="467" t="s">
        <v>7273</v>
      </c>
      <c r="D74" s="40" t="s">
        <v>49</v>
      </c>
      <c r="E74" s="195"/>
      <c r="F74" s="196"/>
      <c r="G74" s="196"/>
      <c r="H74" s="197"/>
      <c r="I74" s="195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7"/>
      <c r="AC74" s="157">
        <f t="shared" si="1"/>
        <v>0</v>
      </c>
      <c r="AD74" s="159">
        <f t="shared" si="1"/>
        <v>0</v>
      </c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</row>
    <row r="75" spans="1:60" s="3" customFormat="1" ht="15" customHeight="1">
      <c r="A75" s="487"/>
      <c r="B75" s="499"/>
      <c r="C75" s="468"/>
      <c r="D75" s="40" t="s">
        <v>50</v>
      </c>
      <c r="E75" s="195"/>
      <c r="F75" s="196"/>
      <c r="G75" s="196"/>
      <c r="H75" s="197"/>
      <c r="I75" s="195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7"/>
      <c r="AC75" s="157">
        <f t="shared" si="1"/>
        <v>0</v>
      </c>
      <c r="AD75" s="159">
        <f t="shared" si="1"/>
        <v>0</v>
      </c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</row>
    <row r="76" spans="1:60" s="3" customFormat="1" ht="15" customHeight="1">
      <c r="A76" s="487"/>
      <c r="B76" s="499"/>
      <c r="C76" s="468"/>
      <c r="D76" s="40" t="s">
        <v>51</v>
      </c>
      <c r="E76" s="34">
        <f>E74+E75</f>
        <v>0</v>
      </c>
      <c r="F76" s="35">
        <f t="shared" ref="F76:AB76" si="30">F74+F75</f>
        <v>0</v>
      </c>
      <c r="G76" s="35">
        <f t="shared" si="30"/>
        <v>0</v>
      </c>
      <c r="H76" s="36">
        <f t="shared" si="30"/>
        <v>0</v>
      </c>
      <c r="I76" s="34">
        <f t="shared" si="30"/>
        <v>0</v>
      </c>
      <c r="J76" s="35">
        <f t="shared" si="30"/>
        <v>0</v>
      </c>
      <c r="K76" s="35">
        <f t="shared" si="30"/>
        <v>0</v>
      </c>
      <c r="L76" s="35">
        <f t="shared" si="30"/>
        <v>0</v>
      </c>
      <c r="M76" s="35">
        <f t="shared" si="30"/>
        <v>0</v>
      </c>
      <c r="N76" s="35">
        <f t="shared" si="30"/>
        <v>0</v>
      </c>
      <c r="O76" s="35">
        <f t="shared" si="30"/>
        <v>0</v>
      </c>
      <c r="P76" s="35">
        <f t="shared" si="30"/>
        <v>0</v>
      </c>
      <c r="Q76" s="35">
        <f t="shared" si="30"/>
        <v>0</v>
      </c>
      <c r="R76" s="35">
        <f t="shared" si="30"/>
        <v>0</v>
      </c>
      <c r="S76" s="35">
        <f t="shared" si="30"/>
        <v>0</v>
      </c>
      <c r="T76" s="35">
        <f t="shared" si="30"/>
        <v>0</v>
      </c>
      <c r="U76" s="35">
        <f>U74+U75</f>
        <v>0</v>
      </c>
      <c r="V76" s="35">
        <f>V74+V75</f>
        <v>0</v>
      </c>
      <c r="W76" s="35">
        <f t="shared" si="30"/>
        <v>0</v>
      </c>
      <c r="X76" s="35">
        <f t="shared" si="30"/>
        <v>0</v>
      </c>
      <c r="Y76" s="35">
        <f t="shared" si="30"/>
        <v>0</v>
      </c>
      <c r="Z76" s="35">
        <f t="shared" si="30"/>
        <v>0</v>
      </c>
      <c r="AA76" s="35">
        <f t="shared" si="30"/>
        <v>0</v>
      </c>
      <c r="AB76" s="36">
        <f t="shared" si="30"/>
        <v>0</v>
      </c>
      <c r="AC76" s="157">
        <f t="shared" si="1"/>
        <v>0</v>
      </c>
      <c r="AD76" s="159">
        <f t="shared" si="1"/>
        <v>0</v>
      </c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</row>
    <row r="77" spans="1:60" s="3" customFormat="1" ht="15" customHeight="1">
      <c r="A77" s="487"/>
      <c r="B77" s="499" t="s">
        <v>76</v>
      </c>
      <c r="C77" s="467" t="s">
        <v>7274</v>
      </c>
      <c r="D77" s="40" t="s">
        <v>49</v>
      </c>
      <c r="E77" s="195"/>
      <c r="F77" s="196"/>
      <c r="G77" s="196"/>
      <c r="H77" s="197"/>
      <c r="I77" s="195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7"/>
      <c r="AC77" s="157">
        <f t="shared" si="1"/>
        <v>0</v>
      </c>
      <c r="AD77" s="159">
        <f t="shared" si="1"/>
        <v>0</v>
      </c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</row>
    <row r="78" spans="1:60" s="3" customFormat="1" ht="15" customHeight="1">
      <c r="A78" s="487"/>
      <c r="B78" s="499"/>
      <c r="C78" s="468"/>
      <c r="D78" s="40" t="s">
        <v>50</v>
      </c>
      <c r="E78" s="195"/>
      <c r="F78" s="196"/>
      <c r="G78" s="196"/>
      <c r="H78" s="197"/>
      <c r="I78" s="195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7"/>
      <c r="AC78" s="157">
        <f t="shared" si="1"/>
        <v>0</v>
      </c>
      <c r="AD78" s="159">
        <f t="shared" si="1"/>
        <v>0</v>
      </c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178"/>
      <c r="BC78" s="178"/>
      <c r="BD78" s="178"/>
      <c r="BE78" s="178"/>
      <c r="BF78" s="178"/>
      <c r="BG78" s="178"/>
      <c r="BH78" s="178"/>
    </row>
    <row r="79" spans="1:60" s="3" customFormat="1" ht="15" customHeight="1">
      <c r="A79" s="487"/>
      <c r="B79" s="499"/>
      <c r="C79" s="468"/>
      <c r="D79" s="40" t="s">
        <v>51</v>
      </c>
      <c r="E79" s="34">
        <f>E77+E78</f>
        <v>0</v>
      </c>
      <c r="F79" s="35">
        <f t="shared" ref="F79:AB79" si="31">F77+F78</f>
        <v>0</v>
      </c>
      <c r="G79" s="35">
        <f t="shared" si="31"/>
        <v>0</v>
      </c>
      <c r="H79" s="36">
        <f t="shared" si="31"/>
        <v>0</v>
      </c>
      <c r="I79" s="34">
        <f t="shared" si="31"/>
        <v>0</v>
      </c>
      <c r="J79" s="35">
        <f t="shared" si="31"/>
        <v>0</v>
      </c>
      <c r="K79" s="35">
        <f t="shared" si="31"/>
        <v>0</v>
      </c>
      <c r="L79" s="35">
        <f t="shared" si="31"/>
        <v>0</v>
      </c>
      <c r="M79" s="35">
        <f t="shared" si="31"/>
        <v>0</v>
      </c>
      <c r="N79" s="35">
        <f t="shared" si="31"/>
        <v>0</v>
      </c>
      <c r="O79" s="35">
        <f t="shared" si="31"/>
        <v>0</v>
      </c>
      <c r="P79" s="35">
        <f t="shared" si="31"/>
        <v>0</v>
      </c>
      <c r="Q79" s="35">
        <f t="shared" si="31"/>
        <v>0</v>
      </c>
      <c r="R79" s="35">
        <f t="shared" si="31"/>
        <v>0</v>
      </c>
      <c r="S79" s="35">
        <f t="shared" si="31"/>
        <v>0</v>
      </c>
      <c r="T79" s="35">
        <f t="shared" si="31"/>
        <v>0</v>
      </c>
      <c r="U79" s="35">
        <f>U77+U78</f>
        <v>0</v>
      </c>
      <c r="V79" s="35">
        <f>V77+V78</f>
        <v>0</v>
      </c>
      <c r="W79" s="35">
        <f t="shared" si="31"/>
        <v>0</v>
      </c>
      <c r="X79" s="35">
        <f t="shared" si="31"/>
        <v>0</v>
      </c>
      <c r="Y79" s="35">
        <f t="shared" si="31"/>
        <v>0</v>
      </c>
      <c r="Z79" s="35">
        <f t="shared" si="31"/>
        <v>0</v>
      </c>
      <c r="AA79" s="35">
        <f t="shared" si="31"/>
        <v>0</v>
      </c>
      <c r="AB79" s="36">
        <f t="shared" si="31"/>
        <v>0</v>
      </c>
      <c r="AC79" s="157">
        <f t="shared" ref="AC79:AD142" si="32">E79+G79-I79-K79-M79-O79-Q79-S79-U79-W79-Y79-AA79</f>
        <v>0</v>
      </c>
      <c r="AD79" s="159">
        <f t="shared" si="32"/>
        <v>0</v>
      </c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178"/>
      <c r="BC79" s="178"/>
      <c r="BD79" s="178"/>
      <c r="BE79" s="178"/>
      <c r="BF79" s="178"/>
      <c r="BG79" s="178"/>
      <c r="BH79" s="178"/>
    </row>
    <row r="80" spans="1:60" s="3" customFormat="1" ht="15" customHeight="1">
      <c r="A80" s="487"/>
      <c r="B80" s="491" t="s">
        <v>77</v>
      </c>
      <c r="C80" s="469" t="s">
        <v>78</v>
      </c>
      <c r="D80" s="41" t="s">
        <v>49</v>
      </c>
      <c r="E80" s="37">
        <f>SUM(E68+E71+E74+E77)</f>
        <v>0</v>
      </c>
      <c r="F80" s="38">
        <f t="shared" ref="F80:AB81" si="33">SUM(F68+F71+F74+F77)</f>
        <v>0</v>
      </c>
      <c r="G80" s="38">
        <f t="shared" si="33"/>
        <v>0</v>
      </c>
      <c r="H80" s="39">
        <f t="shared" si="33"/>
        <v>0</v>
      </c>
      <c r="I80" s="37">
        <f t="shared" si="33"/>
        <v>0</v>
      </c>
      <c r="J80" s="38">
        <f t="shared" si="33"/>
        <v>0</v>
      </c>
      <c r="K80" s="38">
        <f t="shared" si="33"/>
        <v>0</v>
      </c>
      <c r="L80" s="38">
        <f t="shared" si="33"/>
        <v>0</v>
      </c>
      <c r="M80" s="38">
        <f t="shared" si="33"/>
        <v>0</v>
      </c>
      <c r="N80" s="38">
        <f t="shared" si="33"/>
        <v>0</v>
      </c>
      <c r="O80" s="38">
        <f t="shared" si="33"/>
        <v>0</v>
      </c>
      <c r="P80" s="38">
        <f t="shared" si="33"/>
        <v>0</v>
      </c>
      <c r="Q80" s="38">
        <f t="shared" si="33"/>
        <v>0</v>
      </c>
      <c r="R80" s="38">
        <f t="shared" si="33"/>
        <v>0</v>
      </c>
      <c r="S80" s="38">
        <f t="shared" si="33"/>
        <v>0</v>
      </c>
      <c r="T80" s="38">
        <f t="shared" si="33"/>
        <v>0</v>
      </c>
      <c r="U80" s="38">
        <f>SUM(U68+U71+U74+U77)</f>
        <v>0</v>
      </c>
      <c r="V80" s="38">
        <f>SUM(V68+V71+V74+V77)</f>
        <v>0</v>
      </c>
      <c r="W80" s="38">
        <f t="shared" si="33"/>
        <v>0</v>
      </c>
      <c r="X80" s="38">
        <f t="shared" si="33"/>
        <v>0</v>
      </c>
      <c r="Y80" s="38">
        <f t="shared" si="33"/>
        <v>0</v>
      </c>
      <c r="Z80" s="38">
        <f t="shared" si="33"/>
        <v>0</v>
      </c>
      <c r="AA80" s="38">
        <f t="shared" si="33"/>
        <v>0</v>
      </c>
      <c r="AB80" s="39">
        <f t="shared" si="33"/>
        <v>0</v>
      </c>
      <c r="AC80" s="160">
        <f t="shared" si="32"/>
        <v>0</v>
      </c>
      <c r="AD80" s="159">
        <f t="shared" si="32"/>
        <v>0</v>
      </c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</row>
    <row r="81" spans="1:60" s="3" customFormat="1" ht="15" customHeight="1">
      <c r="A81" s="487"/>
      <c r="B81" s="491"/>
      <c r="C81" s="469"/>
      <c r="D81" s="41" t="s">
        <v>50</v>
      </c>
      <c r="E81" s="37">
        <f>SUM(E69+E72+E75+E78)</f>
        <v>0</v>
      </c>
      <c r="F81" s="38">
        <f t="shared" si="33"/>
        <v>0</v>
      </c>
      <c r="G81" s="38">
        <f t="shared" si="33"/>
        <v>0</v>
      </c>
      <c r="H81" s="39">
        <f t="shared" si="33"/>
        <v>0</v>
      </c>
      <c r="I81" s="37">
        <f t="shared" si="33"/>
        <v>0</v>
      </c>
      <c r="J81" s="38">
        <f t="shared" si="33"/>
        <v>0</v>
      </c>
      <c r="K81" s="38">
        <f t="shared" si="33"/>
        <v>0</v>
      </c>
      <c r="L81" s="38">
        <f t="shared" si="33"/>
        <v>0</v>
      </c>
      <c r="M81" s="38">
        <f t="shared" si="33"/>
        <v>0</v>
      </c>
      <c r="N81" s="38">
        <f t="shared" si="33"/>
        <v>0</v>
      </c>
      <c r="O81" s="38">
        <f t="shared" si="33"/>
        <v>0</v>
      </c>
      <c r="P81" s="38">
        <f t="shared" si="33"/>
        <v>0</v>
      </c>
      <c r="Q81" s="38">
        <f t="shared" si="33"/>
        <v>0</v>
      </c>
      <c r="R81" s="38">
        <f t="shared" si="33"/>
        <v>0</v>
      </c>
      <c r="S81" s="38">
        <f t="shared" si="33"/>
        <v>0</v>
      </c>
      <c r="T81" s="38">
        <f t="shared" si="33"/>
        <v>0</v>
      </c>
      <c r="U81" s="38">
        <f>SUM(U69+U72+U75+U78)</f>
        <v>0</v>
      </c>
      <c r="V81" s="38">
        <f>SUM(V69+V72+V75+V78)</f>
        <v>0</v>
      </c>
      <c r="W81" s="38">
        <f t="shared" si="33"/>
        <v>0</v>
      </c>
      <c r="X81" s="38">
        <f t="shared" si="33"/>
        <v>0</v>
      </c>
      <c r="Y81" s="38">
        <f t="shared" si="33"/>
        <v>0</v>
      </c>
      <c r="Z81" s="38">
        <f t="shared" si="33"/>
        <v>0</v>
      </c>
      <c r="AA81" s="38">
        <f t="shared" si="33"/>
        <v>0</v>
      </c>
      <c r="AB81" s="39">
        <f t="shared" si="33"/>
        <v>0</v>
      </c>
      <c r="AC81" s="160">
        <f t="shared" si="32"/>
        <v>0</v>
      </c>
      <c r="AD81" s="159">
        <f t="shared" si="32"/>
        <v>0</v>
      </c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8"/>
      <c r="BC81" s="178"/>
      <c r="BD81" s="178"/>
      <c r="BE81" s="178"/>
      <c r="BF81" s="178"/>
      <c r="BG81" s="178"/>
      <c r="BH81" s="178"/>
    </row>
    <row r="82" spans="1:60" s="3" customFormat="1" ht="15" customHeight="1" thickBot="1">
      <c r="A82" s="488"/>
      <c r="B82" s="492"/>
      <c r="C82" s="470"/>
      <c r="D82" s="42" t="s">
        <v>51</v>
      </c>
      <c r="E82" s="31">
        <f>E80+E81</f>
        <v>0</v>
      </c>
      <c r="F82" s="32">
        <f t="shared" ref="F82:AB82" si="34">F80+F81</f>
        <v>0</v>
      </c>
      <c r="G82" s="32">
        <f t="shared" si="34"/>
        <v>0</v>
      </c>
      <c r="H82" s="33">
        <f t="shared" si="34"/>
        <v>0</v>
      </c>
      <c r="I82" s="31">
        <f t="shared" si="34"/>
        <v>0</v>
      </c>
      <c r="J82" s="32">
        <f t="shared" si="34"/>
        <v>0</v>
      </c>
      <c r="K82" s="32">
        <f t="shared" si="34"/>
        <v>0</v>
      </c>
      <c r="L82" s="32">
        <f t="shared" si="34"/>
        <v>0</v>
      </c>
      <c r="M82" s="32">
        <f t="shared" si="34"/>
        <v>0</v>
      </c>
      <c r="N82" s="32">
        <f t="shared" si="34"/>
        <v>0</v>
      </c>
      <c r="O82" s="32">
        <f t="shared" si="34"/>
        <v>0</v>
      </c>
      <c r="P82" s="32">
        <f t="shared" si="34"/>
        <v>0</v>
      </c>
      <c r="Q82" s="32">
        <f t="shared" si="34"/>
        <v>0</v>
      </c>
      <c r="R82" s="32">
        <f t="shared" si="34"/>
        <v>0</v>
      </c>
      <c r="S82" s="32">
        <f t="shared" si="34"/>
        <v>0</v>
      </c>
      <c r="T82" s="32">
        <f t="shared" si="34"/>
        <v>0</v>
      </c>
      <c r="U82" s="32">
        <f>U80+U81</f>
        <v>0</v>
      </c>
      <c r="V82" s="32">
        <f>V80+V81</f>
        <v>0</v>
      </c>
      <c r="W82" s="32">
        <f t="shared" si="34"/>
        <v>0</v>
      </c>
      <c r="X82" s="32">
        <f t="shared" si="34"/>
        <v>0</v>
      </c>
      <c r="Y82" s="32">
        <f t="shared" si="34"/>
        <v>0</v>
      </c>
      <c r="Z82" s="32">
        <f t="shared" si="34"/>
        <v>0</v>
      </c>
      <c r="AA82" s="32">
        <f t="shared" si="34"/>
        <v>0</v>
      </c>
      <c r="AB82" s="33">
        <f t="shared" si="34"/>
        <v>0</v>
      </c>
      <c r="AC82" s="160">
        <f t="shared" si="32"/>
        <v>0</v>
      </c>
      <c r="AD82" s="159">
        <f t="shared" si="32"/>
        <v>0</v>
      </c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</row>
    <row r="83" spans="1:60" s="3" customFormat="1" ht="15" customHeight="1">
      <c r="A83" s="486">
        <v>6</v>
      </c>
      <c r="B83" s="489" t="s">
        <v>79</v>
      </c>
      <c r="C83" s="471" t="s">
        <v>80</v>
      </c>
      <c r="D83" s="147" t="s">
        <v>49</v>
      </c>
      <c r="E83" s="198"/>
      <c r="F83" s="199"/>
      <c r="G83" s="199"/>
      <c r="H83" s="200"/>
      <c r="I83" s="198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200"/>
      <c r="AC83" s="157">
        <f t="shared" si="32"/>
        <v>0</v>
      </c>
      <c r="AD83" s="159">
        <f t="shared" si="32"/>
        <v>0</v>
      </c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  <c r="BA83" s="178"/>
      <c r="BB83" s="178"/>
      <c r="BC83" s="178"/>
      <c r="BD83" s="178"/>
      <c r="BE83" s="178"/>
      <c r="BF83" s="178"/>
      <c r="BG83" s="178"/>
      <c r="BH83" s="178"/>
    </row>
    <row r="84" spans="1:60" s="3" customFormat="1" ht="15" customHeight="1">
      <c r="A84" s="487"/>
      <c r="B84" s="490"/>
      <c r="C84" s="468"/>
      <c r="D84" s="40" t="s">
        <v>50</v>
      </c>
      <c r="E84" s="195"/>
      <c r="F84" s="196"/>
      <c r="G84" s="196"/>
      <c r="H84" s="197"/>
      <c r="I84" s="195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7"/>
      <c r="AC84" s="157">
        <f t="shared" si="32"/>
        <v>0</v>
      </c>
      <c r="AD84" s="159">
        <f t="shared" si="32"/>
        <v>0</v>
      </c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</row>
    <row r="85" spans="1:60" s="3" customFormat="1" ht="15" customHeight="1">
      <c r="A85" s="487"/>
      <c r="B85" s="490"/>
      <c r="C85" s="468"/>
      <c r="D85" s="40" t="s">
        <v>51</v>
      </c>
      <c r="E85" s="34">
        <f>E83+E84</f>
        <v>0</v>
      </c>
      <c r="F85" s="35">
        <f t="shared" ref="F85:AB85" si="35">F83+F84</f>
        <v>0</v>
      </c>
      <c r="G85" s="35">
        <f t="shared" si="35"/>
        <v>0</v>
      </c>
      <c r="H85" s="36">
        <f t="shared" si="35"/>
        <v>0</v>
      </c>
      <c r="I85" s="34">
        <f t="shared" si="35"/>
        <v>0</v>
      </c>
      <c r="J85" s="35">
        <f t="shared" si="35"/>
        <v>0</v>
      </c>
      <c r="K85" s="35">
        <f t="shared" si="35"/>
        <v>0</v>
      </c>
      <c r="L85" s="35">
        <f t="shared" si="35"/>
        <v>0</v>
      </c>
      <c r="M85" s="35">
        <f t="shared" si="35"/>
        <v>0</v>
      </c>
      <c r="N85" s="35">
        <f t="shared" si="35"/>
        <v>0</v>
      </c>
      <c r="O85" s="35">
        <f t="shared" si="35"/>
        <v>0</v>
      </c>
      <c r="P85" s="35">
        <f t="shared" si="35"/>
        <v>0</v>
      </c>
      <c r="Q85" s="35">
        <f t="shared" si="35"/>
        <v>0</v>
      </c>
      <c r="R85" s="35">
        <f t="shared" si="35"/>
        <v>0</v>
      </c>
      <c r="S85" s="35">
        <f t="shared" si="35"/>
        <v>0</v>
      </c>
      <c r="T85" s="35">
        <f t="shared" si="35"/>
        <v>0</v>
      </c>
      <c r="U85" s="35">
        <f>U83+U84</f>
        <v>0</v>
      </c>
      <c r="V85" s="35">
        <f>V83+V84</f>
        <v>0</v>
      </c>
      <c r="W85" s="35">
        <f t="shared" si="35"/>
        <v>0</v>
      </c>
      <c r="X85" s="35">
        <f t="shared" si="35"/>
        <v>0</v>
      </c>
      <c r="Y85" s="35">
        <f t="shared" si="35"/>
        <v>0</v>
      </c>
      <c r="Z85" s="35">
        <f t="shared" si="35"/>
        <v>0</v>
      </c>
      <c r="AA85" s="35">
        <f t="shared" si="35"/>
        <v>0</v>
      </c>
      <c r="AB85" s="36">
        <f t="shared" si="35"/>
        <v>0</v>
      </c>
      <c r="AC85" s="157">
        <f t="shared" si="32"/>
        <v>0</v>
      </c>
      <c r="AD85" s="159">
        <f t="shared" si="32"/>
        <v>0</v>
      </c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BE85" s="178"/>
      <c r="BF85" s="178"/>
      <c r="BG85" s="178"/>
      <c r="BH85" s="178"/>
    </row>
    <row r="86" spans="1:60" s="3" customFormat="1" ht="15" customHeight="1">
      <c r="A86" s="487"/>
      <c r="B86" s="490" t="s">
        <v>81</v>
      </c>
      <c r="C86" s="467" t="s">
        <v>82</v>
      </c>
      <c r="D86" s="40" t="s">
        <v>49</v>
      </c>
      <c r="E86" s="195"/>
      <c r="F86" s="196"/>
      <c r="G86" s="196"/>
      <c r="H86" s="197"/>
      <c r="I86" s="195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7"/>
      <c r="AC86" s="157">
        <f t="shared" si="32"/>
        <v>0</v>
      </c>
      <c r="AD86" s="159">
        <f t="shared" si="32"/>
        <v>0</v>
      </c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178"/>
      <c r="BF86" s="178"/>
      <c r="BG86" s="178"/>
      <c r="BH86" s="178"/>
    </row>
    <row r="87" spans="1:60" s="3" customFormat="1" ht="15" customHeight="1">
      <c r="A87" s="487"/>
      <c r="B87" s="490"/>
      <c r="C87" s="468"/>
      <c r="D87" s="40" t="s">
        <v>50</v>
      </c>
      <c r="E87" s="195"/>
      <c r="F87" s="196"/>
      <c r="G87" s="196"/>
      <c r="H87" s="197"/>
      <c r="I87" s="195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7"/>
      <c r="AC87" s="157">
        <f t="shared" si="32"/>
        <v>0</v>
      </c>
      <c r="AD87" s="159">
        <f t="shared" si="32"/>
        <v>0</v>
      </c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</row>
    <row r="88" spans="1:60" s="3" customFormat="1" ht="15" customHeight="1">
      <c r="A88" s="487"/>
      <c r="B88" s="490"/>
      <c r="C88" s="468"/>
      <c r="D88" s="40" t="s">
        <v>51</v>
      </c>
      <c r="E88" s="34">
        <f>E86+E87</f>
        <v>0</v>
      </c>
      <c r="F88" s="35">
        <f t="shared" ref="F88:AB88" si="36">F86+F87</f>
        <v>0</v>
      </c>
      <c r="G88" s="35">
        <f t="shared" si="36"/>
        <v>0</v>
      </c>
      <c r="H88" s="36">
        <f t="shared" si="36"/>
        <v>0</v>
      </c>
      <c r="I88" s="34">
        <f t="shared" si="36"/>
        <v>0</v>
      </c>
      <c r="J88" s="35">
        <f t="shared" si="36"/>
        <v>0</v>
      </c>
      <c r="K88" s="35">
        <f t="shared" si="36"/>
        <v>0</v>
      </c>
      <c r="L88" s="35">
        <f t="shared" si="36"/>
        <v>0</v>
      </c>
      <c r="M88" s="35">
        <f t="shared" si="36"/>
        <v>0</v>
      </c>
      <c r="N88" s="35">
        <f t="shared" si="36"/>
        <v>0</v>
      </c>
      <c r="O88" s="35">
        <f t="shared" si="36"/>
        <v>0</v>
      </c>
      <c r="P88" s="35">
        <f t="shared" si="36"/>
        <v>0</v>
      </c>
      <c r="Q88" s="35">
        <f t="shared" si="36"/>
        <v>0</v>
      </c>
      <c r="R88" s="35">
        <f t="shared" si="36"/>
        <v>0</v>
      </c>
      <c r="S88" s="35">
        <f t="shared" si="36"/>
        <v>0</v>
      </c>
      <c r="T88" s="35">
        <f t="shared" si="36"/>
        <v>0</v>
      </c>
      <c r="U88" s="35">
        <f>U86+U87</f>
        <v>0</v>
      </c>
      <c r="V88" s="35">
        <f>V86+V87</f>
        <v>0</v>
      </c>
      <c r="W88" s="35">
        <f t="shared" si="36"/>
        <v>0</v>
      </c>
      <c r="X88" s="35">
        <f t="shared" si="36"/>
        <v>0</v>
      </c>
      <c r="Y88" s="35">
        <f t="shared" si="36"/>
        <v>0</v>
      </c>
      <c r="Z88" s="35">
        <f t="shared" si="36"/>
        <v>0</v>
      </c>
      <c r="AA88" s="35">
        <f t="shared" si="36"/>
        <v>0</v>
      </c>
      <c r="AB88" s="36">
        <f t="shared" si="36"/>
        <v>0</v>
      </c>
      <c r="AC88" s="157">
        <f t="shared" si="32"/>
        <v>0</v>
      </c>
      <c r="AD88" s="159">
        <f t="shared" si="32"/>
        <v>0</v>
      </c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8"/>
      <c r="BD88" s="178"/>
      <c r="BE88" s="178"/>
      <c r="BF88" s="178"/>
      <c r="BG88" s="178"/>
      <c r="BH88" s="178"/>
    </row>
    <row r="89" spans="1:60" s="3" customFormat="1" ht="15" customHeight="1">
      <c r="A89" s="487"/>
      <c r="B89" s="490" t="s">
        <v>83</v>
      </c>
      <c r="C89" s="467" t="s">
        <v>7275</v>
      </c>
      <c r="D89" s="40" t="s">
        <v>49</v>
      </c>
      <c r="E89" s="195"/>
      <c r="F89" s="196"/>
      <c r="G89" s="196"/>
      <c r="H89" s="197"/>
      <c r="I89" s="195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7"/>
      <c r="AC89" s="157">
        <f t="shared" si="32"/>
        <v>0</v>
      </c>
      <c r="AD89" s="159">
        <f t="shared" si="32"/>
        <v>0</v>
      </c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8"/>
      <c r="BD89" s="178"/>
      <c r="BE89" s="178"/>
      <c r="BF89" s="178"/>
      <c r="BG89" s="178"/>
      <c r="BH89" s="178"/>
    </row>
    <row r="90" spans="1:60" s="3" customFormat="1" ht="15" customHeight="1">
      <c r="A90" s="487"/>
      <c r="B90" s="490"/>
      <c r="C90" s="468"/>
      <c r="D90" s="40" t="s">
        <v>50</v>
      </c>
      <c r="E90" s="195"/>
      <c r="F90" s="196"/>
      <c r="G90" s="196"/>
      <c r="H90" s="197"/>
      <c r="I90" s="195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7"/>
      <c r="AC90" s="157">
        <f t="shared" si="32"/>
        <v>0</v>
      </c>
      <c r="AD90" s="159">
        <f t="shared" si="32"/>
        <v>0</v>
      </c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</row>
    <row r="91" spans="1:60" s="3" customFormat="1" ht="15" customHeight="1">
      <c r="A91" s="487"/>
      <c r="B91" s="490"/>
      <c r="C91" s="468"/>
      <c r="D91" s="40" t="s">
        <v>51</v>
      </c>
      <c r="E91" s="34">
        <f>E89+E90</f>
        <v>0</v>
      </c>
      <c r="F91" s="35">
        <f t="shared" ref="F91:AB91" si="37">F89+F90</f>
        <v>0</v>
      </c>
      <c r="G91" s="35">
        <f t="shared" si="37"/>
        <v>0</v>
      </c>
      <c r="H91" s="36">
        <f t="shared" si="37"/>
        <v>0</v>
      </c>
      <c r="I91" s="34">
        <f t="shared" si="37"/>
        <v>0</v>
      </c>
      <c r="J91" s="35">
        <f t="shared" si="37"/>
        <v>0</v>
      </c>
      <c r="K91" s="35">
        <f t="shared" si="37"/>
        <v>0</v>
      </c>
      <c r="L91" s="35">
        <f t="shared" si="37"/>
        <v>0</v>
      </c>
      <c r="M91" s="35">
        <f t="shared" si="37"/>
        <v>0</v>
      </c>
      <c r="N91" s="35">
        <f t="shared" si="37"/>
        <v>0</v>
      </c>
      <c r="O91" s="35">
        <f t="shared" si="37"/>
        <v>0</v>
      </c>
      <c r="P91" s="35">
        <f t="shared" si="37"/>
        <v>0</v>
      </c>
      <c r="Q91" s="35">
        <f t="shared" si="37"/>
        <v>0</v>
      </c>
      <c r="R91" s="35">
        <f t="shared" si="37"/>
        <v>0</v>
      </c>
      <c r="S91" s="35">
        <f t="shared" si="37"/>
        <v>0</v>
      </c>
      <c r="T91" s="35">
        <f t="shared" si="37"/>
        <v>0</v>
      </c>
      <c r="U91" s="35">
        <f>U89+U90</f>
        <v>0</v>
      </c>
      <c r="V91" s="35">
        <f>V89+V90</f>
        <v>0</v>
      </c>
      <c r="W91" s="35">
        <f t="shared" si="37"/>
        <v>0</v>
      </c>
      <c r="X91" s="35">
        <f t="shared" si="37"/>
        <v>0</v>
      </c>
      <c r="Y91" s="35">
        <f t="shared" si="37"/>
        <v>0</v>
      </c>
      <c r="Z91" s="35">
        <f t="shared" si="37"/>
        <v>0</v>
      </c>
      <c r="AA91" s="35">
        <f t="shared" si="37"/>
        <v>0</v>
      </c>
      <c r="AB91" s="36">
        <f t="shared" si="37"/>
        <v>0</v>
      </c>
      <c r="AC91" s="157">
        <f t="shared" si="32"/>
        <v>0</v>
      </c>
      <c r="AD91" s="159">
        <f t="shared" si="32"/>
        <v>0</v>
      </c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78"/>
      <c r="BA91" s="178"/>
      <c r="BB91" s="178"/>
      <c r="BC91" s="178"/>
      <c r="BD91" s="178"/>
      <c r="BE91" s="178"/>
      <c r="BF91" s="178"/>
      <c r="BG91" s="178"/>
      <c r="BH91" s="178"/>
    </row>
    <row r="92" spans="1:60" s="3" customFormat="1" ht="15" customHeight="1">
      <c r="A92" s="487"/>
      <c r="B92" s="491" t="s">
        <v>84</v>
      </c>
      <c r="C92" s="469" t="s">
        <v>7276</v>
      </c>
      <c r="D92" s="41" t="s">
        <v>49</v>
      </c>
      <c r="E92" s="37">
        <f>E83+E86+E89</f>
        <v>0</v>
      </c>
      <c r="F92" s="38">
        <f t="shared" ref="F92:AB93" si="38">F83+F86+F89</f>
        <v>0</v>
      </c>
      <c r="G92" s="38">
        <f t="shared" si="38"/>
        <v>0</v>
      </c>
      <c r="H92" s="39">
        <f t="shared" si="38"/>
        <v>0</v>
      </c>
      <c r="I92" s="37">
        <f t="shared" si="38"/>
        <v>0</v>
      </c>
      <c r="J92" s="38">
        <f t="shared" si="38"/>
        <v>0</v>
      </c>
      <c r="K92" s="38">
        <f t="shared" si="38"/>
        <v>0</v>
      </c>
      <c r="L92" s="38">
        <f t="shared" si="38"/>
        <v>0</v>
      </c>
      <c r="M92" s="38">
        <f t="shared" si="38"/>
        <v>0</v>
      </c>
      <c r="N92" s="38">
        <f t="shared" si="38"/>
        <v>0</v>
      </c>
      <c r="O92" s="38">
        <f t="shared" si="38"/>
        <v>0</v>
      </c>
      <c r="P92" s="38">
        <f t="shared" si="38"/>
        <v>0</v>
      </c>
      <c r="Q92" s="38">
        <f t="shared" si="38"/>
        <v>0</v>
      </c>
      <c r="R92" s="38">
        <f t="shared" si="38"/>
        <v>0</v>
      </c>
      <c r="S92" s="38">
        <f t="shared" si="38"/>
        <v>0</v>
      </c>
      <c r="T92" s="38">
        <f t="shared" si="38"/>
        <v>0</v>
      </c>
      <c r="U92" s="38">
        <f>U83+U86+U89</f>
        <v>0</v>
      </c>
      <c r="V92" s="38">
        <f>V83+V86+V89</f>
        <v>0</v>
      </c>
      <c r="W92" s="38">
        <f t="shared" si="38"/>
        <v>0</v>
      </c>
      <c r="X92" s="38">
        <f t="shared" si="38"/>
        <v>0</v>
      </c>
      <c r="Y92" s="38">
        <f t="shared" si="38"/>
        <v>0</v>
      </c>
      <c r="Z92" s="38">
        <f t="shared" si="38"/>
        <v>0</v>
      </c>
      <c r="AA92" s="38">
        <f t="shared" si="38"/>
        <v>0</v>
      </c>
      <c r="AB92" s="39">
        <f t="shared" si="38"/>
        <v>0</v>
      </c>
      <c r="AC92" s="160">
        <f t="shared" si="32"/>
        <v>0</v>
      </c>
      <c r="AD92" s="159">
        <f t="shared" si="32"/>
        <v>0</v>
      </c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</row>
    <row r="93" spans="1:60" s="3" customFormat="1" ht="15" customHeight="1">
      <c r="A93" s="487"/>
      <c r="B93" s="491"/>
      <c r="C93" s="469"/>
      <c r="D93" s="41" t="s">
        <v>50</v>
      </c>
      <c r="E93" s="37">
        <f>E84+E87+E90</f>
        <v>0</v>
      </c>
      <c r="F93" s="38">
        <f t="shared" si="38"/>
        <v>0</v>
      </c>
      <c r="G93" s="38">
        <f t="shared" si="38"/>
        <v>0</v>
      </c>
      <c r="H93" s="39">
        <f t="shared" si="38"/>
        <v>0</v>
      </c>
      <c r="I93" s="37">
        <f t="shared" si="38"/>
        <v>0</v>
      </c>
      <c r="J93" s="38">
        <f t="shared" si="38"/>
        <v>0</v>
      </c>
      <c r="K93" s="38">
        <f t="shared" si="38"/>
        <v>0</v>
      </c>
      <c r="L93" s="38">
        <f t="shared" si="38"/>
        <v>0</v>
      </c>
      <c r="M93" s="38">
        <f t="shared" si="38"/>
        <v>0</v>
      </c>
      <c r="N93" s="38">
        <f t="shared" si="38"/>
        <v>0</v>
      </c>
      <c r="O93" s="38">
        <f t="shared" si="38"/>
        <v>0</v>
      </c>
      <c r="P93" s="38">
        <f t="shared" si="38"/>
        <v>0</v>
      </c>
      <c r="Q93" s="38">
        <f t="shared" si="38"/>
        <v>0</v>
      </c>
      <c r="R93" s="38">
        <f t="shared" si="38"/>
        <v>0</v>
      </c>
      <c r="S93" s="38">
        <f t="shared" si="38"/>
        <v>0</v>
      </c>
      <c r="T93" s="38">
        <f t="shared" si="38"/>
        <v>0</v>
      </c>
      <c r="U93" s="38">
        <f>U84+U87+U90</f>
        <v>0</v>
      </c>
      <c r="V93" s="38">
        <f>V84+V87+V90</f>
        <v>0</v>
      </c>
      <c r="W93" s="38">
        <f t="shared" si="38"/>
        <v>0</v>
      </c>
      <c r="X93" s="38">
        <f t="shared" si="38"/>
        <v>0</v>
      </c>
      <c r="Y93" s="38">
        <f t="shared" si="38"/>
        <v>0</v>
      </c>
      <c r="Z93" s="38">
        <f t="shared" si="38"/>
        <v>0</v>
      </c>
      <c r="AA93" s="38">
        <f t="shared" si="38"/>
        <v>0</v>
      </c>
      <c r="AB93" s="39">
        <f t="shared" si="38"/>
        <v>0</v>
      </c>
      <c r="AC93" s="160">
        <f t="shared" si="32"/>
        <v>0</v>
      </c>
      <c r="AD93" s="159">
        <f t="shared" si="32"/>
        <v>0</v>
      </c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178"/>
      <c r="AT93" s="178"/>
      <c r="AU93" s="178"/>
      <c r="AV93" s="178"/>
      <c r="AW93" s="178"/>
      <c r="AX93" s="178"/>
      <c r="AY93" s="178"/>
      <c r="AZ93" s="178"/>
      <c r="BA93" s="178"/>
      <c r="BB93" s="178"/>
      <c r="BC93" s="178"/>
      <c r="BD93" s="178"/>
      <c r="BE93" s="178"/>
      <c r="BF93" s="178"/>
      <c r="BG93" s="178"/>
      <c r="BH93" s="178"/>
    </row>
    <row r="94" spans="1:60" s="3" customFormat="1" ht="15" customHeight="1" thickBot="1">
      <c r="A94" s="488"/>
      <c r="B94" s="492"/>
      <c r="C94" s="470"/>
      <c r="D94" s="42" t="s">
        <v>51</v>
      </c>
      <c r="E94" s="31">
        <f>E92+E93</f>
        <v>0</v>
      </c>
      <c r="F94" s="32">
        <f t="shared" ref="F94:AB94" si="39">F92+F93</f>
        <v>0</v>
      </c>
      <c r="G94" s="32">
        <f t="shared" si="39"/>
        <v>0</v>
      </c>
      <c r="H94" s="33">
        <f t="shared" si="39"/>
        <v>0</v>
      </c>
      <c r="I94" s="31">
        <f t="shared" si="39"/>
        <v>0</v>
      </c>
      <c r="J94" s="32">
        <f t="shared" si="39"/>
        <v>0</v>
      </c>
      <c r="K94" s="32">
        <f t="shared" si="39"/>
        <v>0</v>
      </c>
      <c r="L94" s="32">
        <f t="shared" si="39"/>
        <v>0</v>
      </c>
      <c r="M94" s="32">
        <f t="shared" si="39"/>
        <v>0</v>
      </c>
      <c r="N94" s="32">
        <f t="shared" si="39"/>
        <v>0</v>
      </c>
      <c r="O94" s="32">
        <f t="shared" si="39"/>
        <v>0</v>
      </c>
      <c r="P94" s="32">
        <f t="shared" si="39"/>
        <v>0</v>
      </c>
      <c r="Q94" s="32">
        <f t="shared" si="39"/>
        <v>0</v>
      </c>
      <c r="R94" s="32">
        <f t="shared" si="39"/>
        <v>0</v>
      </c>
      <c r="S94" s="32">
        <f t="shared" si="39"/>
        <v>0</v>
      </c>
      <c r="T94" s="32">
        <f t="shared" si="39"/>
        <v>0</v>
      </c>
      <c r="U94" s="32">
        <f>U92+U93</f>
        <v>0</v>
      </c>
      <c r="V94" s="32">
        <f>V92+V93</f>
        <v>0</v>
      </c>
      <c r="W94" s="32">
        <f t="shared" si="39"/>
        <v>0</v>
      </c>
      <c r="X94" s="32">
        <f t="shared" si="39"/>
        <v>0</v>
      </c>
      <c r="Y94" s="32">
        <f t="shared" si="39"/>
        <v>0</v>
      </c>
      <c r="Z94" s="32">
        <f t="shared" si="39"/>
        <v>0</v>
      </c>
      <c r="AA94" s="32">
        <f t="shared" si="39"/>
        <v>0</v>
      </c>
      <c r="AB94" s="33">
        <f t="shared" si="39"/>
        <v>0</v>
      </c>
      <c r="AC94" s="160">
        <f t="shared" si="32"/>
        <v>0</v>
      </c>
      <c r="AD94" s="159">
        <f t="shared" si="32"/>
        <v>0</v>
      </c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78"/>
      <c r="AW94" s="178"/>
      <c r="AX94" s="178"/>
      <c r="AY94" s="178"/>
      <c r="AZ94" s="178"/>
      <c r="BA94" s="178"/>
      <c r="BB94" s="178"/>
      <c r="BC94" s="178"/>
      <c r="BD94" s="178"/>
      <c r="BE94" s="178"/>
      <c r="BF94" s="178"/>
      <c r="BG94" s="178"/>
      <c r="BH94" s="178"/>
    </row>
    <row r="95" spans="1:60" s="3" customFormat="1" ht="15" customHeight="1">
      <c r="A95" s="486">
        <v>7</v>
      </c>
      <c r="B95" s="489" t="s">
        <v>85</v>
      </c>
      <c r="C95" s="471" t="s">
        <v>7277</v>
      </c>
      <c r="D95" s="147" t="s">
        <v>49</v>
      </c>
      <c r="E95" s="198"/>
      <c r="F95" s="199"/>
      <c r="G95" s="199"/>
      <c r="H95" s="200"/>
      <c r="I95" s="198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200"/>
      <c r="AC95" s="157">
        <f t="shared" si="32"/>
        <v>0</v>
      </c>
      <c r="AD95" s="159">
        <f t="shared" si="32"/>
        <v>0</v>
      </c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78"/>
      <c r="AT95" s="178"/>
      <c r="AU95" s="178"/>
      <c r="AV95" s="178"/>
      <c r="AW95" s="178"/>
      <c r="AX95" s="178"/>
      <c r="AY95" s="178"/>
      <c r="AZ95" s="178"/>
      <c r="BA95" s="178"/>
      <c r="BB95" s="178"/>
      <c r="BC95" s="178"/>
      <c r="BD95" s="178"/>
      <c r="BE95" s="178"/>
      <c r="BF95" s="178"/>
      <c r="BG95" s="178"/>
      <c r="BH95" s="178"/>
    </row>
    <row r="96" spans="1:60" s="3" customFormat="1" ht="15" customHeight="1">
      <c r="A96" s="487"/>
      <c r="B96" s="490"/>
      <c r="C96" s="468"/>
      <c r="D96" s="40" t="s">
        <v>50</v>
      </c>
      <c r="E96" s="195"/>
      <c r="F96" s="196"/>
      <c r="G96" s="196"/>
      <c r="H96" s="197"/>
      <c r="I96" s="195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7"/>
      <c r="AC96" s="157">
        <f t="shared" si="32"/>
        <v>0</v>
      </c>
      <c r="AD96" s="159">
        <f t="shared" si="32"/>
        <v>0</v>
      </c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  <c r="BH96" s="178"/>
    </row>
    <row r="97" spans="1:60" s="3" customFormat="1" ht="15" customHeight="1">
      <c r="A97" s="487"/>
      <c r="B97" s="490"/>
      <c r="C97" s="468"/>
      <c r="D97" s="40" t="s">
        <v>51</v>
      </c>
      <c r="E97" s="34">
        <f>E95+E96</f>
        <v>0</v>
      </c>
      <c r="F97" s="35">
        <f t="shared" ref="F97:AB97" si="40">F95+F96</f>
        <v>0</v>
      </c>
      <c r="G97" s="35">
        <f t="shared" si="40"/>
        <v>0</v>
      </c>
      <c r="H97" s="36">
        <f t="shared" si="40"/>
        <v>0</v>
      </c>
      <c r="I97" s="34">
        <f t="shared" si="40"/>
        <v>0</v>
      </c>
      <c r="J97" s="35">
        <f t="shared" si="40"/>
        <v>0</v>
      </c>
      <c r="K97" s="35">
        <f t="shared" si="40"/>
        <v>0</v>
      </c>
      <c r="L97" s="35">
        <f t="shared" si="40"/>
        <v>0</v>
      </c>
      <c r="M97" s="35">
        <f t="shared" si="40"/>
        <v>0</v>
      </c>
      <c r="N97" s="35">
        <f t="shared" si="40"/>
        <v>0</v>
      </c>
      <c r="O97" s="35">
        <f t="shared" si="40"/>
        <v>0</v>
      </c>
      <c r="P97" s="35">
        <f t="shared" si="40"/>
        <v>0</v>
      </c>
      <c r="Q97" s="35">
        <f t="shared" si="40"/>
        <v>0</v>
      </c>
      <c r="R97" s="35">
        <f t="shared" si="40"/>
        <v>0</v>
      </c>
      <c r="S97" s="35">
        <f t="shared" si="40"/>
        <v>0</v>
      </c>
      <c r="T97" s="35">
        <f t="shared" si="40"/>
        <v>0</v>
      </c>
      <c r="U97" s="35">
        <f>U95+U96</f>
        <v>0</v>
      </c>
      <c r="V97" s="35">
        <f>V95+V96</f>
        <v>0</v>
      </c>
      <c r="W97" s="35">
        <f t="shared" si="40"/>
        <v>0</v>
      </c>
      <c r="X97" s="35">
        <f t="shared" si="40"/>
        <v>0</v>
      </c>
      <c r="Y97" s="35">
        <f t="shared" si="40"/>
        <v>0</v>
      </c>
      <c r="Z97" s="35">
        <f t="shared" si="40"/>
        <v>0</v>
      </c>
      <c r="AA97" s="35">
        <f t="shared" si="40"/>
        <v>0</v>
      </c>
      <c r="AB97" s="36">
        <f t="shared" si="40"/>
        <v>0</v>
      </c>
      <c r="AC97" s="157">
        <f t="shared" si="32"/>
        <v>0</v>
      </c>
      <c r="AD97" s="159">
        <f t="shared" si="32"/>
        <v>0</v>
      </c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8"/>
      <c r="AY97" s="178"/>
      <c r="AZ97" s="178"/>
      <c r="BA97" s="178"/>
      <c r="BB97" s="178"/>
      <c r="BC97" s="178"/>
      <c r="BD97" s="178"/>
      <c r="BE97" s="178"/>
      <c r="BF97" s="178"/>
      <c r="BG97" s="178"/>
      <c r="BH97" s="178"/>
    </row>
    <row r="98" spans="1:60" s="3" customFormat="1" ht="15" customHeight="1">
      <c r="A98" s="487"/>
      <c r="B98" s="499" t="s">
        <v>86</v>
      </c>
      <c r="C98" s="467" t="s">
        <v>7278</v>
      </c>
      <c r="D98" s="40" t="s">
        <v>49</v>
      </c>
      <c r="E98" s="195"/>
      <c r="F98" s="196"/>
      <c r="G98" s="196"/>
      <c r="H98" s="197"/>
      <c r="I98" s="195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7"/>
      <c r="AC98" s="157">
        <f t="shared" si="32"/>
        <v>0</v>
      </c>
      <c r="AD98" s="159">
        <f t="shared" si="32"/>
        <v>0</v>
      </c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78"/>
      <c r="AT98" s="178"/>
      <c r="AU98" s="178"/>
      <c r="AV98" s="178"/>
      <c r="AW98" s="178"/>
      <c r="AX98" s="178"/>
      <c r="AY98" s="178"/>
      <c r="AZ98" s="178"/>
      <c r="BA98" s="178"/>
      <c r="BB98" s="178"/>
      <c r="BC98" s="178"/>
      <c r="BD98" s="178"/>
      <c r="BE98" s="178"/>
      <c r="BF98" s="178"/>
      <c r="BG98" s="178"/>
      <c r="BH98" s="178"/>
    </row>
    <row r="99" spans="1:60" s="3" customFormat="1" ht="15" customHeight="1">
      <c r="A99" s="487"/>
      <c r="B99" s="499"/>
      <c r="C99" s="468"/>
      <c r="D99" s="40" t="s">
        <v>50</v>
      </c>
      <c r="E99" s="195"/>
      <c r="F99" s="196"/>
      <c r="G99" s="196"/>
      <c r="H99" s="197"/>
      <c r="I99" s="195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7"/>
      <c r="AC99" s="157">
        <f t="shared" si="32"/>
        <v>0</v>
      </c>
      <c r="AD99" s="159">
        <f t="shared" si="32"/>
        <v>0</v>
      </c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78"/>
      <c r="BA99" s="178"/>
      <c r="BB99" s="178"/>
      <c r="BC99" s="178"/>
      <c r="BD99" s="178"/>
      <c r="BE99" s="178"/>
      <c r="BF99" s="178"/>
      <c r="BG99" s="178"/>
      <c r="BH99" s="178"/>
    </row>
    <row r="100" spans="1:60" s="3" customFormat="1" ht="15" customHeight="1">
      <c r="A100" s="487"/>
      <c r="B100" s="499"/>
      <c r="C100" s="468"/>
      <c r="D100" s="40" t="s">
        <v>51</v>
      </c>
      <c r="E100" s="34">
        <f>E98+E99</f>
        <v>0</v>
      </c>
      <c r="F100" s="35">
        <f t="shared" ref="F100:AB100" si="41">F98+F99</f>
        <v>0</v>
      </c>
      <c r="G100" s="35">
        <f t="shared" si="41"/>
        <v>0</v>
      </c>
      <c r="H100" s="36">
        <f t="shared" si="41"/>
        <v>0</v>
      </c>
      <c r="I100" s="34">
        <f t="shared" si="41"/>
        <v>0</v>
      </c>
      <c r="J100" s="35">
        <f t="shared" si="41"/>
        <v>0</v>
      </c>
      <c r="K100" s="35">
        <f t="shared" si="41"/>
        <v>0</v>
      </c>
      <c r="L100" s="35">
        <f t="shared" si="41"/>
        <v>0</v>
      </c>
      <c r="M100" s="35">
        <f t="shared" si="41"/>
        <v>0</v>
      </c>
      <c r="N100" s="35">
        <f t="shared" si="41"/>
        <v>0</v>
      </c>
      <c r="O100" s="35">
        <f t="shared" si="41"/>
        <v>0</v>
      </c>
      <c r="P100" s="35">
        <f t="shared" si="41"/>
        <v>0</v>
      </c>
      <c r="Q100" s="35">
        <f t="shared" si="41"/>
        <v>0</v>
      </c>
      <c r="R100" s="35">
        <f t="shared" si="41"/>
        <v>0</v>
      </c>
      <c r="S100" s="35">
        <f t="shared" si="41"/>
        <v>0</v>
      </c>
      <c r="T100" s="35">
        <f t="shared" si="41"/>
        <v>0</v>
      </c>
      <c r="U100" s="35">
        <f>U98+U99</f>
        <v>0</v>
      </c>
      <c r="V100" s="35">
        <f>V98+V99</f>
        <v>0</v>
      </c>
      <c r="W100" s="35">
        <f t="shared" si="41"/>
        <v>0</v>
      </c>
      <c r="X100" s="35">
        <f t="shared" si="41"/>
        <v>0</v>
      </c>
      <c r="Y100" s="35">
        <f t="shared" si="41"/>
        <v>0</v>
      </c>
      <c r="Z100" s="35">
        <f t="shared" si="41"/>
        <v>0</v>
      </c>
      <c r="AA100" s="35">
        <f t="shared" si="41"/>
        <v>0</v>
      </c>
      <c r="AB100" s="36">
        <f t="shared" si="41"/>
        <v>0</v>
      </c>
      <c r="AC100" s="157">
        <f t="shared" si="32"/>
        <v>0</v>
      </c>
      <c r="AD100" s="159">
        <f t="shared" si="32"/>
        <v>0</v>
      </c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78"/>
      <c r="AZ100" s="178"/>
      <c r="BA100" s="178"/>
      <c r="BB100" s="178"/>
      <c r="BC100" s="178"/>
      <c r="BD100" s="178"/>
      <c r="BE100" s="178"/>
      <c r="BF100" s="178"/>
      <c r="BG100" s="178"/>
      <c r="BH100" s="178"/>
    </row>
    <row r="101" spans="1:60" s="3" customFormat="1" ht="15" customHeight="1">
      <c r="A101" s="487"/>
      <c r="B101" s="491" t="s">
        <v>87</v>
      </c>
      <c r="C101" s="469" t="s">
        <v>88</v>
      </c>
      <c r="D101" s="41" t="s">
        <v>49</v>
      </c>
      <c r="E101" s="37">
        <f>E95+E98</f>
        <v>0</v>
      </c>
      <c r="F101" s="38">
        <f t="shared" ref="F101:AB102" si="42">F95+F98</f>
        <v>0</v>
      </c>
      <c r="G101" s="38">
        <f t="shared" si="42"/>
        <v>0</v>
      </c>
      <c r="H101" s="39">
        <f t="shared" si="42"/>
        <v>0</v>
      </c>
      <c r="I101" s="37">
        <f t="shared" si="42"/>
        <v>0</v>
      </c>
      <c r="J101" s="38">
        <f t="shared" si="42"/>
        <v>0</v>
      </c>
      <c r="K101" s="38">
        <f t="shared" si="42"/>
        <v>0</v>
      </c>
      <c r="L101" s="38">
        <f t="shared" si="42"/>
        <v>0</v>
      </c>
      <c r="M101" s="38">
        <f t="shared" si="42"/>
        <v>0</v>
      </c>
      <c r="N101" s="38">
        <f t="shared" si="42"/>
        <v>0</v>
      </c>
      <c r="O101" s="38">
        <f t="shared" si="42"/>
        <v>0</v>
      </c>
      <c r="P101" s="38">
        <f t="shared" si="42"/>
        <v>0</v>
      </c>
      <c r="Q101" s="38">
        <f t="shared" si="42"/>
        <v>0</v>
      </c>
      <c r="R101" s="38">
        <f t="shared" si="42"/>
        <v>0</v>
      </c>
      <c r="S101" s="38">
        <f t="shared" si="42"/>
        <v>0</v>
      </c>
      <c r="T101" s="38">
        <f t="shared" si="42"/>
        <v>0</v>
      </c>
      <c r="U101" s="38">
        <f>U95+U98</f>
        <v>0</v>
      </c>
      <c r="V101" s="38">
        <f>V95+V98</f>
        <v>0</v>
      </c>
      <c r="W101" s="38">
        <f t="shared" si="42"/>
        <v>0</v>
      </c>
      <c r="X101" s="38">
        <f t="shared" si="42"/>
        <v>0</v>
      </c>
      <c r="Y101" s="38">
        <f t="shared" si="42"/>
        <v>0</v>
      </c>
      <c r="Z101" s="38">
        <f t="shared" si="42"/>
        <v>0</v>
      </c>
      <c r="AA101" s="38">
        <f t="shared" si="42"/>
        <v>0</v>
      </c>
      <c r="AB101" s="39">
        <f t="shared" si="42"/>
        <v>0</v>
      </c>
      <c r="AC101" s="160">
        <f t="shared" si="32"/>
        <v>0</v>
      </c>
      <c r="AD101" s="159">
        <f t="shared" si="32"/>
        <v>0</v>
      </c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78"/>
      <c r="AZ101" s="178"/>
      <c r="BA101" s="178"/>
      <c r="BB101" s="178"/>
      <c r="BC101" s="178"/>
      <c r="BD101" s="178"/>
      <c r="BE101" s="178"/>
      <c r="BF101" s="178"/>
      <c r="BG101" s="178"/>
      <c r="BH101" s="178"/>
    </row>
    <row r="102" spans="1:60" s="3" customFormat="1" ht="15" customHeight="1">
      <c r="A102" s="487"/>
      <c r="B102" s="491"/>
      <c r="C102" s="469"/>
      <c r="D102" s="41" t="s">
        <v>50</v>
      </c>
      <c r="E102" s="37">
        <f>E96+E99</f>
        <v>0</v>
      </c>
      <c r="F102" s="38">
        <f t="shared" si="42"/>
        <v>0</v>
      </c>
      <c r="G102" s="38">
        <f t="shared" si="42"/>
        <v>0</v>
      </c>
      <c r="H102" s="39">
        <f t="shared" si="42"/>
        <v>0</v>
      </c>
      <c r="I102" s="37">
        <f t="shared" si="42"/>
        <v>0</v>
      </c>
      <c r="J102" s="38">
        <f t="shared" si="42"/>
        <v>0</v>
      </c>
      <c r="K102" s="38">
        <f t="shared" si="42"/>
        <v>0</v>
      </c>
      <c r="L102" s="38">
        <f t="shared" si="42"/>
        <v>0</v>
      </c>
      <c r="M102" s="38">
        <f t="shared" si="42"/>
        <v>0</v>
      </c>
      <c r="N102" s="38">
        <f t="shared" si="42"/>
        <v>0</v>
      </c>
      <c r="O102" s="38">
        <f t="shared" si="42"/>
        <v>0</v>
      </c>
      <c r="P102" s="38">
        <f t="shared" si="42"/>
        <v>0</v>
      </c>
      <c r="Q102" s="38">
        <f t="shared" si="42"/>
        <v>0</v>
      </c>
      <c r="R102" s="38">
        <f t="shared" si="42"/>
        <v>0</v>
      </c>
      <c r="S102" s="38">
        <f t="shared" si="42"/>
        <v>0</v>
      </c>
      <c r="T102" s="38">
        <f t="shared" si="42"/>
        <v>0</v>
      </c>
      <c r="U102" s="38">
        <f>U96+U99</f>
        <v>0</v>
      </c>
      <c r="V102" s="38">
        <f>V96+V99</f>
        <v>0</v>
      </c>
      <c r="W102" s="38">
        <f t="shared" si="42"/>
        <v>0</v>
      </c>
      <c r="X102" s="38">
        <f t="shared" si="42"/>
        <v>0</v>
      </c>
      <c r="Y102" s="38">
        <f t="shared" si="42"/>
        <v>0</v>
      </c>
      <c r="Z102" s="38">
        <f t="shared" si="42"/>
        <v>0</v>
      </c>
      <c r="AA102" s="38">
        <f t="shared" si="42"/>
        <v>0</v>
      </c>
      <c r="AB102" s="39">
        <f t="shared" si="42"/>
        <v>0</v>
      </c>
      <c r="AC102" s="160">
        <f t="shared" si="32"/>
        <v>0</v>
      </c>
      <c r="AD102" s="159">
        <f t="shared" si="32"/>
        <v>0</v>
      </c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78"/>
      <c r="AZ102" s="178"/>
      <c r="BA102" s="178"/>
      <c r="BB102" s="178"/>
      <c r="BC102" s="178"/>
      <c r="BD102" s="178"/>
      <c r="BE102" s="178"/>
      <c r="BF102" s="178"/>
      <c r="BG102" s="178"/>
      <c r="BH102" s="178"/>
    </row>
    <row r="103" spans="1:60" s="3" customFormat="1" ht="15" customHeight="1" thickBot="1">
      <c r="A103" s="488"/>
      <c r="B103" s="492"/>
      <c r="C103" s="470"/>
      <c r="D103" s="42" t="s">
        <v>51</v>
      </c>
      <c r="E103" s="43">
        <f>E101+E102</f>
        <v>0</v>
      </c>
      <c r="F103" s="44">
        <f t="shared" ref="F103:AB103" si="43">F101+F102</f>
        <v>0</v>
      </c>
      <c r="G103" s="44">
        <f t="shared" si="43"/>
        <v>0</v>
      </c>
      <c r="H103" s="45">
        <f t="shared" si="43"/>
        <v>0</v>
      </c>
      <c r="I103" s="31">
        <f t="shared" si="43"/>
        <v>0</v>
      </c>
      <c r="J103" s="32">
        <f t="shared" si="43"/>
        <v>0</v>
      </c>
      <c r="K103" s="32">
        <f t="shared" si="43"/>
        <v>0</v>
      </c>
      <c r="L103" s="32">
        <f t="shared" si="43"/>
        <v>0</v>
      </c>
      <c r="M103" s="32">
        <f t="shared" si="43"/>
        <v>0</v>
      </c>
      <c r="N103" s="32">
        <f t="shared" si="43"/>
        <v>0</v>
      </c>
      <c r="O103" s="32">
        <f t="shared" si="43"/>
        <v>0</v>
      </c>
      <c r="P103" s="32">
        <f t="shared" si="43"/>
        <v>0</v>
      </c>
      <c r="Q103" s="32">
        <f t="shared" si="43"/>
        <v>0</v>
      </c>
      <c r="R103" s="32">
        <f t="shared" si="43"/>
        <v>0</v>
      </c>
      <c r="S103" s="32">
        <f t="shared" si="43"/>
        <v>0</v>
      </c>
      <c r="T103" s="32">
        <f t="shared" si="43"/>
        <v>0</v>
      </c>
      <c r="U103" s="32">
        <f>U101+U102</f>
        <v>0</v>
      </c>
      <c r="V103" s="32">
        <f>V101+V102</f>
        <v>0</v>
      </c>
      <c r="W103" s="32">
        <f t="shared" si="43"/>
        <v>0</v>
      </c>
      <c r="X103" s="32">
        <f t="shared" si="43"/>
        <v>0</v>
      </c>
      <c r="Y103" s="32">
        <f t="shared" si="43"/>
        <v>0</v>
      </c>
      <c r="Z103" s="32">
        <f t="shared" si="43"/>
        <v>0</v>
      </c>
      <c r="AA103" s="32">
        <f t="shared" si="43"/>
        <v>0</v>
      </c>
      <c r="AB103" s="33">
        <f t="shared" si="43"/>
        <v>0</v>
      </c>
      <c r="AC103" s="160">
        <f t="shared" si="32"/>
        <v>0</v>
      </c>
      <c r="AD103" s="159">
        <f t="shared" si="32"/>
        <v>0</v>
      </c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78"/>
      <c r="AZ103" s="178"/>
      <c r="BA103" s="178"/>
      <c r="BB103" s="178"/>
      <c r="BC103" s="178"/>
      <c r="BD103" s="178"/>
      <c r="BE103" s="178"/>
      <c r="BF103" s="178"/>
      <c r="BG103" s="178"/>
      <c r="BH103" s="178"/>
    </row>
    <row r="104" spans="1:60" s="3" customFormat="1" ht="15" customHeight="1">
      <c r="A104" s="486">
        <v>8</v>
      </c>
      <c r="B104" s="498" t="s">
        <v>89</v>
      </c>
      <c r="C104" s="471" t="s">
        <v>7304</v>
      </c>
      <c r="D104" s="147" t="s">
        <v>49</v>
      </c>
      <c r="E104" s="198"/>
      <c r="F104" s="199"/>
      <c r="G104" s="199"/>
      <c r="H104" s="200"/>
      <c r="I104" s="198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200"/>
      <c r="AC104" s="157">
        <f t="shared" si="32"/>
        <v>0</v>
      </c>
      <c r="AD104" s="159">
        <f t="shared" si="32"/>
        <v>0</v>
      </c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78"/>
      <c r="BA104" s="178"/>
      <c r="BB104" s="178"/>
      <c r="BC104" s="178"/>
      <c r="BD104" s="178"/>
      <c r="BE104" s="178"/>
      <c r="BF104" s="178"/>
      <c r="BG104" s="178"/>
      <c r="BH104" s="178"/>
    </row>
    <row r="105" spans="1:60" s="3" customFormat="1" ht="15" customHeight="1">
      <c r="A105" s="487"/>
      <c r="B105" s="499"/>
      <c r="C105" s="468"/>
      <c r="D105" s="40" t="s">
        <v>50</v>
      </c>
      <c r="E105" s="195"/>
      <c r="F105" s="196"/>
      <c r="G105" s="196"/>
      <c r="H105" s="197"/>
      <c r="I105" s="195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  <c r="AB105" s="197"/>
      <c r="AC105" s="157">
        <f t="shared" si="32"/>
        <v>0</v>
      </c>
      <c r="AD105" s="159">
        <f t="shared" si="32"/>
        <v>0</v>
      </c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8"/>
      <c r="BE105" s="178"/>
      <c r="BF105" s="178"/>
      <c r="BG105" s="178"/>
      <c r="BH105" s="178"/>
    </row>
    <row r="106" spans="1:60" s="3" customFormat="1" ht="15" customHeight="1">
      <c r="A106" s="487"/>
      <c r="B106" s="499"/>
      <c r="C106" s="468"/>
      <c r="D106" s="40" t="s">
        <v>51</v>
      </c>
      <c r="E106" s="34">
        <f>E104+E105</f>
        <v>0</v>
      </c>
      <c r="F106" s="35">
        <f t="shared" ref="F106:AB106" si="44">F104+F105</f>
        <v>0</v>
      </c>
      <c r="G106" s="35">
        <f t="shared" si="44"/>
        <v>0</v>
      </c>
      <c r="H106" s="36">
        <f t="shared" si="44"/>
        <v>0</v>
      </c>
      <c r="I106" s="34">
        <f t="shared" si="44"/>
        <v>0</v>
      </c>
      <c r="J106" s="35">
        <f t="shared" si="44"/>
        <v>0</v>
      </c>
      <c r="K106" s="35">
        <f t="shared" si="44"/>
        <v>0</v>
      </c>
      <c r="L106" s="35">
        <f t="shared" si="44"/>
        <v>0</v>
      </c>
      <c r="M106" s="35">
        <f t="shared" si="44"/>
        <v>0</v>
      </c>
      <c r="N106" s="35">
        <f t="shared" si="44"/>
        <v>0</v>
      </c>
      <c r="O106" s="35">
        <f t="shared" si="44"/>
        <v>0</v>
      </c>
      <c r="P106" s="35">
        <f t="shared" si="44"/>
        <v>0</v>
      </c>
      <c r="Q106" s="35">
        <f t="shared" si="44"/>
        <v>0</v>
      </c>
      <c r="R106" s="35">
        <f t="shared" si="44"/>
        <v>0</v>
      </c>
      <c r="S106" s="35">
        <f t="shared" si="44"/>
        <v>0</v>
      </c>
      <c r="T106" s="35">
        <f t="shared" si="44"/>
        <v>0</v>
      </c>
      <c r="U106" s="35">
        <f>U104+U105</f>
        <v>0</v>
      </c>
      <c r="V106" s="35">
        <f>V104+V105</f>
        <v>0</v>
      </c>
      <c r="W106" s="35">
        <f t="shared" si="44"/>
        <v>0</v>
      </c>
      <c r="X106" s="35">
        <f t="shared" si="44"/>
        <v>0</v>
      </c>
      <c r="Y106" s="35">
        <f t="shared" si="44"/>
        <v>0</v>
      </c>
      <c r="Z106" s="35">
        <f t="shared" si="44"/>
        <v>0</v>
      </c>
      <c r="AA106" s="35">
        <f t="shared" si="44"/>
        <v>0</v>
      </c>
      <c r="AB106" s="36">
        <f t="shared" si="44"/>
        <v>0</v>
      </c>
      <c r="AC106" s="157">
        <f t="shared" si="32"/>
        <v>0</v>
      </c>
      <c r="AD106" s="159">
        <f t="shared" si="32"/>
        <v>0</v>
      </c>
      <c r="AE106" s="178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78"/>
      <c r="AZ106" s="178"/>
      <c r="BA106" s="178"/>
      <c r="BB106" s="178"/>
      <c r="BC106" s="178"/>
      <c r="BD106" s="178"/>
      <c r="BE106" s="178"/>
      <c r="BF106" s="178"/>
      <c r="BG106" s="178"/>
      <c r="BH106" s="178"/>
    </row>
    <row r="107" spans="1:60" s="3" customFormat="1" ht="15" customHeight="1">
      <c r="A107" s="487"/>
      <c r="B107" s="499" t="s">
        <v>90</v>
      </c>
      <c r="C107" s="467" t="s">
        <v>91</v>
      </c>
      <c r="D107" s="40" t="s">
        <v>49</v>
      </c>
      <c r="E107" s="195"/>
      <c r="F107" s="196"/>
      <c r="G107" s="196"/>
      <c r="H107" s="197"/>
      <c r="I107" s="195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/>
      <c r="AA107" s="196"/>
      <c r="AB107" s="197"/>
      <c r="AC107" s="157">
        <f t="shared" si="32"/>
        <v>0</v>
      </c>
      <c r="AD107" s="159">
        <f t="shared" si="32"/>
        <v>0</v>
      </c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78"/>
      <c r="AZ107" s="178"/>
      <c r="BA107" s="178"/>
      <c r="BB107" s="178"/>
      <c r="BC107" s="178"/>
      <c r="BD107" s="178"/>
      <c r="BE107" s="178"/>
      <c r="BF107" s="178"/>
      <c r="BG107" s="178"/>
      <c r="BH107" s="178"/>
    </row>
    <row r="108" spans="1:60" s="3" customFormat="1" ht="15" customHeight="1">
      <c r="A108" s="487"/>
      <c r="B108" s="499"/>
      <c r="C108" s="468"/>
      <c r="D108" s="40" t="s">
        <v>50</v>
      </c>
      <c r="E108" s="195"/>
      <c r="F108" s="196"/>
      <c r="G108" s="196"/>
      <c r="H108" s="197"/>
      <c r="I108" s="195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  <c r="AA108" s="196"/>
      <c r="AB108" s="197"/>
      <c r="AC108" s="157">
        <f t="shared" si="32"/>
        <v>0</v>
      </c>
      <c r="AD108" s="159">
        <f t="shared" si="32"/>
        <v>0</v>
      </c>
      <c r="AE108" s="178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78"/>
      <c r="AZ108" s="178"/>
      <c r="BA108" s="178"/>
      <c r="BB108" s="178"/>
      <c r="BC108" s="178"/>
      <c r="BD108" s="178"/>
      <c r="BE108" s="178"/>
      <c r="BF108" s="178"/>
      <c r="BG108" s="178"/>
      <c r="BH108" s="178"/>
    </row>
    <row r="109" spans="1:60" s="3" customFormat="1" ht="15" customHeight="1">
      <c r="A109" s="487"/>
      <c r="B109" s="499"/>
      <c r="C109" s="468"/>
      <c r="D109" s="40" t="s">
        <v>51</v>
      </c>
      <c r="E109" s="34">
        <f>E107+E108</f>
        <v>0</v>
      </c>
      <c r="F109" s="35">
        <f t="shared" ref="F109:AB109" si="45">F107+F108</f>
        <v>0</v>
      </c>
      <c r="G109" s="35">
        <f t="shared" si="45"/>
        <v>0</v>
      </c>
      <c r="H109" s="36">
        <f t="shared" si="45"/>
        <v>0</v>
      </c>
      <c r="I109" s="34">
        <f t="shared" si="45"/>
        <v>0</v>
      </c>
      <c r="J109" s="35">
        <f t="shared" si="45"/>
        <v>0</v>
      </c>
      <c r="K109" s="35">
        <f t="shared" si="45"/>
        <v>0</v>
      </c>
      <c r="L109" s="35">
        <f t="shared" si="45"/>
        <v>0</v>
      </c>
      <c r="M109" s="35">
        <f t="shared" si="45"/>
        <v>0</v>
      </c>
      <c r="N109" s="35">
        <f t="shared" si="45"/>
        <v>0</v>
      </c>
      <c r="O109" s="35">
        <f t="shared" si="45"/>
        <v>0</v>
      </c>
      <c r="P109" s="35">
        <f t="shared" si="45"/>
        <v>0</v>
      </c>
      <c r="Q109" s="35">
        <f t="shared" si="45"/>
        <v>0</v>
      </c>
      <c r="R109" s="35">
        <f t="shared" si="45"/>
        <v>0</v>
      </c>
      <c r="S109" s="35">
        <f t="shared" si="45"/>
        <v>0</v>
      </c>
      <c r="T109" s="35">
        <f t="shared" si="45"/>
        <v>0</v>
      </c>
      <c r="U109" s="35">
        <f>U107+U108</f>
        <v>0</v>
      </c>
      <c r="V109" s="35">
        <f>V107+V108</f>
        <v>0</v>
      </c>
      <c r="W109" s="35">
        <f t="shared" si="45"/>
        <v>0</v>
      </c>
      <c r="X109" s="35">
        <f t="shared" si="45"/>
        <v>0</v>
      </c>
      <c r="Y109" s="35">
        <f t="shared" si="45"/>
        <v>0</v>
      </c>
      <c r="Z109" s="35">
        <f t="shared" si="45"/>
        <v>0</v>
      </c>
      <c r="AA109" s="35">
        <f t="shared" si="45"/>
        <v>0</v>
      </c>
      <c r="AB109" s="36">
        <f t="shared" si="45"/>
        <v>0</v>
      </c>
      <c r="AC109" s="157">
        <f t="shared" si="32"/>
        <v>0</v>
      </c>
      <c r="AD109" s="159">
        <f t="shared" si="32"/>
        <v>0</v>
      </c>
      <c r="AE109" s="178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78"/>
      <c r="AZ109" s="178"/>
      <c r="BA109" s="178"/>
      <c r="BB109" s="178"/>
      <c r="BC109" s="178"/>
      <c r="BD109" s="178"/>
      <c r="BE109" s="178"/>
      <c r="BF109" s="178"/>
      <c r="BG109" s="178"/>
      <c r="BH109" s="178"/>
    </row>
    <row r="110" spans="1:60" s="3" customFormat="1" ht="15" customHeight="1">
      <c r="A110" s="487"/>
      <c r="B110" s="499" t="s">
        <v>92</v>
      </c>
      <c r="C110" s="467" t="s">
        <v>7279</v>
      </c>
      <c r="D110" s="40" t="s">
        <v>49</v>
      </c>
      <c r="E110" s="195"/>
      <c r="F110" s="196"/>
      <c r="G110" s="196"/>
      <c r="H110" s="197"/>
      <c r="I110" s="195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7"/>
      <c r="AC110" s="157">
        <f t="shared" si="32"/>
        <v>0</v>
      </c>
      <c r="AD110" s="159">
        <f t="shared" si="32"/>
        <v>0</v>
      </c>
      <c r="AE110" s="178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78"/>
      <c r="AZ110" s="178"/>
      <c r="BA110" s="178"/>
      <c r="BB110" s="178"/>
      <c r="BC110" s="178"/>
      <c r="BD110" s="178"/>
      <c r="BE110" s="178"/>
      <c r="BF110" s="178"/>
      <c r="BG110" s="178"/>
      <c r="BH110" s="178"/>
    </row>
    <row r="111" spans="1:60" s="3" customFormat="1" ht="15" customHeight="1">
      <c r="A111" s="487"/>
      <c r="B111" s="499"/>
      <c r="C111" s="468"/>
      <c r="D111" s="40" t="s">
        <v>50</v>
      </c>
      <c r="E111" s="195"/>
      <c r="F111" s="196"/>
      <c r="G111" s="196"/>
      <c r="H111" s="197"/>
      <c r="I111" s="195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/>
      <c r="AA111" s="196"/>
      <c r="AB111" s="197"/>
      <c r="AC111" s="157">
        <f t="shared" si="32"/>
        <v>0</v>
      </c>
      <c r="AD111" s="159">
        <f t="shared" si="32"/>
        <v>0</v>
      </c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78"/>
      <c r="AZ111" s="178"/>
      <c r="BA111" s="178"/>
      <c r="BB111" s="178"/>
      <c r="BC111" s="178"/>
      <c r="BD111" s="178"/>
      <c r="BE111" s="178"/>
      <c r="BF111" s="178"/>
      <c r="BG111" s="178"/>
      <c r="BH111" s="178"/>
    </row>
    <row r="112" spans="1:60" s="3" customFormat="1" ht="15" customHeight="1">
      <c r="A112" s="487"/>
      <c r="B112" s="499"/>
      <c r="C112" s="468"/>
      <c r="D112" s="40" t="s">
        <v>51</v>
      </c>
      <c r="E112" s="34">
        <f>E110+E111</f>
        <v>0</v>
      </c>
      <c r="F112" s="35">
        <f t="shared" ref="F112:AB112" si="46">F110+F111</f>
        <v>0</v>
      </c>
      <c r="G112" s="35">
        <f t="shared" si="46"/>
        <v>0</v>
      </c>
      <c r="H112" s="36">
        <f t="shared" si="46"/>
        <v>0</v>
      </c>
      <c r="I112" s="34">
        <f t="shared" si="46"/>
        <v>0</v>
      </c>
      <c r="J112" s="35">
        <f t="shared" si="46"/>
        <v>0</v>
      </c>
      <c r="K112" s="35">
        <f t="shared" si="46"/>
        <v>0</v>
      </c>
      <c r="L112" s="35">
        <f t="shared" si="46"/>
        <v>0</v>
      </c>
      <c r="M112" s="35">
        <f t="shared" si="46"/>
        <v>0</v>
      </c>
      <c r="N112" s="35">
        <f t="shared" si="46"/>
        <v>0</v>
      </c>
      <c r="O112" s="35">
        <f t="shared" si="46"/>
        <v>0</v>
      </c>
      <c r="P112" s="35">
        <f t="shared" si="46"/>
        <v>0</v>
      </c>
      <c r="Q112" s="35">
        <f t="shared" si="46"/>
        <v>0</v>
      </c>
      <c r="R112" s="35">
        <f t="shared" si="46"/>
        <v>0</v>
      </c>
      <c r="S112" s="35">
        <f t="shared" si="46"/>
        <v>0</v>
      </c>
      <c r="T112" s="35">
        <f t="shared" si="46"/>
        <v>0</v>
      </c>
      <c r="U112" s="35">
        <f>U110+U111</f>
        <v>0</v>
      </c>
      <c r="V112" s="35">
        <f>V110+V111</f>
        <v>0</v>
      </c>
      <c r="W112" s="35">
        <f t="shared" si="46"/>
        <v>0</v>
      </c>
      <c r="X112" s="35">
        <f t="shared" si="46"/>
        <v>0</v>
      </c>
      <c r="Y112" s="35">
        <f t="shared" si="46"/>
        <v>0</v>
      </c>
      <c r="Z112" s="35">
        <f t="shared" si="46"/>
        <v>0</v>
      </c>
      <c r="AA112" s="35">
        <f t="shared" si="46"/>
        <v>0</v>
      </c>
      <c r="AB112" s="36">
        <f t="shared" si="46"/>
        <v>0</v>
      </c>
      <c r="AC112" s="157">
        <f t="shared" si="32"/>
        <v>0</v>
      </c>
      <c r="AD112" s="159">
        <f t="shared" si="32"/>
        <v>0</v>
      </c>
      <c r="AE112" s="178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8"/>
      <c r="BE112" s="178"/>
      <c r="BF112" s="178"/>
      <c r="BG112" s="178"/>
      <c r="BH112" s="178"/>
    </row>
    <row r="113" spans="1:60" s="3" customFormat="1" ht="15" customHeight="1">
      <c r="A113" s="487"/>
      <c r="B113" s="491" t="s">
        <v>93</v>
      </c>
      <c r="C113" s="469" t="s">
        <v>94</v>
      </c>
      <c r="D113" s="41" t="s">
        <v>49</v>
      </c>
      <c r="E113" s="37">
        <f>E104+E107+E110</f>
        <v>0</v>
      </c>
      <c r="F113" s="38">
        <f t="shared" ref="F113:AB114" si="47">F104+F107+F110</f>
        <v>0</v>
      </c>
      <c r="G113" s="38">
        <f t="shared" si="47"/>
        <v>0</v>
      </c>
      <c r="H113" s="39">
        <f t="shared" si="47"/>
        <v>0</v>
      </c>
      <c r="I113" s="37">
        <f t="shared" si="47"/>
        <v>0</v>
      </c>
      <c r="J113" s="38">
        <f t="shared" si="47"/>
        <v>0</v>
      </c>
      <c r="K113" s="38">
        <f t="shared" si="47"/>
        <v>0</v>
      </c>
      <c r="L113" s="38">
        <f t="shared" si="47"/>
        <v>0</v>
      </c>
      <c r="M113" s="38">
        <f t="shared" si="47"/>
        <v>0</v>
      </c>
      <c r="N113" s="38">
        <f t="shared" si="47"/>
        <v>0</v>
      </c>
      <c r="O113" s="38">
        <f t="shared" si="47"/>
        <v>0</v>
      </c>
      <c r="P113" s="38">
        <f t="shared" si="47"/>
        <v>0</v>
      </c>
      <c r="Q113" s="38">
        <f t="shared" si="47"/>
        <v>0</v>
      </c>
      <c r="R113" s="38">
        <f t="shared" si="47"/>
        <v>0</v>
      </c>
      <c r="S113" s="38">
        <f t="shared" si="47"/>
        <v>0</v>
      </c>
      <c r="T113" s="38">
        <f t="shared" si="47"/>
        <v>0</v>
      </c>
      <c r="U113" s="38">
        <f>U104+U107+U110</f>
        <v>0</v>
      </c>
      <c r="V113" s="38">
        <f>V104+V107+V110</f>
        <v>0</v>
      </c>
      <c r="W113" s="38">
        <f t="shared" si="47"/>
        <v>0</v>
      </c>
      <c r="X113" s="38">
        <f t="shared" si="47"/>
        <v>0</v>
      </c>
      <c r="Y113" s="38">
        <f t="shared" si="47"/>
        <v>0</v>
      </c>
      <c r="Z113" s="38">
        <f t="shared" si="47"/>
        <v>0</v>
      </c>
      <c r="AA113" s="38">
        <f t="shared" si="47"/>
        <v>0</v>
      </c>
      <c r="AB113" s="39">
        <f t="shared" si="47"/>
        <v>0</v>
      </c>
      <c r="AC113" s="160">
        <f t="shared" si="32"/>
        <v>0</v>
      </c>
      <c r="AD113" s="159">
        <f t="shared" si="32"/>
        <v>0</v>
      </c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78"/>
      <c r="AZ113" s="178"/>
      <c r="BA113" s="178"/>
      <c r="BB113" s="178"/>
      <c r="BC113" s="178"/>
      <c r="BD113" s="178"/>
      <c r="BE113" s="178"/>
      <c r="BF113" s="178"/>
      <c r="BG113" s="178"/>
      <c r="BH113" s="178"/>
    </row>
    <row r="114" spans="1:60" s="3" customFormat="1" ht="15" customHeight="1">
      <c r="A114" s="487"/>
      <c r="B114" s="491"/>
      <c r="C114" s="469"/>
      <c r="D114" s="41" t="s">
        <v>50</v>
      </c>
      <c r="E114" s="37">
        <f>E105+E108+E111</f>
        <v>0</v>
      </c>
      <c r="F114" s="38">
        <f t="shared" si="47"/>
        <v>0</v>
      </c>
      <c r="G114" s="38">
        <f t="shared" si="47"/>
        <v>0</v>
      </c>
      <c r="H114" s="39">
        <f t="shared" si="47"/>
        <v>0</v>
      </c>
      <c r="I114" s="37">
        <f t="shared" si="47"/>
        <v>0</v>
      </c>
      <c r="J114" s="38">
        <f t="shared" si="47"/>
        <v>0</v>
      </c>
      <c r="K114" s="38">
        <f t="shared" si="47"/>
        <v>0</v>
      </c>
      <c r="L114" s="38">
        <f t="shared" si="47"/>
        <v>0</v>
      </c>
      <c r="M114" s="38">
        <f t="shared" si="47"/>
        <v>0</v>
      </c>
      <c r="N114" s="38">
        <f t="shared" si="47"/>
        <v>0</v>
      </c>
      <c r="O114" s="38">
        <f t="shared" si="47"/>
        <v>0</v>
      </c>
      <c r="P114" s="38">
        <f t="shared" si="47"/>
        <v>0</v>
      </c>
      <c r="Q114" s="38">
        <f t="shared" si="47"/>
        <v>0</v>
      </c>
      <c r="R114" s="38">
        <f t="shared" si="47"/>
        <v>0</v>
      </c>
      <c r="S114" s="38">
        <f t="shared" si="47"/>
        <v>0</v>
      </c>
      <c r="T114" s="38">
        <f t="shared" si="47"/>
        <v>0</v>
      </c>
      <c r="U114" s="38">
        <f>U105+U108+U111</f>
        <v>0</v>
      </c>
      <c r="V114" s="38">
        <f>V105+V108+V111</f>
        <v>0</v>
      </c>
      <c r="W114" s="38">
        <f t="shared" si="47"/>
        <v>0</v>
      </c>
      <c r="X114" s="38">
        <f t="shared" si="47"/>
        <v>0</v>
      </c>
      <c r="Y114" s="38">
        <f t="shared" si="47"/>
        <v>0</v>
      </c>
      <c r="Z114" s="38">
        <f t="shared" si="47"/>
        <v>0</v>
      </c>
      <c r="AA114" s="38">
        <f t="shared" si="47"/>
        <v>0</v>
      </c>
      <c r="AB114" s="39">
        <f t="shared" si="47"/>
        <v>0</v>
      </c>
      <c r="AC114" s="160">
        <f t="shared" si="32"/>
        <v>0</v>
      </c>
      <c r="AD114" s="159">
        <f t="shared" si="32"/>
        <v>0</v>
      </c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78"/>
      <c r="AZ114" s="178"/>
      <c r="BA114" s="178"/>
      <c r="BB114" s="178"/>
      <c r="BC114" s="178"/>
      <c r="BD114" s="178"/>
      <c r="BE114" s="178"/>
      <c r="BF114" s="178"/>
      <c r="BG114" s="178"/>
      <c r="BH114" s="178"/>
    </row>
    <row r="115" spans="1:60" s="3" customFormat="1" ht="15" customHeight="1" thickBot="1">
      <c r="A115" s="488"/>
      <c r="B115" s="492"/>
      <c r="C115" s="470"/>
      <c r="D115" s="42" t="s">
        <v>51</v>
      </c>
      <c r="E115" s="31">
        <f>E113+E114</f>
        <v>0</v>
      </c>
      <c r="F115" s="32">
        <f t="shared" ref="F115:AB115" si="48">F113+F114</f>
        <v>0</v>
      </c>
      <c r="G115" s="32">
        <f t="shared" si="48"/>
        <v>0</v>
      </c>
      <c r="H115" s="33">
        <f t="shared" si="48"/>
        <v>0</v>
      </c>
      <c r="I115" s="31">
        <f t="shared" si="48"/>
        <v>0</v>
      </c>
      <c r="J115" s="32">
        <f t="shared" si="48"/>
        <v>0</v>
      </c>
      <c r="K115" s="32">
        <f t="shared" si="48"/>
        <v>0</v>
      </c>
      <c r="L115" s="32">
        <f t="shared" si="48"/>
        <v>0</v>
      </c>
      <c r="M115" s="32">
        <f t="shared" si="48"/>
        <v>0</v>
      </c>
      <c r="N115" s="32">
        <f t="shared" si="48"/>
        <v>0</v>
      </c>
      <c r="O115" s="32">
        <f t="shared" si="48"/>
        <v>0</v>
      </c>
      <c r="P115" s="32">
        <f t="shared" si="48"/>
        <v>0</v>
      </c>
      <c r="Q115" s="32">
        <f t="shared" si="48"/>
        <v>0</v>
      </c>
      <c r="R115" s="32">
        <f t="shared" si="48"/>
        <v>0</v>
      </c>
      <c r="S115" s="32">
        <f t="shared" si="48"/>
        <v>0</v>
      </c>
      <c r="T115" s="32">
        <f t="shared" si="48"/>
        <v>0</v>
      </c>
      <c r="U115" s="32">
        <f>U113+U114</f>
        <v>0</v>
      </c>
      <c r="V115" s="32">
        <f>V113+V114</f>
        <v>0</v>
      </c>
      <c r="W115" s="32">
        <f t="shared" si="48"/>
        <v>0</v>
      </c>
      <c r="X115" s="32">
        <f t="shared" si="48"/>
        <v>0</v>
      </c>
      <c r="Y115" s="32">
        <f t="shared" si="48"/>
        <v>0</v>
      </c>
      <c r="Z115" s="32">
        <f t="shared" si="48"/>
        <v>0</v>
      </c>
      <c r="AA115" s="32">
        <f t="shared" si="48"/>
        <v>0</v>
      </c>
      <c r="AB115" s="33">
        <f t="shared" si="48"/>
        <v>0</v>
      </c>
      <c r="AC115" s="160">
        <f t="shared" si="32"/>
        <v>0</v>
      </c>
      <c r="AD115" s="159">
        <f t="shared" si="32"/>
        <v>0</v>
      </c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</row>
    <row r="116" spans="1:60" s="3" customFormat="1" ht="15" customHeight="1">
      <c r="A116" s="493">
        <v>9</v>
      </c>
      <c r="B116" s="496"/>
      <c r="C116" s="476" t="s">
        <v>95</v>
      </c>
      <c r="D116" s="46" t="s">
        <v>49</v>
      </c>
      <c r="E116" s="198"/>
      <c r="F116" s="199"/>
      <c r="G116" s="199"/>
      <c r="H116" s="200"/>
      <c r="I116" s="198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200"/>
      <c r="AC116" s="157">
        <f t="shared" si="32"/>
        <v>0</v>
      </c>
      <c r="AD116" s="159">
        <f t="shared" si="32"/>
        <v>0</v>
      </c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78"/>
      <c r="AT116" s="178"/>
      <c r="AU116" s="178"/>
      <c r="AV116" s="178"/>
      <c r="AW116" s="178"/>
      <c r="AX116" s="178"/>
      <c r="AY116" s="178"/>
      <c r="AZ116" s="178"/>
      <c r="BA116" s="178"/>
      <c r="BB116" s="178"/>
      <c r="BC116" s="178"/>
      <c r="BD116" s="178"/>
      <c r="BE116" s="178"/>
      <c r="BF116" s="178"/>
      <c r="BG116" s="178"/>
      <c r="BH116" s="178"/>
    </row>
    <row r="117" spans="1:60" s="3" customFormat="1" ht="15" customHeight="1">
      <c r="A117" s="494"/>
      <c r="B117" s="491"/>
      <c r="C117" s="477"/>
      <c r="D117" s="41" t="s">
        <v>50</v>
      </c>
      <c r="E117" s="195"/>
      <c r="F117" s="196"/>
      <c r="G117" s="196"/>
      <c r="H117" s="197"/>
      <c r="I117" s="195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7"/>
      <c r="AC117" s="157">
        <f t="shared" si="32"/>
        <v>0</v>
      </c>
      <c r="AD117" s="159">
        <f t="shared" si="32"/>
        <v>0</v>
      </c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  <c r="AR117" s="178"/>
      <c r="AS117" s="178"/>
      <c r="AT117" s="178"/>
      <c r="AU117" s="178"/>
      <c r="AV117" s="178"/>
      <c r="AW117" s="178"/>
      <c r="AX117" s="178"/>
      <c r="AY117" s="178"/>
      <c r="AZ117" s="178"/>
      <c r="BA117" s="178"/>
      <c r="BB117" s="178"/>
      <c r="BC117" s="178"/>
      <c r="BD117" s="178"/>
      <c r="BE117" s="178"/>
      <c r="BF117" s="178"/>
      <c r="BG117" s="178"/>
      <c r="BH117" s="178"/>
    </row>
    <row r="118" spans="1:60" s="3" customFormat="1" ht="15" customHeight="1" thickBot="1">
      <c r="A118" s="495"/>
      <c r="B118" s="497"/>
      <c r="C118" s="478"/>
      <c r="D118" s="47" t="s">
        <v>51</v>
      </c>
      <c r="E118" s="43">
        <f>E116+E117</f>
        <v>0</v>
      </c>
      <c r="F118" s="44">
        <f t="shared" ref="F118:AB118" si="49">F116+F117</f>
        <v>0</v>
      </c>
      <c r="G118" s="44">
        <f t="shared" si="49"/>
        <v>0</v>
      </c>
      <c r="H118" s="45">
        <f t="shared" si="49"/>
        <v>0</v>
      </c>
      <c r="I118" s="31">
        <f t="shared" si="49"/>
        <v>0</v>
      </c>
      <c r="J118" s="32">
        <f t="shared" si="49"/>
        <v>0</v>
      </c>
      <c r="K118" s="32">
        <f t="shared" si="49"/>
        <v>0</v>
      </c>
      <c r="L118" s="32">
        <f t="shared" si="49"/>
        <v>0</v>
      </c>
      <c r="M118" s="32">
        <f t="shared" si="49"/>
        <v>0</v>
      </c>
      <c r="N118" s="32">
        <f t="shared" si="49"/>
        <v>0</v>
      </c>
      <c r="O118" s="32">
        <f t="shared" si="49"/>
        <v>0</v>
      </c>
      <c r="P118" s="32">
        <f t="shared" si="49"/>
        <v>0</v>
      </c>
      <c r="Q118" s="32">
        <f t="shared" si="49"/>
        <v>0</v>
      </c>
      <c r="R118" s="32">
        <f t="shared" si="49"/>
        <v>0</v>
      </c>
      <c r="S118" s="32">
        <f t="shared" si="49"/>
        <v>0</v>
      </c>
      <c r="T118" s="32">
        <f t="shared" si="49"/>
        <v>0</v>
      </c>
      <c r="U118" s="32">
        <f>U116+U117</f>
        <v>0</v>
      </c>
      <c r="V118" s="32">
        <f>V116+V117</f>
        <v>0</v>
      </c>
      <c r="W118" s="32">
        <f t="shared" si="49"/>
        <v>0</v>
      </c>
      <c r="X118" s="32">
        <f t="shared" si="49"/>
        <v>0</v>
      </c>
      <c r="Y118" s="32">
        <f t="shared" si="49"/>
        <v>0</v>
      </c>
      <c r="Z118" s="32">
        <f t="shared" si="49"/>
        <v>0</v>
      </c>
      <c r="AA118" s="32">
        <f t="shared" si="49"/>
        <v>0</v>
      </c>
      <c r="AB118" s="33">
        <f t="shared" si="49"/>
        <v>0</v>
      </c>
      <c r="AC118" s="160">
        <f t="shared" si="32"/>
        <v>0</v>
      </c>
      <c r="AD118" s="159">
        <f t="shared" si="32"/>
        <v>0</v>
      </c>
      <c r="AE118" s="178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  <c r="AR118" s="178"/>
      <c r="AS118" s="178"/>
      <c r="AT118" s="178"/>
      <c r="AU118" s="178"/>
      <c r="AV118" s="178"/>
      <c r="AW118" s="178"/>
      <c r="AX118" s="178"/>
      <c r="AY118" s="178"/>
      <c r="AZ118" s="178"/>
      <c r="BA118" s="178"/>
      <c r="BB118" s="178"/>
      <c r="BC118" s="178"/>
      <c r="BD118" s="178"/>
      <c r="BE118" s="178"/>
      <c r="BF118" s="178"/>
      <c r="BG118" s="178"/>
      <c r="BH118" s="178"/>
    </row>
    <row r="119" spans="1:60" s="3" customFormat="1" ht="15" customHeight="1">
      <c r="A119" s="493">
        <v>10</v>
      </c>
      <c r="B119" s="496"/>
      <c r="C119" s="476" t="s">
        <v>96</v>
      </c>
      <c r="D119" s="46" t="s">
        <v>49</v>
      </c>
      <c r="E119" s="198"/>
      <c r="F119" s="199"/>
      <c r="G119" s="199"/>
      <c r="H119" s="200"/>
      <c r="I119" s="198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200"/>
      <c r="AC119" s="157">
        <f t="shared" si="32"/>
        <v>0</v>
      </c>
      <c r="AD119" s="159">
        <f t="shared" si="32"/>
        <v>0</v>
      </c>
      <c r="AE119" s="178"/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  <c r="AR119" s="178"/>
      <c r="AS119" s="178"/>
      <c r="AT119" s="178"/>
      <c r="AU119" s="178"/>
      <c r="AV119" s="178"/>
      <c r="AW119" s="178"/>
      <c r="AX119" s="178"/>
      <c r="AY119" s="178"/>
      <c r="AZ119" s="178"/>
      <c r="BA119" s="178"/>
      <c r="BB119" s="178"/>
      <c r="BC119" s="178"/>
      <c r="BD119" s="178"/>
      <c r="BE119" s="178"/>
      <c r="BF119" s="178"/>
      <c r="BG119" s="178"/>
      <c r="BH119" s="178"/>
    </row>
    <row r="120" spans="1:60" s="3" customFormat="1" ht="15" customHeight="1">
      <c r="A120" s="494"/>
      <c r="B120" s="491"/>
      <c r="C120" s="477"/>
      <c r="D120" s="41" t="s">
        <v>50</v>
      </c>
      <c r="E120" s="195"/>
      <c r="F120" s="196"/>
      <c r="G120" s="196"/>
      <c r="H120" s="197"/>
      <c r="I120" s="195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  <c r="AA120" s="196"/>
      <c r="AB120" s="197"/>
      <c r="AC120" s="157">
        <f t="shared" si="32"/>
        <v>0</v>
      </c>
      <c r="AD120" s="159">
        <f t="shared" si="32"/>
        <v>0</v>
      </c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BE120" s="178"/>
      <c r="BF120" s="178"/>
      <c r="BG120" s="178"/>
      <c r="BH120" s="178"/>
    </row>
    <row r="121" spans="1:60" s="3" customFormat="1" ht="15" customHeight="1" thickBot="1">
      <c r="A121" s="494"/>
      <c r="B121" s="492"/>
      <c r="C121" s="479"/>
      <c r="D121" s="42" t="s">
        <v>51</v>
      </c>
      <c r="E121" s="43">
        <f>E119+E120</f>
        <v>0</v>
      </c>
      <c r="F121" s="44">
        <f t="shared" ref="F121:AB121" si="50">F119+F120</f>
        <v>0</v>
      </c>
      <c r="G121" s="44">
        <f t="shared" si="50"/>
        <v>0</v>
      </c>
      <c r="H121" s="45">
        <f t="shared" si="50"/>
        <v>0</v>
      </c>
      <c r="I121" s="31">
        <f t="shared" si="50"/>
        <v>0</v>
      </c>
      <c r="J121" s="32">
        <f t="shared" si="50"/>
        <v>0</v>
      </c>
      <c r="K121" s="32">
        <f t="shared" si="50"/>
        <v>0</v>
      </c>
      <c r="L121" s="32">
        <f t="shared" si="50"/>
        <v>0</v>
      </c>
      <c r="M121" s="32">
        <f t="shared" si="50"/>
        <v>0</v>
      </c>
      <c r="N121" s="32">
        <f t="shared" si="50"/>
        <v>0</v>
      </c>
      <c r="O121" s="32">
        <f t="shared" si="50"/>
        <v>0</v>
      </c>
      <c r="P121" s="32">
        <f t="shared" si="50"/>
        <v>0</v>
      </c>
      <c r="Q121" s="32">
        <f t="shared" si="50"/>
        <v>0</v>
      </c>
      <c r="R121" s="32">
        <f t="shared" si="50"/>
        <v>0</v>
      </c>
      <c r="S121" s="32">
        <f t="shared" si="50"/>
        <v>0</v>
      </c>
      <c r="T121" s="32">
        <f t="shared" si="50"/>
        <v>0</v>
      </c>
      <c r="U121" s="32">
        <f>U119+U120</f>
        <v>0</v>
      </c>
      <c r="V121" s="32">
        <f>V119+V120</f>
        <v>0</v>
      </c>
      <c r="W121" s="32">
        <f t="shared" si="50"/>
        <v>0</v>
      </c>
      <c r="X121" s="32">
        <f t="shared" si="50"/>
        <v>0</v>
      </c>
      <c r="Y121" s="32">
        <f t="shared" si="50"/>
        <v>0</v>
      </c>
      <c r="Z121" s="32">
        <f t="shared" si="50"/>
        <v>0</v>
      </c>
      <c r="AA121" s="32">
        <f t="shared" si="50"/>
        <v>0</v>
      </c>
      <c r="AB121" s="33">
        <f t="shared" si="50"/>
        <v>0</v>
      </c>
      <c r="AC121" s="160">
        <f t="shared" si="32"/>
        <v>0</v>
      </c>
      <c r="AD121" s="159">
        <f t="shared" si="32"/>
        <v>0</v>
      </c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</row>
    <row r="122" spans="1:60" s="3" customFormat="1" ht="15" customHeight="1">
      <c r="A122" s="486">
        <v>11</v>
      </c>
      <c r="B122" s="489" t="s">
        <v>97</v>
      </c>
      <c r="C122" s="472" t="s">
        <v>7280</v>
      </c>
      <c r="D122" s="147" t="s">
        <v>49</v>
      </c>
      <c r="E122" s="198"/>
      <c r="F122" s="199"/>
      <c r="G122" s="199"/>
      <c r="H122" s="200"/>
      <c r="I122" s="198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200"/>
      <c r="AC122" s="157">
        <f t="shared" si="32"/>
        <v>0</v>
      </c>
      <c r="AD122" s="159">
        <f t="shared" si="32"/>
        <v>0</v>
      </c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178"/>
      <c r="AT122" s="178"/>
      <c r="AU122" s="178"/>
      <c r="AV122" s="178"/>
      <c r="AW122" s="178"/>
      <c r="AX122" s="178"/>
      <c r="AY122" s="178"/>
      <c r="AZ122" s="178"/>
      <c r="BA122" s="178"/>
      <c r="BB122" s="178"/>
      <c r="BC122" s="178"/>
      <c r="BD122" s="178"/>
      <c r="BE122" s="178"/>
      <c r="BF122" s="178"/>
      <c r="BG122" s="178"/>
      <c r="BH122" s="178"/>
    </row>
    <row r="123" spans="1:60" s="3" customFormat="1" ht="15" customHeight="1">
      <c r="A123" s="487"/>
      <c r="B123" s="490"/>
      <c r="C123" s="473"/>
      <c r="D123" s="40" t="s">
        <v>50</v>
      </c>
      <c r="E123" s="195"/>
      <c r="F123" s="196"/>
      <c r="G123" s="196"/>
      <c r="H123" s="197"/>
      <c r="I123" s="195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/>
      <c r="AA123" s="196"/>
      <c r="AB123" s="197"/>
      <c r="AC123" s="157">
        <f t="shared" si="32"/>
        <v>0</v>
      </c>
      <c r="AD123" s="159">
        <f t="shared" si="32"/>
        <v>0</v>
      </c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  <c r="AS123" s="178"/>
      <c r="AT123" s="178"/>
      <c r="AU123" s="178"/>
      <c r="AV123" s="178"/>
      <c r="AW123" s="178"/>
      <c r="AX123" s="178"/>
      <c r="AY123" s="178"/>
      <c r="AZ123" s="178"/>
      <c r="BA123" s="178"/>
      <c r="BB123" s="178"/>
      <c r="BC123" s="178"/>
      <c r="BD123" s="178"/>
      <c r="BE123" s="178"/>
      <c r="BF123" s="178"/>
      <c r="BG123" s="178"/>
      <c r="BH123" s="178"/>
    </row>
    <row r="124" spans="1:60" s="3" customFormat="1" ht="15" customHeight="1">
      <c r="A124" s="487"/>
      <c r="B124" s="490"/>
      <c r="C124" s="474"/>
      <c r="D124" s="40" t="s">
        <v>51</v>
      </c>
      <c r="E124" s="34">
        <f>E122+E123</f>
        <v>0</v>
      </c>
      <c r="F124" s="35">
        <f t="shared" ref="F124:AB124" si="51">F122+F123</f>
        <v>0</v>
      </c>
      <c r="G124" s="35">
        <f t="shared" si="51"/>
        <v>0</v>
      </c>
      <c r="H124" s="36">
        <f t="shared" si="51"/>
        <v>0</v>
      </c>
      <c r="I124" s="34">
        <f t="shared" si="51"/>
        <v>0</v>
      </c>
      <c r="J124" s="35">
        <f t="shared" si="51"/>
        <v>0</v>
      </c>
      <c r="K124" s="35">
        <f t="shared" si="51"/>
        <v>0</v>
      </c>
      <c r="L124" s="35">
        <f t="shared" si="51"/>
        <v>0</v>
      </c>
      <c r="M124" s="35">
        <f t="shared" si="51"/>
        <v>0</v>
      </c>
      <c r="N124" s="35">
        <f t="shared" si="51"/>
        <v>0</v>
      </c>
      <c r="O124" s="35">
        <f t="shared" si="51"/>
        <v>0</v>
      </c>
      <c r="P124" s="35">
        <f t="shared" si="51"/>
        <v>0</v>
      </c>
      <c r="Q124" s="35">
        <f t="shared" si="51"/>
        <v>0</v>
      </c>
      <c r="R124" s="35">
        <f t="shared" si="51"/>
        <v>0</v>
      </c>
      <c r="S124" s="35">
        <f t="shared" si="51"/>
        <v>0</v>
      </c>
      <c r="T124" s="35">
        <f t="shared" si="51"/>
        <v>0</v>
      </c>
      <c r="U124" s="35">
        <f>U122+U123</f>
        <v>0</v>
      </c>
      <c r="V124" s="35">
        <f>V122+V123</f>
        <v>0</v>
      </c>
      <c r="W124" s="35">
        <f t="shared" si="51"/>
        <v>0</v>
      </c>
      <c r="X124" s="35">
        <f t="shared" si="51"/>
        <v>0</v>
      </c>
      <c r="Y124" s="35">
        <f t="shared" si="51"/>
        <v>0</v>
      </c>
      <c r="Z124" s="35">
        <f t="shared" si="51"/>
        <v>0</v>
      </c>
      <c r="AA124" s="35">
        <f t="shared" si="51"/>
        <v>0</v>
      </c>
      <c r="AB124" s="36">
        <f t="shared" si="51"/>
        <v>0</v>
      </c>
      <c r="AC124" s="157">
        <f t="shared" si="32"/>
        <v>0</v>
      </c>
      <c r="AD124" s="159">
        <f t="shared" si="32"/>
        <v>0</v>
      </c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  <c r="AO124" s="178"/>
      <c r="AP124" s="178"/>
      <c r="AQ124" s="178"/>
      <c r="AR124" s="178"/>
      <c r="AS124" s="178"/>
      <c r="AT124" s="178"/>
      <c r="AU124" s="178"/>
      <c r="AV124" s="178"/>
      <c r="AW124" s="178"/>
      <c r="AX124" s="178"/>
      <c r="AY124" s="178"/>
      <c r="AZ124" s="178"/>
      <c r="BA124" s="178"/>
      <c r="BB124" s="178"/>
      <c r="BC124" s="178"/>
      <c r="BD124" s="178"/>
      <c r="BE124" s="178"/>
      <c r="BF124" s="178"/>
      <c r="BG124" s="178"/>
      <c r="BH124" s="178"/>
    </row>
    <row r="125" spans="1:60" s="3" customFormat="1" ht="15" customHeight="1">
      <c r="A125" s="487"/>
      <c r="B125" s="490" t="s">
        <v>98</v>
      </c>
      <c r="C125" s="467" t="s">
        <v>99</v>
      </c>
      <c r="D125" s="40" t="s">
        <v>49</v>
      </c>
      <c r="E125" s="195"/>
      <c r="F125" s="196"/>
      <c r="G125" s="196"/>
      <c r="H125" s="197"/>
      <c r="I125" s="195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/>
      <c r="AA125" s="196"/>
      <c r="AB125" s="197"/>
      <c r="AC125" s="157">
        <f t="shared" si="32"/>
        <v>0</v>
      </c>
      <c r="AD125" s="159">
        <f t="shared" si="32"/>
        <v>0</v>
      </c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  <c r="AO125" s="178"/>
      <c r="AP125" s="178"/>
      <c r="AQ125" s="178"/>
      <c r="AR125" s="178"/>
      <c r="AS125" s="178"/>
      <c r="AT125" s="178"/>
      <c r="AU125" s="178"/>
      <c r="AV125" s="178"/>
      <c r="AW125" s="178"/>
      <c r="AX125" s="178"/>
      <c r="AY125" s="178"/>
      <c r="AZ125" s="178"/>
      <c r="BA125" s="178"/>
      <c r="BB125" s="178"/>
      <c r="BC125" s="178"/>
      <c r="BD125" s="178"/>
      <c r="BE125" s="178"/>
      <c r="BF125" s="178"/>
      <c r="BG125" s="178"/>
      <c r="BH125" s="178"/>
    </row>
    <row r="126" spans="1:60" s="3" customFormat="1" ht="15" customHeight="1">
      <c r="A126" s="487"/>
      <c r="B126" s="490"/>
      <c r="C126" s="468"/>
      <c r="D126" s="40" t="s">
        <v>50</v>
      </c>
      <c r="E126" s="195"/>
      <c r="F126" s="196"/>
      <c r="G126" s="196"/>
      <c r="H126" s="197"/>
      <c r="I126" s="195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/>
      <c r="AA126" s="196"/>
      <c r="AB126" s="197"/>
      <c r="AC126" s="157">
        <f t="shared" si="32"/>
        <v>0</v>
      </c>
      <c r="AD126" s="159">
        <f t="shared" si="32"/>
        <v>0</v>
      </c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178"/>
      <c r="BC126" s="178"/>
      <c r="BD126" s="178"/>
      <c r="BE126" s="178"/>
      <c r="BF126" s="178"/>
      <c r="BG126" s="178"/>
      <c r="BH126" s="178"/>
    </row>
    <row r="127" spans="1:60" s="3" customFormat="1" ht="15" customHeight="1">
      <c r="A127" s="487"/>
      <c r="B127" s="490"/>
      <c r="C127" s="468"/>
      <c r="D127" s="40" t="s">
        <v>51</v>
      </c>
      <c r="E127" s="34">
        <f>E125+E126</f>
        <v>0</v>
      </c>
      <c r="F127" s="35">
        <f t="shared" ref="F127:AB127" si="52">F125+F126</f>
        <v>0</v>
      </c>
      <c r="G127" s="35">
        <f t="shared" si="52"/>
        <v>0</v>
      </c>
      <c r="H127" s="36">
        <f t="shared" si="52"/>
        <v>0</v>
      </c>
      <c r="I127" s="34">
        <f t="shared" si="52"/>
        <v>0</v>
      </c>
      <c r="J127" s="35">
        <f t="shared" si="52"/>
        <v>0</v>
      </c>
      <c r="K127" s="35">
        <f t="shared" si="52"/>
        <v>0</v>
      </c>
      <c r="L127" s="35">
        <f t="shared" si="52"/>
        <v>0</v>
      </c>
      <c r="M127" s="35">
        <f t="shared" si="52"/>
        <v>0</v>
      </c>
      <c r="N127" s="35">
        <f t="shared" si="52"/>
        <v>0</v>
      </c>
      <c r="O127" s="35">
        <f t="shared" si="52"/>
        <v>0</v>
      </c>
      <c r="P127" s="35">
        <f t="shared" si="52"/>
        <v>0</v>
      </c>
      <c r="Q127" s="35">
        <f t="shared" si="52"/>
        <v>0</v>
      </c>
      <c r="R127" s="35">
        <f t="shared" si="52"/>
        <v>0</v>
      </c>
      <c r="S127" s="35">
        <f t="shared" si="52"/>
        <v>0</v>
      </c>
      <c r="T127" s="35">
        <f t="shared" si="52"/>
        <v>0</v>
      </c>
      <c r="U127" s="35">
        <f>U125+U126</f>
        <v>0</v>
      </c>
      <c r="V127" s="35">
        <f>V125+V126</f>
        <v>0</v>
      </c>
      <c r="W127" s="35">
        <f t="shared" si="52"/>
        <v>0</v>
      </c>
      <c r="X127" s="35">
        <f t="shared" si="52"/>
        <v>0</v>
      </c>
      <c r="Y127" s="35">
        <f t="shared" si="52"/>
        <v>0</v>
      </c>
      <c r="Z127" s="35">
        <f t="shared" si="52"/>
        <v>0</v>
      </c>
      <c r="AA127" s="35">
        <f t="shared" si="52"/>
        <v>0</v>
      </c>
      <c r="AB127" s="36">
        <f t="shared" si="52"/>
        <v>0</v>
      </c>
      <c r="AC127" s="157">
        <f t="shared" si="32"/>
        <v>0</v>
      </c>
      <c r="AD127" s="159">
        <f t="shared" si="32"/>
        <v>0</v>
      </c>
      <c r="AE127" s="178"/>
      <c r="AF127" s="178"/>
      <c r="AG127" s="178"/>
      <c r="AH127" s="178"/>
      <c r="AI127" s="178"/>
      <c r="AJ127" s="178"/>
      <c r="AK127" s="178"/>
      <c r="AL127" s="178"/>
      <c r="AM127" s="178"/>
      <c r="AN127" s="178"/>
      <c r="AO127" s="178"/>
      <c r="AP127" s="178"/>
      <c r="AQ127" s="178"/>
      <c r="AR127" s="178"/>
      <c r="AS127" s="178"/>
      <c r="AT127" s="178"/>
      <c r="AU127" s="178"/>
      <c r="AV127" s="178"/>
      <c r="AW127" s="178"/>
      <c r="AX127" s="178"/>
      <c r="AY127" s="178"/>
      <c r="AZ127" s="178"/>
      <c r="BA127" s="178"/>
      <c r="BB127" s="178"/>
      <c r="BC127" s="178"/>
      <c r="BD127" s="178"/>
      <c r="BE127" s="178"/>
      <c r="BF127" s="178"/>
      <c r="BG127" s="178"/>
      <c r="BH127" s="178"/>
    </row>
    <row r="128" spans="1:60" s="3" customFormat="1" ht="15" customHeight="1">
      <c r="A128" s="487"/>
      <c r="B128" s="490" t="s">
        <v>100</v>
      </c>
      <c r="C128" s="475" t="s">
        <v>7281</v>
      </c>
      <c r="D128" s="40" t="s">
        <v>49</v>
      </c>
      <c r="E128" s="195"/>
      <c r="F128" s="196"/>
      <c r="G128" s="196"/>
      <c r="H128" s="197"/>
      <c r="I128" s="195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  <c r="AA128" s="196"/>
      <c r="AB128" s="197"/>
      <c r="AC128" s="157">
        <f t="shared" si="32"/>
        <v>0</v>
      </c>
      <c r="AD128" s="159">
        <f t="shared" si="32"/>
        <v>0</v>
      </c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  <c r="AR128" s="178"/>
      <c r="AS128" s="178"/>
      <c r="AT128" s="178"/>
      <c r="AU128" s="178"/>
      <c r="AV128" s="178"/>
      <c r="AW128" s="178"/>
      <c r="AX128" s="178"/>
      <c r="AY128" s="178"/>
      <c r="AZ128" s="178"/>
      <c r="BA128" s="178"/>
      <c r="BB128" s="178"/>
      <c r="BC128" s="178"/>
      <c r="BD128" s="178"/>
      <c r="BE128" s="178"/>
      <c r="BF128" s="178"/>
      <c r="BG128" s="178"/>
      <c r="BH128" s="178"/>
    </row>
    <row r="129" spans="1:60" s="3" customFormat="1" ht="15" customHeight="1">
      <c r="A129" s="487"/>
      <c r="B129" s="490"/>
      <c r="C129" s="473"/>
      <c r="D129" s="40" t="s">
        <v>50</v>
      </c>
      <c r="E129" s="195"/>
      <c r="F129" s="196"/>
      <c r="G129" s="196"/>
      <c r="H129" s="197"/>
      <c r="I129" s="195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/>
      <c r="AA129" s="196"/>
      <c r="AB129" s="197"/>
      <c r="AC129" s="157">
        <f t="shared" si="32"/>
        <v>0</v>
      </c>
      <c r="AD129" s="159">
        <f t="shared" si="32"/>
        <v>0</v>
      </c>
      <c r="AE129" s="178"/>
      <c r="AF129" s="178"/>
      <c r="AG129" s="178"/>
      <c r="AH129" s="178"/>
      <c r="AI129" s="178"/>
      <c r="AJ129" s="178"/>
      <c r="AK129" s="178"/>
      <c r="AL129" s="178"/>
      <c r="AM129" s="178"/>
      <c r="AN129" s="178"/>
      <c r="AO129" s="178"/>
      <c r="AP129" s="178"/>
      <c r="AQ129" s="178"/>
      <c r="AR129" s="178"/>
      <c r="AS129" s="178"/>
      <c r="AT129" s="178"/>
      <c r="AU129" s="178"/>
      <c r="AV129" s="178"/>
      <c r="AW129" s="178"/>
      <c r="AX129" s="178"/>
      <c r="AY129" s="178"/>
      <c r="AZ129" s="178"/>
      <c r="BA129" s="178"/>
      <c r="BB129" s="178"/>
      <c r="BC129" s="178"/>
      <c r="BD129" s="178"/>
      <c r="BE129" s="178"/>
      <c r="BF129" s="178"/>
      <c r="BG129" s="178"/>
      <c r="BH129" s="178"/>
    </row>
    <row r="130" spans="1:60" s="3" customFormat="1" ht="15" customHeight="1">
      <c r="A130" s="487"/>
      <c r="B130" s="490"/>
      <c r="C130" s="474"/>
      <c r="D130" s="40" t="s">
        <v>51</v>
      </c>
      <c r="E130" s="34">
        <f>E128+E129</f>
        <v>0</v>
      </c>
      <c r="F130" s="35">
        <f t="shared" ref="F130:AB130" si="53">F128+F129</f>
        <v>0</v>
      </c>
      <c r="G130" s="35">
        <f t="shared" si="53"/>
        <v>0</v>
      </c>
      <c r="H130" s="36">
        <f t="shared" si="53"/>
        <v>0</v>
      </c>
      <c r="I130" s="34">
        <f t="shared" si="53"/>
        <v>0</v>
      </c>
      <c r="J130" s="35">
        <f t="shared" si="53"/>
        <v>0</v>
      </c>
      <c r="K130" s="35">
        <f t="shared" si="53"/>
        <v>0</v>
      </c>
      <c r="L130" s="35">
        <f t="shared" si="53"/>
        <v>0</v>
      </c>
      <c r="M130" s="35">
        <f t="shared" si="53"/>
        <v>0</v>
      </c>
      <c r="N130" s="35">
        <f t="shared" si="53"/>
        <v>0</v>
      </c>
      <c r="O130" s="35">
        <f t="shared" si="53"/>
        <v>0</v>
      </c>
      <c r="P130" s="35">
        <f t="shared" si="53"/>
        <v>0</v>
      </c>
      <c r="Q130" s="35">
        <f t="shared" si="53"/>
        <v>0</v>
      </c>
      <c r="R130" s="35">
        <f t="shared" si="53"/>
        <v>0</v>
      </c>
      <c r="S130" s="35">
        <f t="shared" si="53"/>
        <v>0</v>
      </c>
      <c r="T130" s="35">
        <f t="shared" si="53"/>
        <v>0</v>
      </c>
      <c r="U130" s="35">
        <f>U128+U129</f>
        <v>0</v>
      </c>
      <c r="V130" s="35">
        <f>V128+V129</f>
        <v>0</v>
      </c>
      <c r="W130" s="35">
        <f t="shared" si="53"/>
        <v>0</v>
      </c>
      <c r="X130" s="35">
        <f t="shared" si="53"/>
        <v>0</v>
      </c>
      <c r="Y130" s="35">
        <f t="shared" si="53"/>
        <v>0</v>
      </c>
      <c r="Z130" s="35">
        <f t="shared" si="53"/>
        <v>0</v>
      </c>
      <c r="AA130" s="35">
        <f t="shared" si="53"/>
        <v>0</v>
      </c>
      <c r="AB130" s="36">
        <f t="shared" si="53"/>
        <v>0</v>
      </c>
      <c r="AC130" s="157">
        <f t="shared" si="32"/>
        <v>0</v>
      </c>
      <c r="AD130" s="159">
        <f t="shared" si="32"/>
        <v>0</v>
      </c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8"/>
      <c r="BF130" s="178"/>
      <c r="BG130" s="178"/>
      <c r="BH130" s="178"/>
    </row>
    <row r="131" spans="1:60" s="3" customFormat="1" ht="15" customHeight="1">
      <c r="A131" s="487"/>
      <c r="B131" s="491" t="s">
        <v>101</v>
      </c>
      <c r="C131" s="469" t="s">
        <v>7282</v>
      </c>
      <c r="D131" s="41" t="s">
        <v>49</v>
      </c>
      <c r="E131" s="37">
        <f>E122+E125+E128</f>
        <v>0</v>
      </c>
      <c r="F131" s="38">
        <f t="shared" ref="F131:AB132" si="54">F122+F125+F128</f>
        <v>0</v>
      </c>
      <c r="G131" s="38">
        <f t="shared" si="54"/>
        <v>0</v>
      </c>
      <c r="H131" s="39">
        <f t="shared" si="54"/>
        <v>0</v>
      </c>
      <c r="I131" s="37">
        <f t="shared" si="54"/>
        <v>0</v>
      </c>
      <c r="J131" s="38">
        <f t="shared" si="54"/>
        <v>0</v>
      </c>
      <c r="K131" s="38">
        <f t="shared" si="54"/>
        <v>0</v>
      </c>
      <c r="L131" s="38">
        <f t="shared" si="54"/>
        <v>0</v>
      </c>
      <c r="M131" s="38">
        <f t="shared" si="54"/>
        <v>0</v>
      </c>
      <c r="N131" s="38">
        <f t="shared" si="54"/>
        <v>0</v>
      </c>
      <c r="O131" s="38">
        <f t="shared" si="54"/>
        <v>0</v>
      </c>
      <c r="P131" s="38">
        <f t="shared" si="54"/>
        <v>0</v>
      </c>
      <c r="Q131" s="38">
        <f t="shared" si="54"/>
        <v>0</v>
      </c>
      <c r="R131" s="38">
        <f t="shared" si="54"/>
        <v>0</v>
      </c>
      <c r="S131" s="38">
        <f t="shared" si="54"/>
        <v>0</v>
      </c>
      <c r="T131" s="38">
        <f t="shared" si="54"/>
        <v>0</v>
      </c>
      <c r="U131" s="38">
        <f>U122+U125+U128</f>
        <v>0</v>
      </c>
      <c r="V131" s="38">
        <f>V122+V125+V128</f>
        <v>0</v>
      </c>
      <c r="W131" s="38">
        <f t="shared" si="54"/>
        <v>0</v>
      </c>
      <c r="X131" s="38">
        <f t="shared" si="54"/>
        <v>0</v>
      </c>
      <c r="Y131" s="38">
        <f t="shared" si="54"/>
        <v>0</v>
      </c>
      <c r="Z131" s="38">
        <f t="shared" si="54"/>
        <v>0</v>
      </c>
      <c r="AA131" s="38">
        <f t="shared" si="54"/>
        <v>0</v>
      </c>
      <c r="AB131" s="39">
        <f t="shared" si="54"/>
        <v>0</v>
      </c>
      <c r="AC131" s="160">
        <f t="shared" si="32"/>
        <v>0</v>
      </c>
      <c r="AD131" s="159">
        <f t="shared" si="32"/>
        <v>0</v>
      </c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BE131" s="178"/>
      <c r="BF131" s="178"/>
      <c r="BG131" s="178"/>
      <c r="BH131" s="178"/>
    </row>
    <row r="132" spans="1:60" s="3" customFormat="1" ht="15" customHeight="1">
      <c r="A132" s="487"/>
      <c r="B132" s="491"/>
      <c r="C132" s="469"/>
      <c r="D132" s="41" t="s">
        <v>50</v>
      </c>
      <c r="E132" s="37">
        <f>E123+E126+E129</f>
        <v>0</v>
      </c>
      <c r="F132" s="38">
        <f t="shared" si="54"/>
        <v>0</v>
      </c>
      <c r="G132" s="38">
        <f t="shared" si="54"/>
        <v>0</v>
      </c>
      <c r="H132" s="39">
        <f t="shared" si="54"/>
        <v>0</v>
      </c>
      <c r="I132" s="37">
        <f t="shared" si="54"/>
        <v>0</v>
      </c>
      <c r="J132" s="38">
        <f t="shared" si="54"/>
        <v>0</v>
      </c>
      <c r="K132" s="38">
        <f t="shared" si="54"/>
        <v>0</v>
      </c>
      <c r="L132" s="38">
        <f t="shared" si="54"/>
        <v>0</v>
      </c>
      <c r="M132" s="38">
        <f t="shared" si="54"/>
        <v>0</v>
      </c>
      <c r="N132" s="38">
        <f t="shared" si="54"/>
        <v>0</v>
      </c>
      <c r="O132" s="38">
        <f t="shared" si="54"/>
        <v>0</v>
      </c>
      <c r="P132" s="38">
        <f t="shared" si="54"/>
        <v>0</v>
      </c>
      <c r="Q132" s="38">
        <f t="shared" si="54"/>
        <v>0</v>
      </c>
      <c r="R132" s="38">
        <f t="shared" si="54"/>
        <v>0</v>
      </c>
      <c r="S132" s="38">
        <f t="shared" si="54"/>
        <v>0</v>
      </c>
      <c r="T132" s="38">
        <f t="shared" si="54"/>
        <v>0</v>
      </c>
      <c r="U132" s="38">
        <f>U123+U126+U129</f>
        <v>0</v>
      </c>
      <c r="V132" s="38">
        <f>V123+V126+V129</f>
        <v>0</v>
      </c>
      <c r="W132" s="38">
        <f t="shared" si="54"/>
        <v>0</v>
      </c>
      <c r="X132" s="38">
        <f t="shared" si="54"/>
        <v>0</v>
      </c>
      <c r="Y132" s="38">
        <f t="shared" si="54"/>
        <v>0</v>
      </c>
      <c r="Z132" s="38">
        <f t="shared" si="54"/>
        <v>0</v>
      </c>
      <c r="AA132" s="38">
        <f t="shared" si="54"/>
        <v>0</v>
      </c>
      <c r="AB132" s="39">
        <f t="shared" si="54"/>
        <v>0</v>
      </c>
      <c r="AC132" s="160">
        <f t="shared" si="32"/>
        <v>0</v>
      </c>
      <c r="AD132" s="159">
        <f t="shared" si="32"/>
        <v>0</v>
      </c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8"/>
      <c r="BF132" s="178"/>
      <c r="BG132" s="178"/>
      <c r="BH132" s="178"/>
    </row>
    <row r="133" spans="1:60" s="3" customFormat="1" ht="15" customHeight="1" thickBot="1">
      <c r="A133" s="488"/>
      <c r="B133" s="492"/>
      <c r="C133" s="470"/>
      <c r="D133" s="42" t="s">
        <v>51</v>
      </c>
      <c r="E133" s="31">
        <f>E131+E132</f>
        <v>0</v>
      </c>
      <c r="F133" s="32">
        <f t="shared" ref="F133:AB133" si="55">F131+F132</f>
        <v>0</v>
      </c>
      <c r="G133" s="32">
        <f t="shared" si="55"/>
        <v>0</v>
      </c>
      <c r="H133" s="33">
        <f t="shared" si="55"/>
        <v>0</v>
      </c>
      <c r="I133" s="31">
        <f t="shared" si="55"/>
        <v>0</v>
      </c>
      <c r="J133" s="32">
        <f t="shared" si="55"/>
        <v>0</v>
      </c>
      <c r="K133" s="32">
        <f t="shared" si="55"/>
        <v>0</v>
      </c>
      <c r="L133" s="32">
        <f t="shared" si="55"/>
        <v>0</v>
      </c>
      <c r="M133" s="32">
        <f t="shared" si="55"/>
        <v>0</v>
      </c>
      <c r="N133" s="32">
        <f t="shared" si="55"/>
        <v>0</v>
      </c>
      <c r="O133" s="32">
        <f t="shared" si="55"/>
        <v>0</v>
      </c>
      <c r="P133" s="32">
        <f t="shared" si="55"/>
        <v>0</v>
      </c>
      <c r="Q133" s="32">
        <f t="shared" si="55"/>
        <v>0</v>
      </c>
      <c r="R133" s="32">
        <f t="shared" si="55"/>
        <v>0</v>
      </c>
      <c r="S133" s="32">
        <f t="shared" si="55"/>
        <v>0</v>
      </c>
      <c r="T133" s="32">
        <f t="shared" si="55"/>
        <v>0</v>
      </c>
      <c r="U133" s="32">
        <f>U131+U132</f>
        <v>0</v>
      </c>
      <c r="V133" s="32">
        <f>V131+V132</f>
        <v>0</v>
      </c>
      <c r="W133" s="32">
        <f t="shared" si="55"/>
        <v>0</v>
      </c>
      <c r="X133" s="32">
        <f t="shared" si="55"/>
        <v>0</v>
      </c>
      <c r="Y133" s="32">
        <f t="shared" si="55"/>
        <v>0</v>
      </c>
      <c r="Z133" s="32">
        <f t="shared" si="55"/>
        <v>0</v>
      </c>
      <c r="AA133" s="32">
        <f t="shared" si="55"/>
        <v>0</v>
      </c>
      <c r="AB133" s="33">
        <f t="shared" si="55"/>
        <v>0</v>
      </c>
      <c r="AC133" s="160">
        <f t="shared" si="32"/>
        <v>0</v>
      </c>
      <c r="AD133" s="159">
        <f t="shared" si="32"/>
        <v>0</v>
      </c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8"/>
      <c r="BF133" s="178"/>
      <c r="BG133" s="178"/>
      <c r="BH133" s="178"/>
    </row>
    <row r="134" spans="1:60" s="3" customFormat="1" ht="15" customHeight="1">
      <c r="A134" s="486">
        <v>12</v>
      </c>
      <c r="B134" s="489" t="s">
        <v>102</v>
      </c>
      <c r="C134" s="471" t="s">
        <v>7283</v>
      </c>
      <c r="D134" s="147" t="s">
        <v>49</v>
      </c>
      <c r="E134" s="198"/>
      <c r="F134" s="199"/>
      <c r="G134" s="199"/>
      <c r="H134" s="200"/>
      <c r="I134" s="198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200"/>
      <c r="AC134" s="157">
        <f t="shared" si="32"/>
        <v>0</v>
      </c>
      <c r="AD134" s="159">
        <f t="shared" si="32"/>
        <v>0</v>
      </c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</row>
    <row r="135" spans="1:60" s="3" customFormat="1" ht="15" customHeight="1">
      <c r="A135" s="487"/>
      <c r="B135" s="490"/>
      <c r="C135" s="468"/>
      <c r="D135" s="40" t="s">
        <v>50</v>
      </c>
      <c r="E135" s="195"/>
      <c r="F135" s="196"/>
      <c r="G135" s="196"/>
      <c r="H135" s="197"/>
      <c r="I135" s="195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  <c r="AA135" s="196"/>
      <c r="AB135" s="197"/>
      <c r="AC135" s="157">
        <f t="shared" si="32"/>
        <v>0</v>
      </c>
      <c r="AD135" s="159">
        <f t="shared" si="32"/>
        <v>0</v>
      </c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  <c r="AS135" s="178"/>
      <c r="AT135" s="178"/>
      <c r="AU135" s="178"/>
      <c r="AV135" s="178"/>
      <c r="AW135" s="178"/>
      <c r="AX135" s="178"/>
      <c r="AY135" s="178"/>
      <c r="AZ135" s="178"/>
      <c r="BA135" s="178"/>
      <c r="BB135" s="178"/>
      <c r="BC135" s="178"/>
      <c r="BD135" s="178"/>
      <c r="BE135" s="178"/>
      <c r="BF135" s="178"/>
      <c r="BG135" s="178"/>
      <c r="BH135" s="178"/>
    </row>
    <row r="136" spans="1:60" s="3" customFormat="1" ht="15" customHeight="1">
      <c r="A136" s="487"/>
      <c r="B136" s="490"/>
      <c r="C136" s="468"/>
      <c r="D136" s="40" t="s">
        <v>51</v>
      </c>
      <c r="E136" s="34">
        <f>E134+E135</f>
        <v>0</v>
      </c>
      <c r="F136" s="18">
        <f t="shared" ref="F136:AB136" si="56">F134+F135</f>
        <v>0</v>
      </c>
      <c r="G136" s="35">
        <f t="shared" si="56"/>
        <v>0</v>
      </c>
      <c r="H136" s="36">
        <f t="shared" si="56"/>
        <v>0</v>
      </c>
      <c r="I136" s="34">
        <f t="shared" si="56"/>
        <v>0</v>
      </c>
      <c r="J136" s="35">
        <f t="shared" si="56"/>
        <v>0</v>
      </c>
      <c r="K136" s="35">
        <f t="shared" si="56"/>
        <v>0</v>
      </c>
      <c r="L136" s="35">
        <f t="shared" si="56"/>
        <v>0</v>
      </c>
      <c r="M136" s="35">
        <f t="shared" si="56"/>
        <v>0</v>
      </c>
      <c r="N136" s="35">
        <f t="shared" si="56"/>
        <v>0</v>
      </c>
      <c r="O136" s="35">
        <f t="shared" si="56"/>
        <v>0</v>
      </c>
      <c r="P136" s="35">
        <f t="shared" si="56"/>
        <v>0</v>
      </c>
      <c r="Q136" s="35">
        <f t="shared" si="56"/>
        <v>0</v>
      </c>
      <c r="R136" s="35">
        <f t="shared" si="56"/>
        <v>0</v>
      </c>
      <c r="S136" s="35">
        <f t="shared" si="56"/>
        <v>0</v>
      </c>
      <c r="T136" s="35">
        <f t="shared" si="56"/>
        <v>0</v>
      </c>
      <c r="U136" s="35">
        <f>U134+U135</f>
        <v>0</v>
      </c>
      <c r="V136" s="35">
        <f>V134+V135</f>
        <v>0</v>
      </c>
      <c r="W136" s="35">
        <f t="shared" si="56"/>
        <v>0</v>
      </c>
      <c r="X136" s="35">
        <f t="shared" si="56"/>
        <v>0</v>
      </c>
      <c r="Y136" s="35">
        <f t="shared" si="56"/>
        <v>0</v>
      </c>
      <c r="Z136" s="35">
        <f t="shared" si="56"/>
        <v>0</v>
      </c>
      <c r="AA136" s="35">
        <f t="shared" si="56"/>
        <v>0</v>
      </c>
      <c r="AB136" s="36">
        <f t="shared" si="56"/>
        <v>0</v>
      </c>
      <c r="AC136" s="157">
        <f t="shared" si="32"/>
        <v>0</v>
      </c>
      <c r="AD136" s="159">
        <f t="shared" si="32"/>
        <v>0</v>
      </c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8"/>
      <c r="AT136" s="178"/>
      <c r="AU136" s="178"/>
      <c r="AV136" s="178"/>
      <c r="AW136" s="178"/>
      <c r="AX136" s="178"/>
      <c r="AY136" s="178"/>
      <c r="AZ136" s="178"/>
      <c r="BA136" s="178"/>
      <c r="BB136" s="178"/>
      <c r="BC136" s="178"/>
      <c r="BD136" s="178"/>
      <c r="BE136" s="178"/>
      <c r="BF136" s="178"/>
      <c r="BG136" s="178"/>
      <c r="BH136" s="178"/>
    </row>
    <row r="137" spans="1:60" s="3" customFormat="1" ht="15" customHeight="1">
      <c r="A137" s="487"/>
      <c r="B137" s="490" t="s">
        <v>103</v>
      </c>
      <c r="C137" s="467" t="s">
        <v>7284</v>
      </c>
      <c r="D137" s="40" t="s">
        <v>49</v>
      </c>
      <c r="E137" s="195"/>
      <c r="F137" s="196"/>
      <c r="G137" s="196"/>
      <c r="H137" s="197"/>
      <c r="I137" s="195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  <c r="AB137" s="197"/>
      <c r="AC137" s="157">
        <f t="shared" si="32"/>
        <v>0</v>
      </c>
      <c r="AD137" s="159">
        <f t="shared" si="32"/>
        <v>0</v>
      </c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/>
      <c r="AP137" s="178"/>
      <c r="AQ137" s="178"/>
      <c r="AR137" s="178"/>
      <c r="AS137" s="178"/>
      <c r="AT137" s="178"/>
      <c r="AU137" s="178"/>
      <c r="AV137" s="178"/>
      <c r="AW137" s="178"/>
      <c r="AX137" s="178"/>
      <c r="AY137" s="178"/>
      <c r="AZ137" s="178"/>
      <c r="BA137" s="178"/>
      <c r="BB137" s="178"/>
      <c r="BC137" s="178"/>
      <c r="BD137" s="178"/>
      <c r="BE137" s="178"/>
      <c r="BF137" s="178"/>
      <c r="BG137" s="178"/>
      <c r="BH137" s="178"/>
    </row>
    <row r="138" spans="1:60" s="3" customFormat="1" ht="15" customHeight="1">
      <c r="A138" s="487"/>
      <c r="B138" s="490"/>
      <c r="C138" s="468"/>
      <c r="D138" s="40" t="s">
        <v>50</v>
      </c>
      <c r="E138" s="195"/>
      <c r="F138" s="196"/>
      <c r="G138" s="196"/>
      <c r="H138" s="197"/>
      <c r="I138" s="195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7"/>
      <c r="AC138" s="157">
        <f t="shared" si="32"/>
        <v>0</v>
      </c>
      <c r="AD138" s="159">
        <f t="shared" si="32"/>
        <v>0</v>
      </c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8"/>
      <c r="BC138" s="178"/>
      <c r="BD138" s="178"/>
      <c r="BE138" s="178"/>
      <c r="BF138" s="178"/>
      <c r="BG138" s="178"/>
      <c r="BH138" s="178"/>
    </row>
    <row r="139" spans="1:60" s="3" customFormat="1" ht="15" customHeight="1">
      <c r="A139" s="487"/>
      <c r="B139" s="490"/>
      <c r="C139" s="468"/>
      <c r="D139" s="40" t="s">
        <v>51</v>
      </c>
      <c r="E139" s="34">
        <f>E137+E138</f>
        <v>0</v>
      </c>
      <c r="F139" s="35">
        <f t="shared" ref="F139:AB139" si="57">F137+F138</f>
        <v>0</v>
      </c>
      <c r="G139" s="35">
        <f t="shared" si="57"/>
        <v>0</v>
      </c>
      <c r="H139" s="36">
        <f t="shared" si="57"/>
        <v>0</v>
      </c>
      <c r="I139" s="34">
        <f t="shared" si="57"/>
        <v>0</v>
      </c>
      <c r="J139" s="35">
        <f t="shared" si="57"/>
        <v>0</v>
      </c>
      <c r="K139" s="35">
        <f t="shared" si="57"/>
        <v>0</v>
      </c>
      <c r="L139" s="35">
        <f t="shared" si="57"/>
        <v>0</v>
      </c>
      <c r="M139" s="35">
        <f t="shared" si="57"/>
        <v>0</v>
      </c>
      <c r="N139" s="35">
        <f t="shared" si="57"/>
        <v>0</v>
      </c>
      <c r="O139" s="35">
        <f t="shared" si="57"/>
        <v>0</v>
      </c>
      <c r="P139" s="35">
        <f t="shared" si="57"/>
        <v>0</v>
      </c>
      <c r="Q139" s="35">
        <f t="shared" si="57"/>
        <v>0</v>
      </c>
      <c r="R139" s="35">
        <f t="shared" si="57"/>
        <v>0</v>
      </c>
      <c r="S139" s="35">
        <f t="shared" si="57"/>
        <v>0</v>
      </c>
      <c r="T139" s="35">
        <f t="shared" si="57"/>
        <v>0</v>
      </c>
      <c r="U139" s="35">
        <f>U137+U138</f>
        <v>0</v>
      </c>
      <c r="V139" s="35">
        <f>V137+V138</f>
        <v>0</v>
      </c>
      <c r="W139" s="35">
        <f t="shared" si="57"/>
        <v>0</v>
      </c>
      <c r="X139" s="35">
        <f t="shared" si="57"/>
        <v>0</v>
      </c>
      <c r="Y139" s="35">
        <f t="shared" si="57"/>
        <v>0</v>
      </c>
      <c r="Z139" s="35">
        <f t="shared" si="57"/>
        <v>0</v>
      </c>
      <c r="AA139" s="35">
        <f t="shared" si="57"/>
        <v>0</v>
      </c>
      <c r="AB139" s="36">
        <f t="shared" si="57"/>
        <v>0</v>
      </c>
      <c r="AC139" s="157">
        <f t="shared" si="32"/>
        <v>0</v>
      </c>
      <c r="AD139" s="159">
        <f t="shared" si="32"/>
        <v>0</v>
      </c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  <c r="AR139" s="178"/>
      <c r="AS139" s="178"/>
      <c r="AT139" s="178"/>
      <c r="AU139" s="178"/>
      <c r="AV139" s="178"/>
      <c r="AW139" s="178"/>
      <c r="AX139" s="178"/>
      <c r="AY139" s="178"/>
      <c r="AZ139" s="178"/>
      <c r="BA139" s="178"/>
      <c r="BB139" s="178"/>
      <c r="BC139" s="178"/>
      <c r="BD139" s="178"/>
      <c r="BE139" s="178"/>
      <c r="BF139" s="178"/>
      <c r="BG139" s="178"/>
      <c r="BH139" s="178"/>
    </row>
    <row r="140" spans="1:60" s="3" customFormat="1" ht="15" customHeight="1">
      <c r="A140" s="487"/>
      <c r="B140" s="490" t="s">
        <v>104</v>
      </c>
      <c r="C140" s="467" t="s">
        <v>7285</v>
      </c>
      <c r="D140" s="40" t="s">
        <v>49</v>
      </c>
      <c r="E140" s="195"/>
      <c r="F140" s="196"/>
      <c r="G140" s="196"/>
      <c r="H140" s="197"/>
      <c r="I140" s="195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196"/>
      <c r="AB140" s="197"/>
      <c r="AC140" s="157">
        <f t="shared" si="32"/>
        <v>0</v>
      </c>
      <c r="AD140" s="159">
        <f t="shared" si="32"/>
        <v>0</v>
      </c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78"/>
      <c r="AT140" s="178"/>
      <c r="AU140" s="178"/>
      <c r="AV140" s="178"/>
      <c r="AW140" s="178"/>
      <c r="AX140" s="178"/>
      <c r="AY140" s="178"/>
      <c r="AZ140" s="178"/>
      <c r="BA140" s="178"/>
      <c r="BB140" s="178"/>
      <c r="BC140" s="178"/>
      <c r="BD140" s="178"/>
      <c r="BE140" s="178"/>
      <c r="BF140" s="178"/>
      <c r="BG140" s="178"/>
      <c r="BH140" s="178"/>
    </row>
    <row r="141" spans="1:60" s="3" customFormat="1" ht="15" customHeight="1">
      <c r="A141" s="487"/>
      <c r="B141" s="490"/>
      <c r="C141" s="468"/>
      <c r="D141" s="40" t="s">
        <v>50</v>
      </c>
      <c r="E141" s="195"/>
      <c r="F141" s="196"/>
      <c r="G141" s="196"/>
      <c r="H141" s="197"/>
      <c r="I141" s="195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  <c r="AA141" s="196"/>
      <c r="AB141" s="197"/>
      <c r="AC141" s="157">
        <f t="shared" si="32"/>
        <v>0</v>
      </c>
      <c r="AD141" s="159">
        <f t="shared" si="32"/>
        <v>0</v>
      </c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  <c r="AR141" s="178"/>
      <c r="AS141" s="178"/>
      <c r="AT141" s="178"/>
      <c r="AU141" s="178"/>
      <c r="AV141" s="178"/>
      <c r="AW141" s="178"/>
      <c r="AX141" s="178"/>
      <c r="AY141" s="178"/>
      <c r="AZ141" s="178"/>
      <c r="BA141" s="178"/>
      <c r="BB141" s="178"/>
      <c r="BC141" s="178"/>
      <c r="BD141" s="178"/>
      <c r="BE141" s="178"/>
      <c r="BF141" s="178"/>
      <c r="BG141" s="178"/>
      <c r="BH141" s="178"/>
    </row>
    <row r="142" spans="1:60" s="3" customFormat="1" ht="15" customHeight="1">
      <c r="A142" s="487"/>
      <c r="B142" s="490"/>
      <c r="C142" s="468"/>
      <c r="D142" s="40" t="s">
        <v>51</v>
      </c>
      <c r="E142" s="34">
        <f>E140+E141</f>
        <v>0</v>
      </c>
      <c r="F142" s="35">
        <f t="shared" ref="F142:AB142" si="58">F140+F141</f>
        <v>0</v>
      </c>
      <c r="G142" s="35">
        <f t="shared" si="58"/>
        <v>0</v>
      </c>
      <c r="H142" s="36">
        <f t="shared" si="58"/>
        <v>0</v>
      </c>
      <c r="I142" s="34">
        <f t="shared" si="58"/>
        <v>0</v>
      </c>
      <c r="J142" s="35">
        <f t="shared" si="58"/>
        <v>0</v>
      </c>
      <c r="K142" s="35">
        <f t="shared" si="58"/>
        <v>0</v>
      </c>
      <c r="L142" s="35">
        <f t="shared" si="58"/>
        <v>0</v>
      </c>
      <c r="M142" s="35">
        <f t="shared" si="58"/>
        <v>0</v>
      </c>
      <c r="N142" s="35">
        <f t="shared" si="58"/>
        <v>0</v>
      </c>
      <c r="O142" s="35">
        <f t="shared" si="58"/>
        <v>0</v>
      </c>
      <c r="P142" s="35">
        <f t="shared" si="58"/>
        <v>0</v>
      </c>
      <c r="Q142" s="35">
        <f t="shared" si="58"/>
        <v>0</v>
      </c>
      <c r="R142" s="35">
        <f t="shared" si="58"/>
        <v>0</v>
      </c>
      <c r="S142" s="35">
        <f t="shared" si="58"/>
        <v>0</v>
      </c>
      <c r="T142" s="35">
        <f t="shared" si="58"/>
        <v>0</v>
      </c>
      <c r="U142" s="35">
        <f>U140+U141</f>
        <v>0</v>
      </c>
      <c r="V142" s="35">
        <f>V140+V141</f>
        <v>0</v>
      </c>
      <c r="W142" s="35">
        <f t="shared" si="58"/>
        <v>0</v>
      </c>
      <c r="X142" s="35">
        <f t="shared" si="58"/>
        <v>0</v>
      </c>
      <c r="Y142" s="35">
        <f t="shared" si="58"/>
        <v>0</v>
      </c>
      <c r="Z142" s="35">
        <f t="shared" si="58"/>
        <v>0</v>
      </c>
      <c r="AA142" s="35">
        <f t="shared" si="58"/>
        <v>0</v>
      </c>
      <c r="AB142" s="36">
        <f t="shared" si="58"/>
        <v>0</v>
      </c>
      <c r="AC142" s="157">
        <f t="shared" si="32"/>
        <v>0</v>
      </c>
      <c r="AD142" s="159">
        <f t="shared" si="32"/>
        <v>0</v>
      </c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8"/>
      <c r="AS142" s="178"/>
      <c r="AT142" s="178"/>
      <c r="AU142" s="178"/>
      <c r="AV142" s="178"/>
      <c r="AW142" s="178"/>
      <c r="AX142" s="178"/>
      <c r="AY142" s="178"/>
      <c r="AZ142" s="178"/>
      <c r="BA142" s="178"/>
      <c r="BB142" s="178"/>
      <c r="BC142" s="178"/>
      <c r="BD142" s="178"/>
      <c r="BE142" s="178"/>
      <c r="BF142" s="178"/>
      <c r="BG142" s="178"/>
      <c r="BH142" s="178"/>
    </row>
    <row r="143" spans="1:60" s="3" customFormat="1" ht="15" customHeight="1">
      <c r="A143" s="487"/>
      <c r="B143" s="490" t="s">
        <v>105</v>
      </c>
      <c r="C143" s="467" t="s">
        <v>7286</v>
      </c>
      <c r="D143" s="40" t="s">
        <v>49</v>
      </c>
      <c r="E143" s="195"/>
      <c r="F143" s="196"/>
      <c r="G143" s="196"/>
      <c r="H143" s="197"/>
      <c r="I143" s="195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7"/>
      <c r="AC143" s="157">
        <f t="shared" ref="AC143:AD190" si="59">E143+G143-I143-K143-M143-O143-Q143-S143-U143-W143-Y143-AA143</f>
        <v>0</v>
      </c>
      <c r="AD143" s="159">
        <f t="shared" si="59"/>
        <v>0</v>
      </c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178"/>
      <c r="BC143" s="178"/>
      <c r="BD143" s="178"/>
      <c r="BE143" s="178"/>
      <c r="BF143" s="178"/>
      <c r="BG143" s="178"/>
      <c r="BH143" s="178"/>
    </row>
    <row r="144" spans="1:60" s="3" customFormat="1" ht="15" customHeight="1">
      <c r="A144" s="487"/>
      <c r="B144" s="490"/>
      <c r="C144" s="468"/>
      <c r="D144" s="40" t="s">
        <v>50</v>
      </c>
      <c r="E144" s="195"/>
      <c r="F144" s="196"/>
      <c r="G144" s="196"/>
      <c r="H144" s="197"/>
      <c r="I144" s="195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/>
      <c r="AA144" s="196"/>
      <c r="AB144" s="197"/>
      <c r="AC144" s="157">
        <f t="shared" si="59"/>
        <v>0</v>
      </c>
      <c r="AD144" s="159">
        <f t="shared" si="59"/>
        <v>0</v>
      </c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8"/>
      <c r="AS144" s="178"/>
      <c r="AT144" s="178"/>
      <c r="AU144" s="178"/>
      <c r="AV144" s="178"/>
      <c r="AW144" s="178"/>
      <c r="AX144" s="178"/>
      <c r="AY144" s="178"/>
      <c r="AZ144" s="178"/>
      <c r="BA144" s="178"/>
      <c r="BB144" s="178"/>
      <c r="BC144" s="178"/>
      <c r="BD144" s="178"/>
      <c r="BE144" s="178"/>
      <c r="BF144" s="178"/>
      <c r="BG144" s="178"/>
      <c r="BH144" s="178"/>
    </row>
    <row r="145" spans="1:60" s="3" customFormat="1" ht="15" customHeight="1">
      <c r="A145" s="487"/>
      <c r="B145" s="490"/>
      <c r="C145" s="468"/>
      <c r="D145" s="40" t="s">
        <v>51</v>
      </c>
      <c r="E145" s="34">
        <f>E143+E144</f>
        <v>0</v>
      </c>
      <c r="F145" s="35">
        <f t="shared" ref="F145:AB145" si="60">F143+F144</f>
        <v>0</v>
      </c>
      <c r="G145" s="35">
        <f t="shared" si="60"/>
        <v>0</v>
      </c>
      <c r="H145" s="36">
        <f t="shared" si="60"/>
        <v>0</v>
      </c>
      <c r="I145" s="34">
        <f t="shared" si="60"/>
        <v>0</v>
      </c>
      <c r="J145" s="35">
        <f t="shared" si="60"/>
        <v>0</v>
      </c>
      <c r="K145" s="35">
        <f t="shared" si="60"/>
        <v>0</v>
      </c>
      <c r="L145" s="35">
        <f t="shared" si="60"/>
        <v>0</v>
      </c>
      <c r="M145" s="35">
        <f t="shared" si="60"/>
        <v>0</v>
      </c>
      <c r="N145" s="35">
        <f t="shared" si="60"/>
        <v>0</v>
      </c>
      <c r="O145" s="35">
        <f t="shared" si="60"/>
        <v>0</v>
      </c>
      <c r="P145" s="35">
        <f t="shared" si="60"/>
        <v>0</v>
      </c>
      <c r="Q145" s="35">
        <f t="shared" si="60"/>
        <v>0</v>
      </c>
      <c r="R145" s="35">
        <f t="shared" si="60"/>
        <v>0</v>
      </c>
      <c r="S145" s="35">
        <f t="shared" si="60"/>
        <v>0</v>
      </c>
      <c r="T145" s="35">
        <f t="shared" si="60"/>
        <v>0</v>
      </c>
      <c r="U145" s="35">
        <f>U143+U144</f>
        <v>0</v>
      </c>
      <c r="V145" s="35">
        <f>V143+V144</f>
        <v>0</v>
      </c>
      <c r="W145" s="35">
        <f t="shared" si="60"/>
        <v>0</v>
      </c>
      <c r="X145" s="35">
        <f t="shared" si="60"/>
        <v>0</v>
      </c>
      <c r="Y145" s="35">
        <f t="shared" si="60"/>
        <v>0</v>
      </c>
      <c r="Z145" s="35">
        <f t="shared" si="60"/>
        <v>0</v>
      </c>
      <c r="AA145" s="35">
        <f t="shared" si="60"/>
        <v>0</v>
      </c>
      <c r="AB145" s="36">
        <f t="shared" si="60"/>
        <v>0</v>
      </c>
      <c r="AC145" s="157">
        <f t="shared" si="59"/>
        <v>0</v>
      </c>
      <c r="AD145" s="159">
        <f t="shared" si="59"/>
        <v>0</v>
      </c>
      <c r="AE145" s="178"/>
      <c r="AF145" s="178"/>
      <c r="AG145" s="178"/>
      <c r="AH145" s="178"/>
      <c r="AI145" s="178"/>
      <c r="AJ145" s="178"/>
      <c r="AK145" s="178"/>
      <c r="AL145" s="178"/>
      <c r="AM145" s="178"/>
      <c r="AN145" s="178"/>
      <c r="AO145" s="178"/>
      <c r="AP145" s="178"/>
      <c r="AQ145" s="178"/>
      <c r="AR145" s="178"/>
      <c r="AS145" s="178"/>
      <c r="AT145" s="178"/>
      <c r="AU145" s="178"/>
      <c r="AV145" s="178"/>
      <c r="AW145" s="178"/>
      <c r="AX145" s="178"/>
      <c r="AY145" s="178"/>
      <c r="AZ145" s="178"/>
      <c r="BA145" s="178"/>
      <c r="BB145" s="178"/>
      <c r="BC145" s="178"/>
      <c r="BD145" s="178"/>
      <c r="BE145" s="178"/>
      <c r="BF145" s="178"/>
      <c r="BG145" s="178"/>
      <c r="BH145" s="178"/>
    </row>
    <row r="146" spans="1:60" s="3" customFormat="1" ht="15" customHeight="1">
      <c r="A146" s="487"/>
      <c r="B146" s="491" t="s">
        <v>106</v>
      </c>
      <c r="C146" s="469" t="s">
        <v>107</v>
      </c>
      <c r="D146" s="41" t="s">
        <v>49</v>
      </c>
      <c r="E146" s="37">
        <f>E134+E137+E140+E143</f>
        <v>0</v>
      </c>
      <c r="F146" s="38">
        <f t="shared" ref="F146:AB147" si="61">F134+F137+F140+F143</f>
        <v>0</v>
      </c>
      <c r="G146" s="38">
        <f t="shared" si="61"/>
        <v>0</v>
      </c>
      <c r="H146" s="39">
        <f t="shared" si="61"/>
        <v>0</v>
      </c>
      <c r="I146" s="37">
        <f t="shared" si="61"/>
        <v>0</v>
      </c>
      <c r="J146" s="38">
        <f t="shared" si="61"/>
        <v>0</v>
      </c>
      <c r="K146" s="38">
        <f t="shared" si="61"/>
        <v>0</v>
      </c>
      <c r="L146" s="38">
        <f t="shared" si="61"/>
        <v>0</v>
      </c>
      <c r="M146" s="38">
        <f t="shared" si="61"/>
        <v>0</v>
      </c>
      <c r="N146" s="38">
        <f t="shared" si="61"/>
        <v>0</v>
      </c>
      <c r="O146" s="38">
        <f t="shared" si="61"/>
        <v>0</v>
      </c>
      <c r="P146" s="38">
        <f t="shared" si="61"/>
        <v>0</v>
      </c>
      <c r="Q146" s="38">
        <f t="shared" si="61"/>
        <v>0</v>
      </c>
      <c r="R146" s="38">
        <f t="shared" si="61"/>
        <v>0</v>
      </c>
      <c r="S146" s="38">
        <f t="shared" si="61"/>
        <v>0</v>
      </c>
      <c r="T146" s="38">
        <f t="shared" si="61"/>
        <v>0</v>
      </c>
      <c r="U146" s="38">
        <f>U134+U137+U140+U143</f>
        <v>0</v>
      </c>
      <c r="V146" s="38">
        <f>V134+V137+V140+V143</f>
        <v>0</v>
      </c>
      <c r="W146" s="38">
        <f t="shared" si="61"/>
        <v>0</v>
      </c>
      <c r="X146" s="38">
        <f t="shared" si="61"/>
        <v>0</v>
      </c>
      <c r="Y146" s="38">
        <f t="shared" si="61"/>
        <v>0</v>
      </c>
      <c r="Z146" s="38">
        <f t="shared" si="61"/>
        <v>0</v>
      </c>
      <c r="AA146" s="38">
        <f t="shared" si="61"/>
        <v>0</v>
      </c>
      <c r="AB146" s="39">
        <f t="shared" si="61"/>
        <v>0</v>
      </c>
      <c r="AC146" s="160">
        <f t="shared" si="59"/>
        <v>0</v>
      </c>
      <c r="AD146" s="159">
        <f t="shared" si="59"/>
        <v>0</v>
      </c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178"/>
      <c r="AP146" s="178"/>
      <c r="AQ146" s="178"/>
      <c r="AR146" s="178"/>
      <c r="AS146" s="178"/>
      <c r="AT146" s="178"/>
      <c r="AU146" s="178"/>
      <c r="AV146" s="178"/>
      <c r="AW146" s="178"/>
      <c r="AX146" s="178"/>
      <c r="AY146" s="178"/>
      <c r="AZ146" s="178"/>
      <c r="BA146" s="178"/>
      <c r="BB146" s="178"/>
      <c r="BC146" s="178"/>
      <c r="BD146" s="178"/>
      <c r="BE146" s="178"/>
      <c r="BF146" s="178"/>
      <c r="BG146" s="178"/>
      <c r="BH146" s="178"/>
    </row>
    <row r="147" spans="1:60" s="3" customFormat="1" ht="15" customHeight="1">
      <c r="A147" s="487"/>
      <c r="B147" s="491"/>
      <c r="C147" s="469"/>
      <c r="D147" s="41" t="s">
        <v>50</v>
      </c>
      <c r="E147" s="37">
        <f>E135+E138+E141+E144</f>
        <v>0</v>
      </c>
      <c r="F147" s="38">
        <f t="shared" si="61"/>
        <v>0</v>
      </c>
      <c r="G147" s="38">
        <f t="shared" si="61"/>
        <v>0</v>
      </c>
      <c r="H147" s="39">
        <f t="shared" si="61"/>
        <v>0</v>
      </c>
      <c r="I147" s="37">
        <f t="shared" si="61"/>
        <v>0</v>
      </c>
      <c r="J147" s="38">
        <f t="shared" si="61"/>
        <v>0</v>
      </c>
      <c r="K147" s="38">
        <f t="shared" si="61"/>
        <v>0</v>
      </c>
      <c r="L147" s="38">
        <f t="shared" si="61"/>
        <v>0</v>
      </c>
      <c r="M147" s="38">
        <f t="shared" si="61"/>
        <v>0</v>
      </c>
      <c r="N147" s="38">
        <f t="shared" si="61"/>
        <v>0</v>
      </c>
      <c r="O147" s="38">
        <f t="shared" si="61"/>
        <v>0</v>
      </c>
      <c r="P147" s="38">
        <f t="shared" si="61"/>
        <v>0</v>
      </c>
      <c r="Q147" s="38">
        <f t="shared" si="61"/>
        <v>0</v>
      </c>
      <c r="R147" s="38">
        <f t="shared" si="61"/>
        <v>0</v>
      </c>
      <c r="S147" s="38">
        <f t="shared" si="61"/>
        <v>0</v>
      </c>
      <c r="T147" s="38">
        <f t="shared" si="61"/>
        <v>0</v>
      </c>
      <c r="U147" s="38">
        <f>U135+U138+U141+U144</f>
        <v>0</v>
      </c>
      <c r="V147" s="38">
        <f>V135+V138+V141+V144</f>
        <v>0</v>
      </c>
      <c r="W147" s="38">
        <f t="shared" si="61"/>
        <v>0</v>
      </c>
      <c r="X147" s="38">
        <f t="shared" si="61"/>
        <v>0</v>
      </c>
      <c r="Y147" s="38">
        <f t="shared" si="61"/>
        <v>0</v>
      </c>
      <c r="Z147" s="38">
        <f t="shared" si="61"/>
        <v>0</v>
      </c>
      <c r="AA147" s="38">
        <f t="shared" si="61"/>
        <v>0</v>
      </c>
      <c r="AB147" s="39">
        <f t="shared" si="61"/>
        <v>0</v>
      </c>
      <c r="AC147" s="160">
        <f t="shared" si="59"/>
        <v>0</v>
      </c>
      <c r="AD147" s="159">
        <f t="shared" si="59"/>
        <v>0</v>
      </c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BE147" s="178"/>
      <c r="BF147" s="178"/>
      <c r="BG147" s="178"/>
      <c r="BH147" s="178"/>
    </row>
    <row r="148" spans="1:60" s="3" customFormat="1" ht="15" customHeight="1" thickBot="1">
      <c r="A148" s="488"/>
      <c r="B148" s="492"/>
      <c r="C148" s="470"/>
      <c r="D148" s="42" t="s">
        <v>51</v>
      </c>
      <c r="E148" s="31">
        <f>E146+E147</f>
        <v>0</v>
      </c>
      <c r="F148" s="32">
        <f t="shared" ref="F148:AB148" si="62">F146+F147</f>
        <v>0</v>
      </c>
      <c r="G148" s="32">
        <f t="shared" si="62"/>
        <v>0</v>
      </c>
      <c r="H148" s="33">
        <f t="shared" si="62"/>
        <v>0</v>
      </c>
      <c r="I148" s="31">
        <f t="shared" si="62"/>
        <v>0</v>
      </c>
      <c r="J148" s="32">
        <f t="shared" si="62"/>
        <v>0</v>
      </c>
      <c r="K148" s="32">
        <f t="shared" si="62"/>
        <v>0</v>
      </c>
      <c r="L148" s="32">
        <f t="shared" si="62"/>
        <v>0</v>
      </c>
      <c r="M148" s="32">
        <f t="shared" si="62"/>
        <v>0</v>
      </c>
      <c r="N148" s="32">
        <f t="shared" si="62"/>
        <v>0</v>
      </c>
      <c r="O148" s="32">
        <f t="shared" si="62"/>
        <v>0</v>
      </c>
      <c r="P148" s="32">
        <f t="shared" si="62"/>
        <v>0</v>
      </c>
      <c r="Q148" s="32">
        <f t="shared" si="62"/>
        <v>0</v>
      </c>
      <c r="R148" s="32">
        <f t="shared" si="62"/>
        <v>0</v>
      </c>
      <c r="S148" s="32">
        <f t="shared" si="62"/>
        <v>0</v>
      </c>
      <c r="T148" s="32">
        <f t="shared" si="62"/>
        <v>0</v>
      </c>
      <c r="U148" s="32">
        <f>U146+U147</f>
        <v>0</v>
      </c>
      <c r="V148" s="32">
        <f>V146+V147</f>
        <v>0</v>
      </c>
      <c r="W148" s="32">
        <f t="shared" si="62"/>
        <v>0</v>
      </c>
      <c r="X148" s="32">
        <f t="shared" si="62"/>
        <v>0</v>
      </c>
      <c r="Y148" s="32">
        <f t="shared" si="62"/>
        <v>0</v>
      </c>
      <c r="Z148" s="32">
        <f t="shared" si="62"/>
        <v>0</v>
      </c>
      <c r="AA148" s="32">
        <f t="shared" si="62"/>
        <v>0</v>
      </c>
      <c r="AB148" s="33">
        <f t="shared" si="62"/>
        <v>0</v>
      </c>
      <c r="AC148" s="160">
        <f t="shared" si="59"/>
        <v>0</v>
      </c>
      <c r="AD148" s="159">
        <f t="shared" si="59"/>
        <v>0</v>
      </c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  <c r="BF148" s="178"/>
      <c r="BG148" s="178"/>
      <c r="BH148" s="178"/>
    </row>
    <row r="149" spans="1:60" s="3" customFormat="1" ht="15" customHeight="1">
      <c r="A149" s="486">
        <v>13</v>
      </c>
      <c r="B149" s="489" t="s">
        <v>108</v>
      </c>
      <c r="C149" s="472" t="s">
        <v>7287</v>
      </c>
      <c r="D149" s="147" t="s">
        <v>49</v>
      </c>
      <c r="E149" s="198"/>
      <c r="F149" s="199"/>
      <c r="G149" s="199"/>
      <c r="H149" s="200"/>
      <c r="I149" s="198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  <c r="X149" s="199"/>
      <c r="Y149" s="199"/>
      <c r="Z149" s="199"/>
      <c r="AA149" s="199"/>
      <c r="AB149" s="200"/>
      <c r="AC149" s="157">
        <f t="shared" si="59"/>
        <v>0</v>
      </c>
      <c r="AD149" s="159">
        <f t="shared" si="59"/>
        <v>0</v>
      </c>
      <c r="AE149" s="178"/>
      <c r="AF149" s="178"/>
      <c r="AG149" s="178"/>
      <c r="AH149" s="178"/>
      <c r="AI149" s="178"/>
      <c r="AJ149" s="178"/>
      <c r="AK149" s="178"/>
      <c r="AL149" s="178"/>
      <c r="AM149" s="178"/>
      <c r="AN149" s="178"/>
      <c r="AO149" s="178"/>
      <c r="AP149" s="178"/>
      <c r="AQ149" s="178"/>
      <c r="AR149" s="178"/>
      <c r="AS149" s="178"/>
      <c r="AT149" s="178"/>
      <c r="AU149" s="178"/>
      <c r="AV149" s="178"/>
      <c r="AW149" s="178"/>
      <c r="AX149" s="178"/>
      <c r="AY149" s="178"/>
      <c r="AZ149" s="178"/>
      <c r="BA149" s="178"/>
      <c r="BB149" s="178"/>
      <c r="BC149" s="178"/>
      <c r="BD149" s="178"/>
      <c r="BE149" s="178"/>
      <c r="BF149" s="178"/>
      <c r="BG149" s="178"/>
      <c r="BH149" s="178"/>
    </row>
    <row r="150" spans="1:60" s="3" customFormat="1" ht="15" customHeight="1">
      <c r="A150" s="487"/>
      <c r="B150" s="490"/>
      <c r="C150" s="473"/>
      <c r="D150" s="40" t="s">
        <v>50</v>
      </c>
      <c r="E150" s="195"/>
      <c r="F150" s="196"/>
      <c r="G150" s="196"/>
      <c r="H150" s="197"/>
      <c r="I150" s="195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/>
      <c r="AA150" s="196"/>
      <c r="AB150" s="197"/>
      <c r="AC150" s="157">
        <f t="shared" si="59"/>
        <v>0</v>
      </c>
      <c r="AD150" s="159">
        <f t="shared" si="59"/>
        <v>0</v>
      </c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8"/>
      <c r="AS150" s="178"/>
      <c r="AT150" s="178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</row>
    <row r="151" spans="1:60" s="3" customFormat="1" ht="15" customHeight="1">
      <c r="A151" s="487"/>
      <c r="B151" s="490"/>
      <c r="C151" s="474"/>
      <c r="D151" s="40" t="s">
        <v>51</v>
      </c>
      <c r="E151" s="34">
        <f>E149+E150</f>
        <v>0</v>
      </c>
      <c r="F151" s="35">
        <f t="shared" ref="F151:AB151" si="63">F149+F150</f>
        <v>0</v>
      </c>
      <c r="G151" s="35">
        <f t="shared" si="63"/>
        <v>0</v>
      </c>
      <c r="H151" s="36">
        <f t="shared" si="63"/>
        <v>0</v>
      </c>
      <c r="I151" s="34">
        <f t="shared" si="63"/>
        <v>0</v>
      </c>
      <c r="J151" s="35">
        <f t="shared" si="63"/>
        <v>0</v>
      </c>
      <c r="K151" s="35">
        <f t="shared" si="63"/>
        <v>0</v>
      </c>
      <c r="L151" s="35">
        <f t="shared" si="63"/>
        <v>0</v>
      </c>
      <c r="M151" s="35">
        <f t="shared" si="63"/>
        <v>0</v>
      </c>
      <c r="N151" s="35">
        <f t="shared" si="63"/>
        <v>0</v>
      </c>
      <c r="O151" s="35">
        <f t="shared" si="63"/>
        <v>0</v>
      </c>
      <c r="P151" s="35">
        <f t="shared" si="63"/>
        <v>0</v>
      </c>
      <c r="Q151" s="35">
        <f t="shared" si="63"/>
        <v>0</v>
      </c>
      <c r="R151" s="35">
        <f t="shared" si="63"/>
        <v>0</v>
      </c>
      <c r="S151" s="35">
        <f t="shared" si="63"/>
        <v>0</v>
      </c>
      <c r="T151" s="35">
        <f t="shared" si="63"/>
        <v>0</v>
      </c>
      <c r="U151" s="35">
        <f>U149+U150</f>
        <v>0</v>
      </c>
      <c r="V151" s="35">
        <f>V149+V150</f>
        <v>0</v>
      </c>
      <c r="W151" s="35">
        <f t="shared" si="63"/>
        <v>0</v>
      </c>
      <c r="X151" s="35">
        <f t="shared" si="63"/>
        <v>0</v>
      </c>
      <c r="Y151" s="35">
        <f t="shared" si="63"/>
        <v>0</v>
      </c>
      <c r="Z151" s="35">
        <f t="shared" si="63"/>
        <v>0</v>
      </c>
      <c r="AA151" s="35">
        <f t="shared" si="63"/>
        <v>0</v>
      </c>
      <c r="AB151" s="36">
        <f t="shared" si="63"/>
        <v>0</v>
      </c>
      <c r="AC151" s="157">
        <f t="shared" si="59"/>
        <v>0</v>
      </c>
      <c r="AD151" s="159">
        <f t="shared" si="59"/>
        <v>0</v>
      </c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</row>
    <row r="152" spans="1:60" s="3" customFormat="1" ht="15" customHeight="1">
      <c r="A152" s="487"/>
      <c r="B152" s="490" t="s">
        <v>109</v>
      </c>
      <c r="C152" s="467" t="s">
        <v>110</v>
      </c>
      <c r="D152" s="40" t="s">
        <v>49</v>
      </c>
      <c r="E152" s="195"/>
      <c r="F152" s="196"/>
      <c r="G152" s="196"/>
      <c r="H152" s="197"/>
      <c r="I152" s="195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/>
      <c r="AA152" s="196"/>
      <c r="AB152" s="197"/>
      <c r="AC152" s="157">
        <f t="shared" si="59"/>
        <v>0</v>
      </c>
      <c r="AD152" s="159">
        <f t="shared" si="59"/>
        <v>0</v>
      </c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8"/>
      <c r="AS152" s="178"/>
      <c r="AT152" s="178"/>
      <c r="AU152" s="178"/>
      <c r="AV152" s="178"/>
      <c r="AW152" s="178"/>
      <c r="AX152" s="178"/>
      <c r="AY152" s="178"/>
      <c r="AZ152" s="178"/>
      <c r="BA152" s="178"/>
      <c r="BB152" s="178"/>
      <c r="BC152" s="178"/>
      <c r="BD152" s="178"/>
      <c r="BE152" s="178"/>
      <c r="BF152" s="178"/>
      <c r="BG152" s="178"/>
      <c r="BH152" s="178"/>
    </row>
    <row r="153" spans="1:60" s="3" customFormat="1" ht="15" customHeight="1">
      <c r="A153" s="487"/>
      <c r="B153" s="490"/>
      <c r="C153" s="468"/>
      <c r="D153" s="40" t="s">
        <v>50</v>
      </c>
      <c r="E153" s="195"/>
      <c r="F153" s="196"/>
      <c r="G153" s="196"/>
      <c r="H153" s="197"/>
      <c r="I153" s="195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/>
      <c r="AA153" s="196"/>
      <c r="AB153" s="197"/>
      <c r="AC153" s="157">
        <f t="shared" si="59"/>
        <v>0</v>
      </c>
      <c r="AD153" s="159">
        <f t="shared" si="59"/>
        <v>0</v>
      </c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  <c r="AS153" s="178"/>
      <c r="AT153" s="178"/>
      <c r="AU153" s="178"/>
      <c r="AV153" s="178"/>
      <c r="AW153" s="178"/>
      <c r="AX153" s="178"/>
      <c r="AY153" s="178"/>
      <c r="AZ153" s="178"/>
      <c r="BA153" s="178"/>
      <c r="BB153" s="178"/>
      <c r="BC153" s="178"/>
      <c r="BD153" s="178"/>
      <c r="BE153" s="178"/>
      <c r="BF153" s="178"/>
      <c r="BG153" s="178"/>
      <c r="BH153" s="178"/>
    </row>
    <row r="154" spans="1:60" s="3" customFormat="1" ht="15" customHeight="1">
      <c r="A154" s="487"/>
      <c r="B154" s="490"/>
      <c r="C154" s="468"/>
      <c r="D154" s="40" t="s">
        <v>51</v>
      </c>
      <c r="E154" s="34">
        <f>E152+E153</f>
        <v>0</v>
      </c>
      <c r="F154" s="35">
        <f t="shared" ref="F154:AB154" si="64">F152+F153</f>
        <v>0</v>
      </c>
      <c r="G154" s="35">
        <f t="shared" si="64"/>
        <v>0</v>
      </c>
      <c r="H154" s="36">
        <f t="shared" si="64"/>
        <v>0</v>
      </c>
      <c r="I154" s="34">
        <f t="shared" si="64"/>
        <v>0</v>
      </c>
      <c r="J154" s="35">
        <f t="shared" si="64"/>
        <v>0</v>
      </c>
      <c r="K154" s="35">
        <f t="shared" si="64"/>
        <v>0</v>
      </c>
      <c r="L154" s="35">
        <f t="shared" si="64"/>
        <v>0</v>
      </c>
      <c r="M154" s="35">
        <f t="shared" si="64"/>
        <v>0</v>
      </c>
      <c r="N154" s="35">
        <f t="shared" si="64"/>
        <v>0</v>
      </c>
      <c r="O154" s="35">
        <f t="shared" si="64"/>
        <v>0</v>
      </c>
      <c r="P154" s="35">
        <f t="shared" si="64"/>
        <v>0</v>
      </c>
      <c r="Q154" s="35">
        <f t="shared" si="64"/>
        <v>0</v>
      </c>
      <c r="R154" s="35">
        <f t="shared" si="64"/>
        <v>0</v>
      </c>
      <c r="S154" s="35">
        <f t="shared" si="64"/>
        <v>0</v>
      </c>
      <c r="T154" s="35">
        <f t="shared" si="64"/>
        <v>0</v>
      </c>
      <c r="U154" s="35">
        <f>U152+U153</f>
        <v>0</v>
      </c>
      <c r="V154" s="35">
        <f>V152+V153</f>
        <v>0</v>
      </c>
      <c r="W154" s="35">
        <f t="shared" si="64"/>
        <v>0</v>
      </c>
      <c r="X154" s="35">
        <f t="shared" si="64"/>
        <v>0</v>
      </c>
      <c r="Y154" s="35">
        <f t="shared" si="64"/>
        <v>0</v>
      </c>
      <c r="Z154" s="35">
        <f t="shared" si="64"/>
        <v>0</v>
      </c>
      <c r="AA154" s="35">
        <f t="shared" si="64"/>
        <v>0</v>
      </c>
      <c r="AB154" s="36">
        <f t="shared" si="64"/>
        <v>0</v>
      </c>
      <c r="AC154" s="157">
        <f t="shared" si="59"/>
        <v>0</v>
      </c>
      <c r="AD154" s="159">
        <f t="shared" si="59"/>
        <v>0</v>
      </c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  <c r="AR154" s="178"/>
      <c r="AS154" s="178"/>
      <c r="AT154" s="178"/>
      <c r="AU154" s="178"/>
      <c r="AV154" s="178"/>
      <c r="AW154" s="178"/>
      <c r="AX154" s="178"/>
      <c r="AY154" s="178"/>
      <c r="AZ154" s="178"/>
      <c r="BA154" s="178"/>
      <c r="BB154" s="178"/>
      <c r="BC154" s="178"/>
      <c r="BD154" s="178"/>
      <c r="BE154" s="178"/>
      <c r="BF154" s="178"/>
      <c r="BG154" s="178"/>
      <c r="BH154" s="178"/>
    </row>
    <row r="155" spans="1:60" s="3" customFormat="1" ht="15" customHeight="1">
      <c r="A155" s="487"/>
      <c r="B155" s="490" t="s">
        <v>111</v>
      </c>
      <c r="C155" s="475" t="s">
        <v>7288</v>
      </c>
      <c r="D155" s="40" t="s">
        <v>49</v>
      </c>
      <c r="E155" s="195"/>
      <c r="F155" s="196"/>
      <c r="G155" s="196"/>
      <c r="H155" s="197"/>
      <c r="I155" s="195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/>
      <c r="AA155" s="196"/>
      <c r="AB155" s="197"/>
      <c r="AC155" s="157">
        <f t="shared" si="59"/>
        <v>0</v>
      </c>
      <c r="AD155" s="159">
        <f t="shared" si="59"/>
        <v>0</v>
      </c>
      <c r="AE155" s="178"/>
      <c r="AF155" s="178"/>
      <c r="AG155" s="178"/>
      <c r="AH155" s="178"/>
      <c r="AI155" s="178"/>
      <c r="AJ155" s="178"/>
      <c r="AK155" s="178"/>
      <c r="AL155" s="178"/>
      <c r="AM155" s="178"/>
      <c r="AN155" s="178"/>
      <c r="AO155" s="178"/>
      <c r="AP155" s="178"/>
      <c r="AQ155" s="178"/>
      <c r="AR155" s="178"/>
      <c r="AS155" s="178"/>
      <c r="AT155" s="178"/>
      <c r="AU155" s="178"/>
      <c r="AV155" s="178"/>
      <c r="AW155" s="178"/>
      <c r="AX155" s="178"/>
      <c r="AY155" s="178"/>
      <c r="AZ155" s="178"/>
      <c r="BA155" s="178"/>
      <c r="BB155" s="178"/>
      <c r="BC155" s="178"/>
      <c r="BD155" s="178"/>
      <c r="BE155" s="178"/>
      <c r="BF155" s="178"/>
      <c r="BG155" s="178"/>
      <c r="BH155" s="178"/>
    </row>
    <row r="156" spans="1:60" s="3" customFormat="1" ht="15" customHeight="1">
      <c r="A156" s="487"/>
      <c r="B156" s="490"/>
      <c r="C156" s="473"/>
      <c r="D156" s="40" t="s">
        <v>50</v>
      </c>
      <c r="E156" s="195"/>
      <c r="F156" s="196"/>
      <c r="G156" s="196"/>
      <c r="H156" s="197"/>
      <c r="I156" s="195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6"/>
      <c r="V156" s="196"/>
      <c r="W156" s="196"/>
      <c r="X156" s="196"/>
      <c r="Y156" s="196"/>
      <c r="Z156" s="196"/>
      <c r="AA156" s="196"/>
      <c r="AB156" s="197"/>
      <c r="AC156" s="157">
        <f t="shared" si="59"/>
        <v>0</v>
      </c>
      <c r="AD156" s="159">
        <f t="shared" si="59"/>
        <v>0</v>
      </c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  <c r="AS156" s="178"/>
      <c r="AT156" s="178"/>
      <c r="AU156" s="178"/>
      <c r="AV156" s="178"/>
      <c r="AW156" s="178"/>
      <c r="AX156" s="178"/>
      <c r="AY156" s="178"/>
      <c r="AZ156" s="178"/>
      <c r="BA156" s="178"/>
      <c r="BB156" s="178"/>
      <c r="BC156" s="178"/>
      <c r="BD156" s="178"/>
      <c r="BE156" s="178"/>
      <c r="BF156" s="178"/>
      <c r="BG156" s="178"/>
      <c r="BH156" s="178"/>
    </row>
    <row r="157" spans="1:60" s="3" customFormat="1" ht="15" customHeight="1">
      <c r="A157" s="487"/>
      <c r="B157" s="490"/>
      <c r="C157" s="474"/>
      <c r="D157" s="40" t="s">
        <v>51</v>
      </c>
      <c r="E157" s="34">
        <f>E155+E156</f>
        <v>0</v>
      </c>
      <c r="F157" s="35">
        <f t="shared" ref="F157:AB157" si="65">F155+F156</f>
        <v>0</v>
      </c>
      <c r="G157" s="35">
        <f t="shared" si="65"/>
        <v>0</v>
      </c>
      <c r="H157" s="36">
        <f t="shared" si="65"/>
        <v>0</v>
      </c>
      <c r="I157" s="34">
        <f t="shared" si="65"/>
        <v>0</v>
      </c>
      <c r="J157" s="35">
        <f t="shared" si="65"/>
        <v>0</v>
      </c>
      <c r="K157" s="35">
        <f t="shared" si="65"/>
        <v>0</v>
      </c>
      <c r="L157" s="35">
        <f t="shared" si="65"/>
        <v>0</v>
      </c>
      <c r="M157" s="35">
        <f t="shared" si="65"/>
        <v>0</v>
      </c>
      <c r="N157" s="35">
        <f t="shared" si="65"/>
        <v>0</v>
      </c>
      <c r="O157" s="35">
        <f t="shared" si="65"/>
        <v>0</v>
      </c>
      <c r="P157" s="35">
        <f t="shared" si="65"/>
        <v>0</v>
      </c>
      <c r="Q157" s="35">
        <f t="shared" si="65"/>
        <v>0</v>
      </c>
      <c r="R157" s="35">
        <f t="shared" si="65"/>
        <v>0</v>
      </c>
      <c r="S157" s="35">
        <f t="shared" si="65"/>
        <v>0</v>
      </c>
      <c r="T157" s="35">
        <f t="shared" si="65"/>
        <v>0</v>
      </c>
      <c r="U157" s="35">
        <f>U155+U156</f>
        <v>0</v>
      </c>
      <c r="V157" s="35">
        <f>V155+V156</f>
        <v>0</v>
      </c>
      <c r="W157" s="35">
        <f t="shared" si="65"/>
        <v>0</v>
      </c>
      <c r="X157" s="35">
        <f t="shared" si="65"/>
        <v>0</v>
      </c>
      <c r="Y157" s="35">
        <f t="shared" si="65"/>
        <v>0</v>
      </c>
      <c r="Z157" s="35">
        <f t="shared" si="65"/>
        <v>0</v>
      </c>
      <c r="AA157" s="35">
        <f t="shared" si="65"/>
        <v>0</v>
      </c>
      <c r="AB157" s="36">
        <f t="shared" si="65"/>
        <v>0</v>
      </c>
      <c r="AC157" s="157">
        <f t="shared" si="59"/>
        <v>0</v>
      </c>
      <c r="AD157" s="159">
        <f t="shared" si="59"/>
        <v>0</v>
      </c>
      <c r="AE157" s="178"/>
      <c r="AF157" s="178"/>
      <c r="AG157" s="178"/>
      <c r="AH157" s="178"/>
      <c r="AI157" s="178"/>
      <c r="AJ157" s="178"/>
      <c r="AK157" s="178"/>
      <c r="AL157" s="178"/>
      <c r="AM157" s="178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</row>
    <row r="158" spans="1:60" s="3" customFormat="1" ht="15" customHeight="1">
      <c r="A158" s="487"/>
      <c r="B158" s="491" t="s">
        <v>112</v>
      </c>
      <c r="C158" s="469" t="s">
        <v>7289</v>
      </c>
      <c r="D158" s="41" t="s">
        <v>49</v>
      </c>
      <c r="E158" s="37">
        <f>E149+E152+E155</f>
        <v>0</v>
      </c>
      <c r="F158" s="38">
        <f t="shared" ref="F158:AB159" si="66">F149+F152+F155</f>
        <v>0</v>
      </c>
      <c r="G158" s="38">
        <f t="shared" si="66"/>
        <v>0</v>
      </c>
      <c r="H158" s="39">
        <f t="shared" si="66"/>
        <v>0</v>
      </c>
      <c r="I158" s="37">
        <f t="shared" si="66"/>
        <v>0</v>
      </c>
      <c r="J158" s="38">
        <f t="shared" si="66"/>
        <v>0</v>
      </c>
      <c r="K158" s="38">
        <f t="shared" si="66"/>
        <v>0</v>
      </c>
      <c r="L158" s="38">
        <f t="shared" si="66"/>
        <v>0</v>
      </c>
      <c r="M158" s="38">
        <f t="shared" si="66"/>
        <v>0</v>
      </c>
      <c r="N158" s="38">
        <f t="shared" si="66"/>
        <v>0</v>
      </c>
      <c r="O158" s="38">
        <f t="shared" si="66"/>
        <v>0</v>
      </c>
      <c r="P158" s="38">
        <f t="shared" si="66"/>
        <v>0</v>
      </c>
      <c r="Q158" s="38">
        <f t="shared" si="66"/>
        <v>0</v>
      </c>
      <c r="R158" s="38">
        <f t="shared" si="66"/>
        <v>0</v>
      </c>
      <c r="S158" s="38">
        <f t="shared" si="66"/>
        <v>0</v>
      </c>
      <c r="T158" s="38">
        <f t="shared" si="66"/>
        <v>0</v>
      </c>
      <c r="U158" s="38">
        <f>U149+U152+U155</f>
        <v>0</v>
      </c>
      <c r="V158" s="38">
        <f>V149+V152+V155</f>
        <v>0</v>
      </c>
      <c r="W158" s="38">
        <f t="shared" si="66"/>
        <v>0</v>
      </c>
      <c r="X158" s="38">
        <f t="shared" si="66"/>
        <v>0</v>
      </c>
      <c r="Y158" s="38">
        <f t="shared" si="66"/>
        <v>0</v>
      </c>
      <c r="Z158" s="38">
        <f t="shared" si="66"/>
        <v>0</v>
      </c>
      <c r="AA158" s="38">
        <f t="shared" si="66"/>
        <v>0</v>
      </c>
      <c r="AB158" s="39">
        <f t="shared" si="66"/>
        <v>0</v>
      </c>
      <c r="AC158" s="160">
        <f t="shared" si="59"/>
        <v>0</v>
      </c>
      <c r="AD158" s="159">
        <f t="shared" si="59"/>
        <v>0</v>
      </c>
      <c r="AE158" s="178"/>
      <c r="AF158" s="178"/>
      <c r="AG158" s="178"/>
      <c r="AH158" s="178"/>
      <c r="AI158" s="178"/>
      <c r="AJ158" s="178"/>
      <c r="AK158" s="178"/>
      <c r="AL158" s="178"/>
      <c r="AM158" s="178"/>
      <c r="AN158" s="178"/>
      <c r="AO158" s="178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178"/>
      <c r="BC158" s="178"/>
      <c r="BD158" s="178"/>
      <c r="BE158" s="178"/>
      <c r="BF158" s="178"/>
      <c r="BG158" s="178"/>
      <c r="BH158" s="178"/>
    </row>
    <row r="159" spans="1:60" s="3" customFormat="1" ht="15" customHeight="1">
      <c r="A159" s="487"/>
      <c r="B159" s="491"/>
      <c r="C159" s="469"/>
      <c r="D159" s="41" t="s">
        <v>50</v>
      </c>
      <c r="E159" s="37">
        <f>E150+E153+E156</f>
        <v>0</v>
      </c>
      <c r="F159" s="38">
        <f t="shared" si="66"/>
        <v>0</v>
      </c>
      <c r="G159" s="38">
        <f t="shared" si="66"/>
        <v>0</v>
      </c>
      <c r="H159" s="39">
        <f t="shared" si="66"/>
        <v>0</v>
      </c>
      <c r="I159" s="37">
        <f t="shared" si="66"/>
        <v>0</v>
      </c>
      <c r="J159" s="38">
        <f t="shared" si="66"/>
        <v>0</v>
      </c>
      <c r="K159" s="38">
        <f t="shared" si="66"/>
        <v>0</v>
      </c>
      <c r="L159" s="38">
        <f t="shared" si="66"/>
        <v>0</v>
      </c>
      <c r="M159" s="38">
        <f t="shared" si="66"/>
        <v>0</v>
      </c>
      <c r="N159" s="38">
        <f t="shared" si="66"/>
        <v>0</v>
      </c>
      <c r="O159" s="38">
        <f t="shared" si="66"/>
        <v>0</v>
      </c>
      <c r="P159" s="38">
        <f t="shared" si="66"/>
        <v>0</v>
      </c>
      <c r="Q159" s="38">
        <f t="shared" si="66"/>
        <v>0</v>
      </c>
      <c r="R159" s="38">
        <f t="shared" si="66"/>
        <v>0</v>
      </c>
      <c r="S159" s="38">
        <f t="shared" si="66"/>
        <v>0</v>
      </c>
      <c r="T159" s="38">
        <f t="shared" si="66"/>
        <v>0</v>
      </c>
      <c r="U159" s="38">
        <f>U150+U153+U156</f>
        <v>0</v>
      </c>
      <c r="V159" s="38">
        <f>V150+V153+V156</f>
        <v>0</v>
      </c>
      <c r="W159" s="38">
        <f t="shared" si="66"/>
        <v>0</v>
      </c>
      <c r="X159" s="38">
        <f t="shared" si="66"/>
        <v>0</v>
      </c>
      <c r="Y159" s="38">
        <f t="shared" si="66"/>
        <v>0</v>
      </c>
      <c r="Z159" s="38">
        <f t="shared" si="66"/>
        <v>0</v>
      </c>
      <c r="AA159" s="38">
        <f t="shared" si="66"/>
        <v>0</v>
      </c>
      <c r="AB159" s="39">
        <f t="shared" si="66"/>
        <v>0</v>
      </c>
      <c r="AC159" s="160">
        <f t="shared" si="59"/>
        <v>0</v>
      </c>
      <c r="AD159" s="159">
        <f t="shared" si="59"/>
        <v>0</v>
      </c>
      <c r="AE159" s="178"/>
      <c r="AF159" s="178"/>
      <c r="AG159" s="178"/>
      <c r="AH159" s="178"/>
      <c r="AI159" s="178"/>
      <c r="AJ159" s="178"/>
      <c r="AK159" s="178"/>
      <c r="AL159" s="178"/>
      <c r="AM159" s="178"/>
      <c r="AN159" s="178"/>
      <c r="AO159" s="178"/>
      <c r="AP159" s="178"/>
      <c r="AQ159" s="178"/>
      <c r="AR159" s="178"/>
      <c r="AS159" s="178"/>
      <c r="AT159" s="178"/>
      <c r="AU159" s="178"/>
      <c r="AV159" s="178"/>
      <c r="AW159" s="178"/>
      <c r="AX159" s="178"/>
      <c r="AY159" s="178"/>
      <c r="AZ159" s="178"/>
      <c r="BA159" s="178"/>
      <c r="BB159" s="178"/>
      <c r="BC159" s="178"/>
      <c r="BD159" s="178"/>
      <c r="BE159" s="178"/>
      <c r="BF159" s="178"/>
      <c r="BG159" s="178"/>
      <c r="BH159" s="178"/>
    </row>
    <row r="160" spans="1:60" s="3" customFormat="1" ht="15" customHeight="1" thickBot="1">
      <c r="A160" s="488"/>
      <c r="B160" s="492"/>
      <c r="C160" s="470"/>
      <c r="D160" s="42" t="s">
        <v>51</v>
      </c>
      <c r="E160" s="43">
        <f>E158+E159</f>
        <v>0</v>
      </c>
      <c r="F160" s="44">
        <f t="shared" ref="F160:AB160" si="67">F158+F159</f>
        <v>0</v>
      </c>
      <c r="G160" s="44">
        <f t="shared" si="67"/>
        <v>0</v>
      </c>
      <c r="H160" s="45">
        <f t="shared" si="67"/>
        <v>0</v>
      </c>
      <c r="I160" s="31">
        <f t="shared" si="67"/>
        <v>0</v>
      </c>
      <c r="J160" s="32">
        <f t="shared" si="67"/>
        <v>0</v>
      </c>
      <c r="K160" s="32">
        <f t="shared" si="67"/>
        <v>0</v>
      </c>
      <c r="L160" s="32">
        <f t="shared" si="67"/>
        <v>0</v>
      </c>
      <c r="M160" s="32">
        <f t="shared" si="67"/>
        <v>0</v>
      </c>
      <c r="N160" s="32">
        <f t="shared" si="67"/>
        <v>0</v>
      </c>
      <c r="O160" s="32">
        <f t="shared" si="67"/>
        <v>0</v>
      </c>
      <c r="P160" s="32">
        <f t="shared" si="67"/>
        <v>0</v>
      </c>
      <c r="Q160" s="32">
        <f t="shared" si="67"/>
        <v>0</v>
      </c>
      <c r="R160" s="32">
        <f t="shared" si="67"/>
        <v>0</v>
      </c>
      <c r="S160" s="32">
        <f t="shared" si="67"/>
        <v>0</v>
      </c>
      <c r="T160" s="32">
        <f t="shared" si="67"/>
        <v>0</v>
      </c>
      <c r="U160" s="32">
        <f>U158+U159</f>
        <v>0</v>
      </c>
      <c r="V160" s="32">
        <f>V158+V159</f>
        <v>0</v>
      </c>
      <c r="W160" s="32">
        <f t="shared" si="67"/>
        <v>0</v>
      </c>
      <c r="X160" s="32">
        <f t="shared" si="67"/>
        <v>0</v>
      </c>
      <c r="Y160" s="32">
        <f t="shared" si="67"/>
        <v>0</v>
      </c>
      <c r="Z160" s="32">
        <f t="shared" si="67"/>
        <v>0</v>
      </c>
      <c r="AA160" s="32">
        <f t="shared" si="67"/>
        <v>0</v>
      </c>
      <c r="AB160" s="33">
        <f t="shared" si="67"/>
        <v>0</v>
      </c>
      <c r="AC160" s="160">
        <f t="shared" si="59"/>
        <v>0</v>
      </c>
      <c r="AD160" s="159">
        <f t="shared" si="59"/>
        <v>0</v>
      </c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78"/>
      <c r="AO160" s="178"/>
      <c r="AP160" s="178"/>
      <c r="AQ160" s="178"/>
      <c r="AR160" s="178"/>
      <c r="AS160" s="178"/>
      <c r="AT160" s="178"/>
      <c r="AU160" s="178"/>
      <c r="AV160" s="178"/>
      <c r="AW160" s="178"/>
      <c r="AX160" s="178"/>
      <c r="AY160" s="178"/>
      <c r="AZ160" s="178"/>
      <c r="BA160" s="178"/>
      <c r="BB160" s="178"/>
      <c r="BC160" s="178"/>
      <c r="BD160" s="178"/>
      <c r="BE160" s="178"/>
      <c r="BF160" s="178"/>
      <c r="BG160" s="178"/>
      <c r="BH160" s="178"/>
    </row>
    <row r="161" spans="1:60" s="3" customFormat="1" ht="15" customHeight="1">
      <c r="A161" s="486">
        <v>14</v>
      </c>
      <c r="B161" s="489" t="s">
        <v>113</v>
      </c>
      <c r="C161" s="471" t="s">
        <v>7290</v>
      </c>
      <c r="D161" s="147" t="s">
        <v>49</v>
      </c>
      <c r="E161" s="198"/>
      <c r="F161" s="199"/>
      <c r="G161" s="199"/>
      <c r="H161" s="200"/>
      <c r="I161" s="198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  <c r="Z161" s="199"/>
      <c r="AA161" s="199"/>
      <c r="AB161" s="200"/>
      <c r="AC161" s="157">
        <f t="shared" si="59"/>
        <v>0</v>
      </c>
      <c r="AD161" s="159">
        <f t="shared" si="59"/>
        <v>0</v>
      </c>
      <c r="AE161" s="178"/>
      <c r="AF161" s="178"/>
      <c r="AG161" s="178"/>
      <c r="AH161" s="178"/>
      <c r="AI161" s="178"/>
      <c r="AJ161" s="178"/>
      <c r="AK161" s="178"/>
      <c r="AL161" s="178"/>
      <c r="AM161" s="178"/>
      <c r="AN161" s="178"/>
      <c r="AO161" s="178"/>
      <c r="AP161" s="178"/>
      <c r="AQ161" s="178"/>
      <c r="AR161" s="178"/>
      <c r="AS161" s="178"/>
      <c r="AT161" s="178"/>
      <c r="AU161" s="178"/>
      <c r="AV161" s="178"/>
      <c r="AW161" s="178"/>
      <c r="AX161" s="178"/>
      <c r="AY161" s="178"/>
      <c r="AZ161" s="178"/>
      <c r="BA161" s="178"/>
      <c r="BB161" s="178"/>
      <c r="BC161" s="178"/>
      <c r="BD161" s="178"/>
      <c r="BE161" s="178"/>
      <c r="BF161" s="178"/>
      <c r="BG161" s="178"/>
      <c r="BH161" s="178"/>
    </row>
    <row r="162" spans="1:60" s="3" customFormat="1" ht="15" customHeight="1">
      <c r="A162" s="487"/>
      <c r="B162" s="490"/>
      <c r="C162" s="468"/>
      <c r="D162" s="40" t="s">
        <v>50</v>
      </c>
      <c r="E162" s="195"/>
      <c r="F162" s="196"/>
      <c r="G162" s="196"/>
      <c r="H162" s="197"/>
      <c r="I162" s="195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96"/>
      <c r="V162" s="196"/>
      <c r="W162" s="196"/>
      <c r="X162" s="196"/>
      <c r="Y162" s="196"/>
      <c r="Z162" s="196"/>
      <c r="AA162" s="196"/>
      <c r="AB162" s="197"/>
      <c r="AC162" s="157">
        <f t="shared" si="59"/>
        <v>0</v>
      </c>
      <c r="AD162" s="159">
        <f t="shared" si="59"/>
        <v>0</v>
      </c>
      <c r="AE162" s="178"/>
      <c r="AF162" s="178"/>
      <c r="AG162" s="178"/>
      <c r="AH162" s="178"/>
      <c r="AI162" s="178"/>
      <c r="AJ162" s="178"/>
      <c r="AK162" s="178"/>
      <c r="AL162" s="178"/>
      <c r="AM162" s="178"/>
      <c r="AN162" s="178"/>
      <c r="AO162" s="178"/>
      <c r="AP162" s="178"/>
      <c r="AQ162" s="178"/>
      <c r="AR162" s="178"/>
      <c r="AS162" s="178"/>
      <c r="AT162" s="178"/>
      <c r="AU162" s="178"/>
      <c r="AV162" s="178"/>
      <c r="AW162" s="178"/>
      <c r="AX162" s="178"/>
      <c r="AY162" s="178"/>
      <c r="AZ162" s="178"/>
      <c r="BA162" s="178"/>
      <c r="BB162" s="178"/>
      <c r="BC162" s="178"/>
      <c r="BD162" s="178"/>
      <c r="BE162" s="178"/>
      <c r="BF162" s="178"/>
      <c r="BG162" s="178"/>
      <c r="BH162" s="178"/>
    </row>
    <row r="163" spans="1:60" s="3" customFormat="1" ht="15" customHeight="1">
      <c r="A163" s="487"/>
      <c r="B163" s="490"/>
      <c r="C163" s="468"/>
      <c r="D163" s="40" t="s">
        <v>51</v>
      </c>
      <c r="E163" s="34">
        <f>E161+E162</f>
        <v>0</v>
      </c>
      <c r="F163" s="35">
        <f t="shared" ref="F163:AB163" si="68">F161+F162</f>
        <v>0</v>
      </c>
      <c r="G163" s="35">
        <f t="shared" si="68"/>
        <v>0</v>
      </c>
      <c r="H163" s="36">
        <f t="shared" si="68"/>
        <v>0</v>
      </c>
      <c r="I163" s="34">
        <f t="shared" si="68"/>
        <v>0</v>
      </c>
      <c r="J163" s="35">
        <f t="shared" si="68"/>
        <v>0</v>
      </c>
      <c r="K163" s="35">
        <f t="shared" si="68"/>
        <v>0</v>
      </c>
      <c r="L163" s="35">
        <f t="shared" si="68"/>
        <v>0</v>
      </c>
      <c r="M163" s="35">
        <f t="shared" si="68"/>
        <v>0</v>
      </c>
      <c r="N163" s="35">
        <f t="shared" si="68"/>
        <v>0</v>
      </c>
      <c r="O163" s="35">
        <f t="shared" si="68"/>
        <v>0</v>
      </c>
      <c r="P163" s="35">
        <f t="shared" si="68"/>
        <v>0</v>
      </c>
      <c r="Q163" s="35">
        <f t="shared" si="68"/>
        <v>0</v>
      </c>
      <c r="R163" s="35">
        <f t="shared" si="68"/>
        <v>0</v>
      </c>
      <c r="S163" s="35">
        <f t="shared" si="68"/>
        <v>0</v>
      </c>
      <c r="T163" s="35">
        <f t="shared" si="68"/>
        <v>0</v>
      </c>
      <c r="U163" s="35">
        <f>U161+U162</f>
        <v>0</v>
      </c>
      <c r="V163" s="35">
        <f>V161+V162</f>
        <v>0</v>
      </c>
      <c r="W163" s="35">
        <f t="shared" si="68"/>
        <v>0</v>
      </c>
      <c r="X163" s="35">
        <f t="shared" si="68"/>
        <v>0</v>
      </c>
      <c r="Y163" s="35">
        <f t="shared" si="68"/>
        <v>0</v>
      </c>
      <c r="Z163" s="35">
        <f t="shared" si="68"/>
        <v>0</v>
      </c>
      <c r="AA163" s="35">
        <f t="shared" si="68"/>
        <v>0</v>
      </c>
      <c r="AB163" s="36">
        <f t="shared" si="68"/>
        <v>0</v>
      </c>
      <c r="AC163" s="157">
        <f t="shared" si="59"/>
        <v>0</v>
      </c>
      <c r="AD163" s="159">
        <f t="shared" si="59"/>
        <v>0</v>
      </c>
      <c r="AE163" s="178"/>
      <c r="AF163" s="178"/>
      <c r="AG163" s="178"/>
      <c r="AH163" s="178"/>
      <c r="AI163" s="178"/>
      <c r="AJ163" s="178"/>
      <c r="AK163" s="178"/>
      <c r="AL163" s="178"/>
      <c r="AM163" s="178"/>
      <c r="AN163" s="178"/>
      <c r="AO163" s="178"/>
      <c r="AP163" s="178"/>
      <c r="AQ163" s="178"/>
      <c r="AR163" s="178"/>
      <c r="AS163" s="178"/>
      <c r="AT163" s="178"/>
      <c r="AU163" s="178"/>
      <c r="AV163" s="178"/>
      <c r="AW163" s="178"/>
      <c r="AX163" s="178"/>
      <c r="AY163" s="178"/>
      <c r="AZ163" s="178"/>
      <c r="BA163" s="178"/>
      <c r="BB163" s="178"/>
      <c r="BC163" s="178"/>
      <c r="BD163" s="178"/>
      <c r="BE163" s="178"/>
      <c r="BF163" s="178"/>
      <c r="BG163" s="178"/>
      <c r="BH163" s="178"/>
    </row>
    <row r="164" spans="1:60" s="3" customFormat="1" ht="15" customHeight="1">
      <c r="A164" s="487"/>
      <c r="B164" s="490" t="s">
        <v>114</v>
      </c>
      <c r="C164" s="467" t="s">
        <v>7291</v>
      </c>
      <c r="D164" s="40" t="s">
        <v>49</v>
      </c>
      <c r="E164" s="195"/>
      <c r="F164" s="196"/>
      <c r="G164" s="196"/>
      <c r="H164" s="197"/>
      <c r="I164" s="195"/>
      <c r="J164" s="196"/>
      <c r="K164" s="196"/>
      <c r="L164" s="196"/>
      <c r="M164" s="196"/>
      <c r="N164" s="196"/>
      <c r="O164" s="196"/>
      <c r="P164" s="196"/>
      <c r="Q164" s="196"/>
      <c r="R164" s="196"/>
      <c r="S164" s="196"/>
      <c r="T164" s="196"/>
      <c r="U164" s="196"/>
      <c r="V164" s="196"/>
      <c r="W164" s="196"/>
      <c r="X164" s="196"/>
      <c r="Y164" s="196"/>
      <c r="Z164" s="196"/>
      <c r="AA164" s="196"/>
      <c r="AB164" s="197"/>
      <c r="AC164" s="157">
        <f t="shared" si="59"/>
        <v>0</v>
      </c>
      <c r="AD164" s="159">
        <f t="shared" si="59"/>
        <v>0</v>
      </c>
      <c r="AE164" s="178"/>
      <c r="AF164" s="178"/>
      <c r="AG164" s="178"/>
      <c r="AH164" s="178"/>
      <c r="AI164" s="178"/>
      <c r="AJ164" s="178"/>
      <c r="AK164" s="178"/>
      <c r="AL164" s="178"/>
      <c r="AM164" s="178"/>
      <c r="AN164" s="178"/>
      <c r="AO164" s="178"/>
      <c r="AP164" s="178"/>
      <c r="AQ164" s="178"/>
      <c r="AR164" s="178"/>
      <c r="AS164" s="178"/>
      <c r="AT164" s="178"/>
      <c r="AU164" s="178"/>
      <c r="AV164" s="178"/>
      <c r="AW164" s="178"/>
      <c r="AX164" s="178"/>
      <c r="AY164" s="178"/>
      <c r="AZ164" s="178"/>
      <c r="BA164" s="178"/>
      <c r="BB164" s="178"/>
      <c r="BC164" s="178"/>
      <c r="BD164" s="178"/>
      <c r="BE164" s="178"/>
      <c r="BF164" s="178"/>
      <c r="BG164" s="178"/>
      <c r="BH164" s="178"/>
    </row>
    <row r="165" spans="1:60" s="3" customFormat="1" ht="15" customHeight="1">
      <c r="A165" s="487"/>
      <c r="B165" s="490"/>
      <c r="C165" s="468"/>
      <c r="D165" s="40" t="s">
        <v>50</v>
      </c>
      <c r="E165" s="195"/>
      <c r="F165" s="196"/>
      <c r="G165" s="196"/>
      <c r="H165" s="197"/>
      <c r="I165" s="195"/>
      <c r="J165" s="196"/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6"/>
      <c r="V165" s="196"/>
      <c r="W165" s="196"/>
      <c r="X165" s="196"/>
      <c r="Y165" s="196"/>
      <c r="Z165" s="196"/>
      <c r="AA165" s="196"/>
      <c r="AB165" s="197"/>
      <c r="AC165" s="157">
        <f t="shared" si="59"/>
        <v>0</v>
      </c>
      <c r="AD165" s="159">
        <f t="shared" si="59"/>
        <v>0</v>
      </c>
      <c r="AE165" s="178"/>
      <c r="AF165" s="178"/>
      <c r="AG165" s="178"/>
      <c r="AH165" s="178"/>
      <c r="AI165" s="178"/>
      <c r="AJ165" s="178"/>
      <c r="AK165" s="178"/>
      <c r="AL165" s="178"/>
      <c r="AM165" s="178"/>
      <c r="AN165" s="178"/>
      <c r="AO165" s="178"/>
      <c r="AP165" s="178"/>
      <c r="AQ165" s="178"/>
      <c r="AR165" s="178"/>
      <c r="AS165" s="178"/>
      <c r="AT165" s="178"/>
      <c r="AU165" s="178"/>
      <c r="AV165" s="178"/>
      <c r="AW165" s="178"/>
      <c r="AX165" s="178"/>
      <c r="AY165" s="178"/>
      <c r="AZ165" s="178"/>
      <c r="BA165" s="178"/>
      <c r="BB165" s="178"/>
      <c r="BC165" s="178"/>
      <c r="BD165" s="178"/>
      <c r="BE165" s="178"/>
      <c r="BF165" s="178"/>
      <c r="BG165" s="178"/>
      <c r="BH165" s="178"/>
    </row>
    <row r="166" spans="1:60" s="3" customFormat="1" ht="15" customHeight="1">
      <c r="A166" s="487"/>
      <c r="B166" s="490"/>
      <c r="C166" s="468"/>
      <c r="D166" s="40" t="s">
        <v>51</v>
      </c>
      <c r="E166" s="34">
        <f>E164+E165</f>
        <v>0</v>
      </c>
      <c r="F166" s="35">
        <f t="shared" ref="F166:AB166" si="69">F164+F165</f>
        <v>0</v>
      </c>
      <c r="G166" s="35">
        <f t="shared" si="69"/>
        <v>0</v>
      </c>
      <c r="H166" s="36">
        <f t="shared" si="69"/>
        <v>0</v>
      </c>
      <c r="I166" s="34">
        <f t="shared" si="69"/>
        <v>0</v>
      </c>
      <c r="J166" s="35">
        <f t="shared" si="69"/>
        <v>0</v>
      </c>
      <c r="K166" s="35">
        <f t="shared" si="69"/>
        <v>0</v>
      </c>
      <c r="L166" s="35">
        <f t="shared" si="69"/>
        <v>0</v>
      </c>
      <c r="M166" s="35">
        <f t="shared" si="69"/>
        <v>0</v>
      </c>
      <c r="N166" s="35">
        <f t="shared" si="69"/>
        <v>0</v>
      </c>
      <c r="O166" s="35">
        <f t="shared" si="69"/>
        <v>0</v>
      </c>
      <c r="P166" s="35">
        <f t="shared" si="69"/>
        <v>0</v>
      </c>
      <c r="Q166" s="35">
        <f t="shared" si="69"/>
        <v>0</v>
      </c>
      <c r="R166" s="35">
        <f t="shared" si="69"/>
        <v>0</v>
      </c>
      <c r="S166" s="35">
        <f t="shared" si="69"/>
        <v>0</v>
      </c>
      <c r="T166" s="35">
        <f t="shared" si="69"/>
        <v>0</v>
      </c>
      <c r="U166" s="35">
        <f>U164+U165</f>
        <v>0</v>
      </c>
      <c r="V166" s="35">
        <f>V164+V165</f>
        <v>0</v>
      </c>
      <c r="W166" s="35">
        <f t="shared" si="69"/>
        <v>0</v>
      </c>
      <c r="X166" s="35">
        <f t="shared" si="69"/>
        <v>0</v>
      </c>
      <c r="Y166" s="35">
        <f t="shared" si="69"/>
        <v>0</v>
      </c>
      <c r="Z166" s="35">
        <f t="shared" si="69"/>
        <v>0</v>
      </c>
      <c r="AA166" s="35">
        <f t="shared" si="69"/>
        <v>0</v>
      </c>
      <c r="AB166" s="36">
        <f t="shared" si="69"/>
        <v>0</v>
      </c>
      <c r="AC166" s="157">
        <f t="shared" si="59"/>
        <v>0</v>
      </c>
      <c r="AD166" s="159">
        <f t="shared" si="59"/>
        <v>0</v>
      </c>
      <c r="AE166" s="178"/>
      <c r="AF166" s="178"/>
      <c r="AG166" s="178"/>
      <c r="AH166" s="178"/>
      <c r="AI166" s="178"/>
      <c r="AJ166" s="178"/>
      <c r="AK166" s="178"/>
      <c r="AL166" s="178"/>
      <c r="AM166" s="178"/>
      <c r="AN166" s="178"/>
      <c r="AO166" s="178"/>
      <c r="AP166" s="178"/>
      <c r="AQ166" s="178"/>
      <c r="AR166" s="178"/>
      <c r="AS166" s="178"/>
      <c r="AT166" s="178"/>
      <c r="AU166" s="178"/>
      <c r="AV166" s="178"/>
      <c r="AW166" s="178"/>
      <c r="AX166" s="178"/>
      <c r="AY166" s="178"/>
      <c r="AZ166" s="178"/>
      <c r="BA166" s="178"/>
      <c r="BB166" s="178"/>
      <c r="BC166" s="178"/>
      <c r="BD166" s="178"/>
      <c r="BE166" s="178"/>
      <c r="BF166" s="178"/>
      <c r="BG166" s="178"/>
      <c r="BH166" s="178"/>
    </row>
    <row r="167" spans="1:60" s="3" customFormat="1" ht="15" customHeight="1">
      <c r="A167" s="487"/>
      <c r="B167" s="490" t="s">
        <v>115</v>
      </c>
      <c r="C167" s="467" t="s">
        <v>7292</v>
      </c>
      <c r="D167" s="40" t="s">
        <v>49</v>
      </c>
      <c r="E167" s="195"/>
      <c r="F167" s="196"/>
      <c r="G167" s="196"/>
      <c r="H167" s="197"/>
      <c r="I167" s="195"/>
      <c r="J167" s="196"/>
      <c r="K167" s="196"/>
      <c r="L167" s="196"/>
      <c r="M167" s="196"/>
      <c r="N167" s="196"/>
      <c r="O167" s="196"/>
      <c r="P167" s="196"/>
      <c r="Q167" s="196"/>
      <c r="R167" s="196"/>
      <c r="S167" s="196"/>
      <c r="T167" s="196"/>
      <c r="U167" s="196"/>
      <c r="V167" s="196"/>
      <c r="W167" s="196"/>
      <c r="X167" s="196"/>
      <c r="Y167" s="196"/>
      <c r="Z167" s="196"/>
      <c r="AA167" s="196"/>
      <c r="AB167" s="197"/>
      <c r="AC167" s="157">
        <f t="shared" si="59"/>
        <v>0</v>
      </c>
      <c r="AD167" s="159">
        <f t="shared" si="59"/>
        <v>0</v>
      </c>
      <c r="AE167" s="178"/>
      <c r="AF167" s="178"/>
      <c r="AG167" s="178"/>
      <c r="AH167" s="178"/>
      <c r="AI167" s="178"/>
      <c r="AJ167" s="178"/>
      <c r="AK167" s="178"/>
      <c r="AL167" s="178"/>
      <c r="AM167" s="178"/>
      <c r="AN167" s="178"/>
      <c r="AO167" s="178"/>
      <c r="AP167" s="178"/>
      <c r="AQ167" s="178"/>
      <c r="AR167" s="178"/>
      <c r="AS167" s="178"/>
      <c r="AT167" s="178"/>
      <c r="AU167" s="178"/>
      <c r="AV167" s="178"/>
      <c r="AW167" s="178"/>
      <c r="AX167" s="178"/>
      <c r="AY167" s="178"/>
      <c r="AZ167" s="178"/>
      <c r="BA167" s="178"/>
      <c r="BB167" s="178"/>
      <c r="BC167" s="178"/>
      <c r="BD167" s="178"/>
      <c r="BE167" s="178"/>
      <c r="BF167" s="178"/>
      <c r="BG167" s="178"/>
      <c r="BH167" s="178"/>
    </row>
    <row r="168" spans="1:60" s="3" customFormat="1" ht="15" customHeight="1">
      <c r="A168" s="487"/>
      <c r="B168" s="490"/>
      <c r="C168" s="468"/>
      <c r="D168" s="40" t="s">
        <v>50</v>
      </c>
      <c r="E168" s="195"/>
      <c r="F168" s="196"/>
      <c r="G168" s="196"/>
      <c r="H168" s="197"/>
      <c r="I168" s="195"/>
      <c r="J168" s="196"/>
      <c r="K168" s="196"/>
      <c r="L168" s="196"/>
      <c r="M168" s="196"/>
      <c r="N168" s="196"/>
      <c r="O168" s="196"/>
      <c r="P168" s="196"/>
      <c r="Q168" s="196"/>
      <c r="R168" s="196"/>
      <c r="S168" s="196"/>
      <c r="T168" s="196"/>
      <c r="U168" s="196"/>
      <c r="V168" s="196"/>
      <c r="W168" s="196"/>
      <c r="X168" s="196"/>
      <c r="Y168" s="196"/>
      <c r="Z168" s="196"/>
      <c r="AA168" s="196"/>
      <c r="AB168" s="197"/>
      <c r="AC168" s="157">
        <f t="shared" si="59"/>
        <v>0</v>
      </c>
      <c r="AD168" s="159">
        <f t="shared" si="59"/>
        <v>0</v>
      </c>
      <c r="AE168" s="178"/>
      <c r="AF168" s="178"/>
      <c r="AG168" s="178"/>
      <c r="AH168" s="178"/>
      <c r="AI168" s="178"/>
      <c r="AJ168" s="178"/>
      <c r="AK168" s="178"/>
      <c r="AL168" s="178"/>
      <c r="AM168" s="178"/>
      <c r="AN168" s="178"/>
      <c r="AO168" s="178"/>
      <c r="AP168" s="178"/>
      <c r="AQ168" s="178"/>
      <c r="AR168" s="178"/>
      <c r="AS168" s="178"/>
      <c r="AT168" s="178"/>
      <c r="AU168" s="178"/>
      <c r="AV168" s="178"/>
      <c r="AW168" s="178"/>
      <c r="AX168" s="178"/>
      <c r="AY168" s="178"/>
      <c r="AZ168" s="178"/>
      <c r="BA168" s="178"/>
      <c r="BB168" s="178"/>
      <c r="BC168" s="178"/>
      <c r="BD168" s="178"/>
      <c r="BE168" s="178"/>
      <c r="BF168" s="178"/>
      <c r="BG168" s="178"/>
      <c r="BH168" s="178"/>
    </row>
    <row r="169" spans="1:60" s="3" customFormat="1" ht="15" customHeight="1">
      <c r="A169" s="487"/>
      <c r="B169" s="490"/>
      <c r="C169" s="468"/>
      <c r="D169" s="40" t="s">
        <v>51</v>
      </c>
      <c r="E169" s="34">
        <f>E167+E168</f>
        <v>0</v>
      </c>
      <c r="F169" s="35">
        <f t="shared" ref="F169:AB169" si="70">F167+F168</f>
        <v>0</v>
      </c>
      <c r="G169" s="35">
        <f t="shared" si="70"/>
        <v>0</v>
      </c>
      <c r="H169" s="36">
        <f t="shared" si="70"/>
        <v>0</v>
      </c>
      <c r="I169" s="34">
        <f t="shared" si="70"/>
        <v>0</v>
      </c>
      <c r="J169" s="35">
        <f t="shared" si="70"/>
        <v>0</v>
      </c>
      <c r="K169" s="35">
        <f t="shared" si="70"/>
        <v>0</v>
      </c>
      <c r="L169" s="35">
        <f t="shared" si="70"/>
        <v>0</v>
      </c>
      <c r="M169" s="35">
        <f t="shared" si="70"/>
        <v>0</v>
      </c>
      <c r="N169" s="35">
        <f t="shared" si="70"/>
        <v>0</v>
      </c>
      <c r="O169" s="35">
        <f t="shared" si="70"/>
        <v>0</v>
      </c>
      <c r="P169" s="35">
        <f t="shared" si="70"/>
        <v>0</v>
      </c>
      <c r="Q169" s="35">
        <f t="shared" si="70"/>
        <v>0</v>
      </c>
      <c r="R169" s="35">
        <f t="shared" si="70"/>
        <v>0</v>
      </c>
      <c r="S169" s="35">
        <f t="shared" si="70"/>
        <v>0</v>
      </c>
      <c r="T169" s="35">
        <f t="shared" si="70"/>
        <v>0</v>
      </c>
      <c r="U169" s="35">
        <f>U167+U168</f>
        <v>0</v>
      </c>
      <c r="V169" s="35">
        <f>V167+V168</f>
        <v>0</v>
      </c>
      <c r="W169" s="35">
        <f t="shared" si="70"/>
        <v>0</v>
      </c>
      <c r="X169" s="35">
        <f t="shared" si="70"/>
        <v>0</v>
      </c>
      <c r="Y169" s="35">
        <f t="shared" si="70"/>
        <v>0</v>
      </c>
      <c r="Z169" s="35">
        <f t="shared" si="70"/>
        <v>0</v>
      </c>
      <c r="AA169" s="35">
        <f t="shared" si="70"/>
        <v>0</v>
      </c>
      <c r="AB169" s="36">
        <f t="shared" si="70"/>
        <v>0</v>
      </c>
      <c r="AC169" s="157">
        <f t="shared" si="59"/>
        <v>0</v>
      </c>
      <c r="AD169" s="159">
        <f t="shared" si="59"/>
        <v>0</v>
      </c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</row>
    <row r="170" spans="1:60" s="3" customFormat="1" ht="15" customHeight="1">
      <c r="A170" s="487"/>
      <c r="B170" s="490" t="s">
        <v>116</v>
      </c>
      <c r="C170" s="467" t="s">
        <v>7293</v>
      </c>
      <c r="D170" s="40" t="s">
        <v>49</v>
      </c>
      <c r="E170" s="195"/>
      <c r="F170" s="196"/>
      <c r="G170" s="196"/>
      <c r="H170" s="197"/>
      <c r="I170" s="195"/>
      <c r="J170" s="196"/>
      <c r="K170" s="196"/>
      <c r="L170" s="196"/>
      <c r="M170" s="196"/>
      <c r="N170" s="196"/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  <c r="Y170" s="196"/>
      <c r="Z170" s="196"/>
      <c r="AA170" s="196"/>
      <c r="AB170" s="197"/>
      <c r="AC170" s="157">
        <f t="shared" si="59"/>
        <v>0</v>
      </c>
      <c r="AD170" s="159">
        <f t="shared" si="59"/>
        <v>0</v>
      </c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  <c r="AR170" s="178"/>
      <c r="AS170" s="178"/>
      <c r="AT170" s="178"/>
      <c r="AU170" s="178"/>
      <c r="AV170" s="178"/>
      <c r="AW170" s="178"/>
      <c r="AX170" s="178"/>
      <c r="AY170" s="178"/>
      <c r="AZ170" s="178"/>
      <c r="BA170" s="178"/>
      <c r="BB170" s="178"/>
      <c r="BC170" s="178"/>
      <c r="BD170" s="178"/>
      <c r="BE170" s="178"/>
      <c r="BF170" s="178"/>
      <c r="BG170" s="178"/>
      <c r="BH170" s="178"/>
    </row>
    <row r="171" spans="1:60" s="3" customFormat="1" ht="15" customHeight="1">
      <c r="A171" s="487"/>
      <c r="B171" s="490"/>
      <c r="C171" s="468"/>
      <c r="D171" s="40" t="s">
        <v>50</v>
      </c>
      <c r="E171" s="195"/>
      <c r="F171" s="196"/>
      <c r="G171" s="196"/>
      <c r="H171" s="197"/>
      <c r="I171" s="195"/>
      <c r="J171" s="196"/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  <c r="Z171" s="196"/>
      <c r="AA171" s="196"/>
      <c r="AB171" s="197"/>
      <c r="AC171" s="157">
        <f t="shared" si="59"/>
        <v>0</v>
      </c>
      <c r="AD171" s="159">
        <f t="shared" si="59"/>
        <v>0</v>
      </c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78"/>
      <c r="AO171" s="178"/>
      <c r="AP171" s="178"/>
      <c r="AQ171" s="178"/>
      <c r="AR171" s="178"/>
      <c r="AS171" s="178"/>
      <c r="AT171" s="178"/>
      <c r="AU171" s="178"/>
      <c r="AV171" s="178"/>
      <c r="AW171" s="178"/>
      <c r="AX171" s="178"/>
      <c r="AY171" s="178"/>
      <c r="AZ171" s="178"/>
      <c r="BA171" s="178"/>
      <c r="BB171" s="178"/>
      <c r="BC171" s="178"/>
      <c r="BD171" s="178"/>
      <c r="BE171" s="178"/>
      <c r="BF171" s="178"/>
      <c r="BG171" s="178"/>
      <c r="BH171" s="178"/>
    </row>
    <row r="172" spans="1:60" s="3" customFormat="1" ht="15" customHeight="1">
      <c r="A172" s="487"/>
      <c r="B172" s="490"/>
      <c r="C172" s="468"/>
      <c r="D172" s="40" t="s">
        <v>51</v>
      </c>
      <c r="E172" s="34">
        <f>E170+E171</f>
        <v>0</v>
      </c>
      <c r="F172" s="35">
        <f t="shared" ref="F172:AB172" si="71">F170+F171</f>
        <v>0</v>
      </c>
      <c r="G172" s="35">
        <f t="shared" si="71"/>
        <v>0</v>
      </c>
      <c r="H172" s="36">
        <f t="shared" si="71"/>
        <v>0</v>
      </c>
      <c r="I172" s="34">
        <f t="shared" si="71"/>
        <v>0</v>
      </c>
      <c r="J172" s="35">
        <f t="shared" si="71"/>
        <v>0</v>
      </c>
      <c r="K172" s="35">
        <f t="shared" si="71"/>
        <v>0</v>
      </c>
      <c r="L172" s="35">
        <f t="shared" si="71"/>
        <v>0</v>
      </c>
      <c r="M172" s="35">
        <f t="shared" si="71"/>
        <v>0</v>
      </c>
      <c r="N172" s="35">
        <f t="shared" si="71"/>
        <v>0</v>
      </c>
      <c r="O172" s="35">
        <f t="shared" si="71"/>
        <v>0</v>
      </c>
      <c r="P172" s="35">
        <f t="shared" si="71"/>
        <v>0</v>
      </c>
      <c r="Q172" s="35">
        <f t="shared" si="71"/>
        <v>0</v>
      </c>
      <c r="R172" s="35">
        <f t="shared" si="71"/>
        <v>0</v>
      </c>
      <c r="S172" s="35">
        <f t="shared" si="71"/>
        <v>0</v>
      </c>
      <c r="T172" s="35">
        <f t="shared" si="71"/>
        <v>0</v>
      </c>
      <c r="U172" s="35">
        <f>U170+U171</f>
        <v>0</v>
      </c>
      <c r="V172" s="35">
        <f>V170+V171</f>
        <v>0</v>
      </c>
      <c r="W172" s="35">
        <f t="shared" si="71"/>
        <v>0</v>
      </c>
      <c r="X172" s="35">
        <f t="shared" si="71"/>
        <v>0</v>
      </c>
      <c r="Y172" s="35">
        <f t="shared" si="71"/>
        <v>0</v>
      </c>
      <c r="Z172" s="35">
        <f t="shared" si="71"/>
        <v>0</v>
      </c>
      <c r="AA172" s="35">
        <f t="shared" si="71"/>
        <v>0</v>
      </c>
      <c r="AB172" s="36">
        <f t="shared" si="71"/>
        <v>0</v>
      </c>
      <c r="AC172" s="157">
        <f t="shared" si="59"/>
        <v>0</v>
      </c>
      <c r="AD172" s="159">
        <f t="shared" si="59"/>
        <v>0</v>
      </c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78"/>
      <c r="AO172" s="178"/>
      <c r="AP172" s="178"/>
      <c r="AQ172" s="178"/>
      <c r="AR172" s="178"/>
      <c r="AS172" s="178"/>
      <c r="AT172" s="178"/>
      <c r="AU172" s="178"/>
      <c r="AV172" s="178"/>
      <c r="AW172" s="178"/>
      <c r="AX172" s="178"/>
      <c r="AY172" s="178"/>
      <c r="AZ172" s="178"/>
      <c r="BA172" s="178"/>
      <c r="BB172" s="178"/>
      <c r="BC172" s="178"/>
      <c r="BD172" s="178"/>
      <c r="BE172" s="178"/>
      <c r="BF172" s="178"/>
      <c r="BG172" s="178"/>
      <c r="BH172" s="178"/>
    </row>
    <row r="173" spans="1:60" s="3" customFormat="1" ht="15" customHeight="1">
      <c r="A173" s="487"/>
      <c r="B173" s="491" t="s">
        <v>117</v>
      </c>
      <c r="C173" s="469" t="s">
        <v>118</v>
      </c>
      <c r="D173" s="41" t="s">
        <v>49</v>
      </c>
      <c r="E173" s="37">
        <f>E161+E164+E167+E170</f>
        <v>0</v>
      </c>
      <c r="F173" s="38">
        <f t="shared" ref="F173:AB174" si="72">F161+F164+F167+F170</f>
        <v>0</v>
      </c>
      <c r="G173" s="38">
        <f t="shared" si="72"/>
        <v>0</v>
      </c>
      <c r="H173" s="39">
        <f t="shared" si="72"/>
        <v>0</v>
      </c>
      <c r="I173" s="37">
        <f t="shared" si="72"/>
        <v>0</v>
      </c>
      <c r="J173" s="38">
        <f t="shared" si="72"/>
        <v>0</v>
      </c>
      <c r="K173" s="38">
        <f t="shared" si="72"/>
        <v>0</v>
      </c>
      <c r="L173" s="38">
        <f t="shared" si="72"/>
        <v>0</v>
      </c>
      <c r="M173" s="38">
        <f t="shared" si="72"/>
        <v>0</v>
      </c>
      <c r="N173" s="38">
        <f t="shared" si="72"/>
        <v>0</v>
      </c>
      <c r="O173" s="38">
        <f t="shared" si="72"/>
        <v>0</v>
      </c>
      <c r="P173" s="38">
        <f t="shared" si="72"/>
        <v>0</v>
      </c>
      <c r="Q173" s="38">
        <f t="shared" si="72"/>
        <v>0</v>
      </c>
      <c r="R173" s="38">
        <f t="shared" si="72"/>
        <v>0</v>
      </c>
      <c r="S173" s="38">
        <f t="shared" si="72"/>
        <v>0</v>
      </c>
      <c r="T173" s="38">
        <f t="shared" si="72"/>
        <v>0</v>
      </c>
      <c r="U173" s="38">
        <f>U161+U164+U167+U170</f>
        <v>0</v>
      </c>
      <c r="V173" s="38">
        <f>V161+V164+V167+V170</f>
        <v>0</v>
      </c>
      <c r="W173" s="38">
        <f t="shared" si="72"/>
        <v>0</v>
      </c>
      <c r="X173" s="38">
        <f t="shared" si="72"/>
        <v>0</v>
      </c>
      <c r="Y173" s="38">
        <f t="shared" si="72"/>
        <v>0</v>
      </c>
      <c r="Z173" s="38">
        <f t="shared" si="72"/>
        <v>0</v>
      </c>
      <c r="AA173" s="38">
        <f t="shared" si="72"/>
        <v>0</v>
      </c>
      <c r="AB173" s="39">
        <f t="shared" si="72"/>
        <v>0</v>
      </c>
      <c r="AC173" s="160">
        <f t="shared" si="59"/>
        <v>0</v>
      </c>
      <c r="AD173" s="159">
        <f t="shared" si="59"/>
        <v>0</v>
      </c>
      <c r="AE173" s="178"/>
      <c r="AF173" s="178"/>
      <c r="AG173" s="178"/>
      <c r="AH173" s="178"/>
      <c r="AI173" s="178"/>
      <c r="AJ173" s="178"/>
      <c r="AK173" s="178"/>
      <c r="AL173" s="178"/>
      <c r="AM173" s="178"/>
      <c r="AN173" s="178"/>
      <c r="AO173" s="178"/>
      <c r="AP173" s="178"/>
      <c r="AQ173" s="178"/>
      <c r="AR173" s="178"/>
      <c r="AS173" s="178"/>
      <c r="AT173" s="178"/>
      <c r="AU173" s="178"/>
      <c r="AV173" s="178"/>
      <c r="AW173" s="178"/>
      <c r="AX173" s="178"/>
      <c r="AY173" s="178"/>
      <c r="AZ173" s="178"/>
      <c r="BA173" s="178"/>
      <c r="BB173" s="178"/>
      <c r="BC173" s="178"/>
      <c r="BD173" s="178"/>
      <c r="BE173" s="178"/>
      <c r="BF173" s="178"/>
      <c r="BG173" s="178"/>
      <c r="BH173" s="178"/>
    </row>
    <row r="174" spans="1:60" s="3" customFormat="1" ht="15" customHeight="1">
      <c r="A174" s="487"/>
      <c r="B174" s="491"/>
      <c r="C174" s="469"/>
      <c r="D174" s="41" t="s">
        <v>50</v>
      </c>
      <c r="E174" s="37">
        <f>E162+E165+E168+E171</f>
        <v>0</v>
      </c>
      <c r="F174" s="38">
        <f t="shared" si="72"/>
        <v>0</v>
      </c>
      <c r="G174" s="38">
        <f t="shared" si="72"/>
        <v>0</v>
      </c>
      <c r="H174" s="39">
        <f t="shared" si="72"/>
        <v>0</v>
      </c>
      <c r="I174" s="37">
        <f t="shared" si="72"/>
        <v>0</v>
      </c>
      <c r="J174" s="38">
        <f t="shared" si="72"/>
        <v>0</v>
      </c>
      <c r="K174" s="38">
        <f t="shared" si="72"/>
        <v>0</v>
      </c>
      <c r="L174" s="38">
        <f t="shared" si="72"/>
        <v>0</v>
      </c>
      <c r="M174" s="38">
        <f t="shared" si="72"/>
        <v>0</v>
      </c>
      <c r="N174" s="38">
        <f t="shared" si="72"/>
        <v>0</v>
      </c>
      <c r="O174" s="38">
        <f t="shared" si="72"/>
        <v>0</v>
      </c>
      <c r="P174" s="38">
        <f t="shared" si="72"/>
        <v>0</v>
      </c>
      <c r="Q174" s="38">
        <f t="shared" si="72"/>
        <v>0</v>
      </c>
      <c r="R174" s="38">
        <f t="shared" si="72"/>
        <v>0</v>
      </c>
      <c r="S174" s="38">
        <f t="shared" si="72"/>
        <v>0</v>
      </c>
      <c r="T174" s="38">
        <f t="shared" si="72"/>
        <v>0</v>
      </c>
      <c r="U174" s="38">
        <f>U162+U165+U168+U171</f>
        <v>0</v>
      </c>
      <c r="V174" s="38">
        <f>V162+V165+V168+V171</f>
        <v>0</v>
      </c>
      <c r="W174" s="38">
        <f t="shared" si="72"/>
        <v>0</v>
      </c>
      <c r="X174" s="38">
        <f t="shared" si="72"/>
        <v>0</v>
      </c>
      <c r="Y174" s="38">
        <f t="shared" si="72"/>
        <v>0</v>
      </c>
      <c r="Z174" s="38">
        <f t="shared" si="72"/>
        <v>0</v>
      </c>
      <c r="AA174" s="38">
        <f t="shared" si="72"/>
        <v>0</v>
      </c>
      <c r="AB174" s="39">
        <f t="shared" si="72"/>
        <v>0</v>
      </c>
      <c r="AC174" s="160">
        <f t="shared" si="59"/>
        <v>0</v>
      </c>
      <c r="AD174" s="159">
        <f t="shared" si="59"/>
        <v>0</v>
      </c>
      <c r="AE174" s="178"/>
      <c r="AF174" s="178"/>
      <c r="AG174" s="178"/>
      <c r="AH174" s="178"/>
      <c r="AI174" s="178"/>
      <c r="AJ174" s="178"/>
      <c r="AK174" s="178"/>
      <c r="AL174" s="178"/>
      <c r="AM174" s="178"/>
      <c r="AN174" s="178"/>
      <c r="AO174" s="178"/>
      <c r="AP174" s="178"/>
      <c r="AQ174" s="178"/>
      <c r="AR174" s="178"/>
      <c r="AS174" s="178"/>
      <c r="AT174" s="178"/>
      <c r="AU174" s="178"/>
      <c r="AV174" s="178"/>
      <c r="AW174" s="178"/>
      <c r="AX174" s="178"/>
      <c r="AY174" s="178"/>
      <c r="AZ174" s="178"/>
      <c r="BA174" s="178"/>
      <c r="BB174" s="178"/>
      <c r="BC174" s="178"/>
      <c r="BD174" s="178"/>
      <c r="BE174" s="178"/>
      <c r="BF174" s="178"/>
      <c r="BG174" s="178"/>
      <c r="BH174" s="178"/>
    </row>
    <row r="175" spans="1:60" s="3" customFormat="1" ht="15" customHeight="1" thickBot="1">
      <c r="A175" s="488"/>
      <c r="B175" s="492"/>
      <c r="C175" s="470"/>
      <c r="D175" s="42" t="s">
        <v>51</v>
      </c>
      <c r="E175" s="31">
        <f>E173+E174</f>
        <v>0</v>
      </c>
      <c r="F175" s="32">
        <f t="shared" ref="F175:AB175" si="73">F173+F174</f>
        <v>0</v>
      </c>
      <c r="G175" s="32">
        <f t="shared" si="73"/>
        <v>0</v>
      </c>
      <c r="H175" s="33">
        <f t="shared" si="73"/>
        <v>0</v>
      </c>
      <c r="I175" s="31">
        <f t="shared" si="73"/>
        <v>0</v>
      </c>
      <c r="J175" s="32">
        <f t="shared" si="73"/>
        <v>0</v>
      </c>
      <c r="K175" s="32">
        <f t="shared" si="73"/>
        <v>0</v>
      </c>
      <c r="L175" s="32">
        <f t="shared" si="73"/>
        <v>0</v>
      </c>
      <c r="M175" s="32">
        <f t="shared" si="73"/>
        <v>0</v>
      </c>
      <c r="N175" s="32">
        <f t="shared" si="73"/>
        <v>0</v>
      </c>
      <c r="O175" s="32">
        <f t="shared" si="73"/>
        <v>0</v>
      </c>
      <c r="P175" s="32">
        <f t="shared" si="73"/>
        <v>0</v>
      </c>
      <c r="Q175" s="32">
        <f t="shared" si="73"/>
        <v>0</v>
      </c>
      <c r="R175" s="32">
        <f t="shared" si="73"/>
        <v>0</v>
      </c>
      <c r="S175" s="32">
        <f t="shared" si="73"/>
        <v>0</v>
      </c>
      <c r="T175" s="32">
        <f t="shared" si="73"/>
        <v>0</v>
      </c>
      <c r="U175" s="32">
        <f>U173+U174</f>
        <v>0</v>
      </c>
      <c r="V175" s="32">
        <f>V173+V174</f>
        <v>0</v>
      </c>
      <c r="W175" s="32">
        <f t="shared" si="73"/>
        <v>0</v>
      </c>
      <c r="X175" s="32">
        <f t="shared" si="73"/>
        <v>0</v>
      </c>
      <c r="Y175" s="32">
        <f t="shared" si="73"/>
        <v>0</v>
      </c>
      <c r="Z175" s="32">
        <f t="shared" si="73"/>
        <v>0</v>
      </c>
      <c r="AA175" s="32">
        <f t="shared" si="73"/>
        <v>0</v>
      </c>
      <c r="AB175" s="33">
        <f t="shared" si="73"/>
        <v>0</v>
      </c>
      <c r="AC175" s="160">
        <f t="shared" si="59"/>
        <v>0</v>
      </c>
      <c r="AD175" s="159">
        <f t="shared" si="59"/>
        <v>0</v>
      </c>
      <c r="AE175" s="178"/>
      <c r="AF175" s="178"/>
      <c r="AG175" s="178"/>
      <c r="AH175" s="178"/>
      <c r="AI175" s="178"/>
      <c r="AJ175" s="178"/>
      <c r="AK175" s="178"/>
      <c r="AL175" s="178"/>
      <c r="AM175" s="178"/>
      <c r="AN175" s="178"/>
      <c r="AO175" s="178"/>
      <c r="AP175" s="178"/>
      <c r="AQ175" s="178"/>
      <c r="AR175" s="178"/>
      <c r="AS175" s="178"/>
      <c r="AT175" s="178"/>
      <c r="AU175" s="178"/>
      <c r="AV175" s="178"/>
      <c r="AW175" s="178"/>
      <c r="AX175" s="178"/>
      <c r="AY175" s="178"/>
      <c r="AZ175" s="178"/>
      <c r="BA175" s="178"/>
      <c r="BB175" s="178"/>
      <c r="BC175" s="178"/>
      <c r="BD175" s="178"/>
      <c r="BE175" s="178"/>
      <c r="BF175" s="178"/>
      <c r="BG175" s="178"/>
      <c r="BH175" s="178"/>
    </row>
    <row r="176" spans="1:60" s="3" customFormat="1" ht="15" customHeight="1">
      <c r="A176" s="486">
        <v>15</v>
      </c>
      <c r="B176" s="489" t="s">
        <v>119</v>
      </c>
      <c r="C176" s="471" t="s">
        <v>120</v>
      </c>
      <c r="D176" s="147" t="s">
        <v>49</v>
      </c>
      <c r="E176" s="198"/>
      <c r="F176" s="199"/>
      <c r="G176" s="199"/>
      <c r="H176" s="200"/>
      <c r="I176" s="198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200"/>
      <c r="AC176" s="157">
        <f t="shared" si="59"/>
        <v>0</v>
      </c>
      <c r="AD176" s="159">
        <f t="shared" si="59"/>
        <v>0</v>
      </c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  <c r="AR176" s="178"/>
      <c r="AS176" s="178"/>
      <c r="AT176" s="178"/>
      <c r="AU176" s="178"/>
      <c r="AV176" s="178"/>
      <c r="AW176" s="178"/>
      <c r="AX176" s="178"/>
      <c r="AY176" s="178"/>
      <c r="AZ176" s="178"/>
      <c r="BA176" s="178"/>
      <c r="BB176" s="178"/>
      <c r="BC176" s="178"/>
      <c r="BD176" s="178"/>
      <c r="BE176" s="178"/>
      <c r="BF176" s="178"/>
      <c r="BG176" s="178"/>
      <c r="BH176" s="178"/>
    </row>
    <row r="177" spans="1:60" s="3" customFormat="1" ht="15" customHeight="1">
      <c r="A177" s="487"/>
      <c r="B177" s="490"/>
      <c r="C177" s="468"/>
      <c r="D177" s="40" t="s">
        <v>50</v>
      </c>
      <c r="E177" s="195"/>
      <c r="F177" s="196"/>
      <c r="G177" s="196"/>
      <c r="H177" s="197"/>
      <c r="I177" s="195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/>
      <c r="AA177" s="196"/>
      <c r="AB177" s="197"/>
      <c r="AC177" s="157">
        <f t="shared" si="59"/>
        <v>0</v>
      </c>
      <c r="AD177" s="159">
        <f t="shared" si="59"/>
        <v>0</v>
      </c>
      <c r="AE177" s="178"/>
      <c r="AF177" s="178"/>
      <c r="AG177" s="178"/>
      <c r="AH177" s="178"/>
      <c r="AI177" s="178"/>
      <c r="AJ177" s="178"/>
      <c r="AK177" s="178"/>
      <c r="AL177" s="178"/>
      <c r="AM177" s="178"/>
      <c r="AN177" s="178"/>
      <c r="AO177" s="178"/>
      <c r="AP177" s="178"/>
      <c r="AQ177" s="178"/>
      <c r="AR177" s="178"/>
      <c r="AS177" s="178"/>
      <c r="AT177" s="178"/>
      <c r="AU177" s="178"/>
      <c r="AV177" s="178"/>
      <c r="AW177" s="178"/>
      <c r="AX177" s="178"/>
      <c r="AY177" s="178"/>
      <c r="AZ177" s="178"/>
      <c r="BA177" s="178"/>
      <c r="BB177" s="178"/>
      <c r="BC177" s="178"/>
      <c r="BD177" s="178"/>
      <c r="BE177" s="178"/>
      <c r="BF177" s="178"/>
      <c r="BG177" s="178"/>
      <c r="BH177" s="178"/>
    </row>
    <row r="178" spans="1:60" s="3" customFormat="1" ht="15" customHeight="1">
      <c r="A178" s="487"/>
      <c r="B178" s="490"/>
      <c r="C178" s="468"/>
      <c r="D178" s="40" t="s">
        <v>51</v>
      </c>
      <c r="E178" s="34">
        <f>E176+E177</f>
        <v>0</v>
      </c>
      <c r="F178" s="35">
        <f t="shared" ref="F178:AB178" si="74">F176+F177</f>
        <v>0</v>
      </c>
      <c r="G178" s="35">
        <f t="shared" si="74"/>
        <v>0</v>
      </c>
      <c r="H178" s="36">
        <f t="shared" si="74"/>
        <v>0</v>
      </c>
      <c r="I178" s="34">
        <f t="shared" si="74"/>
        <v>0</v>
      </c>
      <c r="J178" s="35">
        <f t="shared" si="74"/>
        <v>0</v>
      </c>
      <c r="K178" s="35">
        <f t="shared" si="74"/>
        <v>0</v>
      </c>
      <c r="L178" s="35">
        <f t="shared" si="74"/>
        <v>0</v>
      </c>
      <c r="M178" s="35">
        <f t="shared" si="74"/>
        <v>0</v>
      </c>
      <c r="N178" s="35">
        <f t="shared" si="74"/>
        <v>0</v>
      </c>
      <c r="O178" s="35">
        <f t="shared" si="74"/>
        <v>0</v>
      </c>
      <c r="P178" s="35">
        <f t="shared" si="74"/>
        <v>0</v>
      </c>
      <c r="Q178" s="35">
        <f t="shared" si="74"/>
        <v>0</v>
      </c>
      <c r="R178" s="35">
        <f t="shared" si="74"/>
        <v>0</v>
      </c>
      <c r="S178" s="35">
        <f t="shared" si="74"/>
        <v>0</v>
      </c>
      <c r="T178" s="35">
        <f t="shared" si="74"/>
        <v>0</v>
      </c>
      <c r="U178" s="35">
        <f>U176+U177</f>
        <v>0</v>
      </c>
      <c r="V178" s="35">
        <f>V176+V177</f>
        <v>0</v>
      </c>
      <c r="W178" s="35">
        <f t="shared" si="74"/>
        <v>0</v>
      </c>
      <c r="X178" s="35">
        <f t="shared" si="74"/>
        <v>0</v>
      </c>
      <c r="Y178" s="35">
        <f t="shared" si="74"/>
        <v>0</v>
      </c>
      <c r="Z178" s="35">
        <f t="shared" si="74"/>
        <v>0</v>
      </c>
      <c r="AA178" s="35">
        <f t="shared" si="74"/>
        <v>0</v>
      </c>
      <c r="AB178" s="36">
        <f t="shared" si="74"/>
        <v>0</v>
      </c>
      <c r="AC178" s="157">
        <f t="shared" si="59"/>
        <v>0</v>
      </c>
      <c r="AD178" s="159">
        <f t="shared" si="59"/>
        <v>0</v>
      </c>
      <c r="AE178" s="178"/>
      <c r="AF178" s="178"/>
      <c r="AG178" s="178"/>
      <c r="AH178" s="178"/>
      <c r="AI178" s="178"/>
      <c r="AJ178" s="178"/>
      <c r="AK178" s="178"/>
      <c r="AL178" s="178"/>
      <c r="AM178" s="178"/>
      <c r="AN178" s="178"/>
      <c r="AO178" s="178"/>
      <c r="AP178" s="178"/>
      <c r="AQ178" s="178"/>
      <c r="AR178" s="178"/>
      <c r="AS178" s="178"/>
      <c r="AT178" s="178"/>
      <c r="AU178" s="178"/>
      <c r="AV178" s="178"/>
      <c r="AW178" s="178"/>
      <c r="AX178" s="178"/>
      <c r="AY178" s="178"/>
      <c r="AZ178" s="178"/>
      <c r="BA178" s="178"/>
      <c r="BB178" s="178"/>
      <c r="BC178" s="178"/>
      <c r="BD178" s="178"/>
      <c r="BE178" s="178"/>
      <c r="BF178" s="178"/>
      <c r="BG178" s="178"/>
      <c r="BH178" s="178"/>
    </row>
    <row r="179" spans="1:60" s="3" customFormat="1" ht="15" customHeight="1">
      <c r="A179" s="487"/>
      <c r="B179" s="490" t="s">
        <v>121</v>
      </c>
      <c r="C179" s="467" t="s">
        <v>7294</v>
      </c>
      <c r="D179" s="40" t="s">
        <v>49</v>
      </c>
      <c r="E179" s="195"/>
      <c r="F179" s="196"/>
      <c r="G179" s="196"/>
      <c r="H179" s="197"/>
      <c r="I179" s="195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/>
      <c r="AA179" s="196"/>
      <c r="AB179" s="197"/>
      <c r="AC179" s="157">
        <f t="shared" si="59"/>
        <v>0</v>
      </c>
      <c r="AD179" s="159">
        <f t="shared" si="59"/>
        <v>0</v>
      </c>
      <c r="AE179" s="178"/>
      <c r="AF179" s="178"/>
      <c r="AG179" s="178"/>
      <c r="AH179" s="178"/>
      <c r="AI179" s="178"/>
      <c r="AJ179" s="178"/>
      <c r="AK179" s="178"/>
      <c r="AL179" s="178"/>
      <c r="AM179" s="178"/>
      <c r="AN179" s="178"/>
      <c r="AO179" s="178"/>
      <c r="AP179" s="178"/>
      <c r="AQ179" s="178"/>
      <c r="AR179" s="178"/>
      <c r="AS179" s="178"/>
      <c r="AT179" s="178"/>
      <c r="AU179" s="178"/>
      <c r="AV179" s="178"/>
      <c r="AW179" s="178"/>
      <c r="AX179" s="178"/>
      <c r="AY179" s="178"/>
      <c r="AZ179" s="178"/>
      <c r="BA179" s="178"/>
      <c r="BB179" s="178"/>
      <c r="BC179" s="178"/>
      <c r="BD179" s="178"/>
      <c r="BE179" s="178"/>
      <c r="BF179" s="178"/>
      <c r="BG179" s="178"/>
      <c r="BH179" s="178"/>
    </row>
    <row r="180" spans="1:60" s="3" customFormat="1" ht="15" customHeight="1">
      <c r="A180" s="487"/>
      <c r="B180" s="490"/>
      <c r="C180" s="468"/>
      <c r="D180" s="40" t="s">
        <v>50</v>
      </c>
      <c r="E180" s="195"/>
      <c r="F180" s="196"/>
      <c r="G180" s="196"/>
      <c r="H180" s="197"/>
      <c r="I180" s="195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  <c r="X180" s="196"/>
      <c r="Y180" s="196"/>
      <c r="Z180" s="196"/>
      <c r="AA180" s="196"/>
      <c r="AB180" s="197"/>
      <c r="AC180" s="157">
        <f t="shared" si="59"/>
        <v>0</v>
      </c>
      <c r="AD180" s="159">
        <f t="shared" si="59"/>
        <v>0</v>
      </c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178"/>
      <c r="AO180" s="178"/>
      <c r="AP180" s="178"/>
      <c r="AQ180" s="178"/>
      <c r="AR180" s="178"/>
      <c r="AS180" s="178"/>
      <c r="AT180" s="178"/>
      <c r="AU180" s="178"/>
      <c r="AV180" s="178"/>
      <c r="AW180" s="178"/>
      <c r="AX180" s="178"/>
      <c r="AY180" s="178"/>
      <c r="AZ180" s="178"/>
      <c r="BA180" s="178"/>
      <c r="BB180" s="178"/>
      <c r="BC180" s="178"/>
      <c r="BD180" s="178"/>
      <c r="BE180" s="178"/>
      <c r="BF180" s="178"/>
      <c r="BG180" s="178"/>
      <c r="BH180" s="178"/>
    </row>
    <row r="181" spans="1:60" s="3" customFormat="1" ht="15" customHeight="1">
      <c r="A181" s="487"/>
      <c r="B181" s="490"/>
      <c r="C181" s="468"/>
      <c r="D181" s="40" t="s">
        <v>51</v>
      </c>
      <c r="E181" s="34">
        <f>E179+E180</f>
        <v>0</v>
      </c>
      <c r="F181" s="35">
        <f t="shared" ref="F181:AB181" si="75">F179+F180</f>
        <v>0</v>
      </c>
      <c r="G181" s="35">
        <f t="shared" si="75"/>
        <v>0</v>
      </c>
      <c r="H181" s="36">
        <f t="shared" si="75"/>
        <v>0</v>
      </c>
      <c r="I181" s="34">
        <f t="shared" si="75"/>
        <v>0</v>
      </c>
      <c r="J181" s="35">
        <f t="shared" si="75"/>
        <v>0</v>
      </c>
      <c r="K181" s="35">
        <f t="shared" si="75"/>
        <v>0</v>
      </c>
      <c r="L181" s="35">
        <f t="shared" si="75"/>
        <v>0</v>
      </c>
      <c r="M181" s="35">
        <f t="shared" si="75"/>
        <v>0</v>
      </c>
      <c r="N181" s="35">
        <f t="shared" si="75"/>
        <v>0</v>
      </c>
      <c r="O181" s="35">
        <f t="shared" si="75"/>
        <v>0</v>
      </c>
      <c r="P181" s="35">
        <f t="shared" si="75"/>
        <v>0</v>
      </c>
      <c r="Q181" s="35">
        <f t="shared" si="75"/>
        <v>0</v>
      </c>
      <c r="R181" s="35">
        <f t="shared" si="75"/>
        <v>0</v>
      </c>
      <c r="S181" s="35">
        <f t="shared" si="75"/>
        <v>0</v>
      </c>
      <c r="T181" s="35">
        <f t="shared" si="75"/>
        <v>0</v>
      </c>
      <c r="U181" s="35">
        <f>U179+U180</f>
        <v>0</v>
      </c>
      <c r="V181" s="35">
        <f>V179+V180</f>
        <v>0</v>
      </c>
      <c r="W181" s="35">
        <f t="shared" si="75"/>
        <v>0</v>
      </c>
      <c r="X181" s="35">
        <f t="shared" si="75"/>
        <v>0</v>
      </c>
      <c r="Y181" s="35">
        <f t="shared" si="75"/>
        <v>0</v>
      </c>
      <c r="Z181" s="35">
        <f t="shared" si="75"/>
        <v>0</v>
      </c>
      <c r="AA181" s="35">
        <f t="shared" si="75"/>
        <v>0</v>
      </c>
      <c r="AB181" s="36">
        <f t="shared" si="75"/>
        <v>0</v>
      </c>
      <c r="AC181" s="157">
        <f t="shared" si="59"/>
        <v>0</v>
      </c>
      <c r="AD181" s="159">
        <f t="shared" si="59"/>
        <v>0</v>
      </c>
      <c r="AE181" s="178"/>
      <c r="AF181" s="178"/>
      <c r="AG181" s="178"/>
      <c r="AH181" s="178"/>
      <c r="AI181" s="178"/>
      <c r="AJ181" s="178"/>
      <c r="AK181" s="178"/>
      <c r="AL181" s="178"/>
      <c r="AM181" s="178"/>
      <c r="AN181" s="178"/>
      <c r="AO181" s="178"/>
      <c r="AP181" s="178"/>
      <c r="AQ181" s="178"/>
      <c r="AR181" s="178"/>
      <c r="AS181" s="178"/>
      <c r="AT181" s="178"/>
      <c r="AU181" s="178"/>
      <c r="AV181" s="178"/>
      <c r="AW181" s="178"/>
      <c r="AX181" s="178"/>
      <c r="AY181" s="178"/>
      <c r="AZ181" s="178"/>
      <c r="BA181" s="178"/>
      <c r="BB181" s="178"/>
      <c r="BC181" s="178"/>
      <c r="BD181" s="178"/>
      <c r="BE181" s="178"/>
      <c r="BF181" s="178"/>
      <c r="BG181" s="178"/>
      <c r="BH181" s="178"/>
    </row>
    <row r="182" spans="1:60" s="3" customFormat="1" ht="15" customHeight="1">
      <c r="A182" s="487"/>
      <c r="B182" s="490" t="s">
        <v>122</v>
      </c>
      <c r="C182" s="467" t="s">
        <v>7309</v>
      </c>
      <c r="D182" s="40" t="s">
        <v>49</v>
      </c>
      <c r="E182" s="195"/>
      <c r="F182" s="196"/>
      <c r="G182" s="196"/>
      <c r="H182" s="197"/>
      <c r="I182" s="195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6"/>
      <c r="Z182" s="196"/>
      <c r="AA182" s="196"/>
      <c r="AB182" s="197"/>
      <c r="AC182" s="157">
        <f t="shared" si="59"/>
        <v>0</v>
      </c>
      <c r="AD182" s="159">
        <f t="shared" si="59"/>
        <v>0</v>
      </c>
      <c r="AE182" s="178"/>
      <c r="AF182" s="178"/>
      <c r="AG182" s="178"/>
      <c r="AH182" s="178"/>
      <c r="AI182" s="178"/>
      <c r="AJ182" s="178"/>
      <c r="AK182" s="178"/>
      <c r="AL182" s="178"/>
      <c r="AM182" s="178"/>
      <c r="AN182" s="178"/>
      <c r="AO182" s="178"/>
      <c r="AP182" s="178"/>
      <c r="AQ182" s="178"/>
      <c r="AR182" s="178"/>
      <c r="AS182" s="178"/>
      <c r="AT182" s="178"/>
      <c r="AU182" s="178"/>
      <c r="AV182" s="178"/>
      <c r="AW182" s="178"/>
      <c r="AX182" s="178"/>
      <c r="AY182" s="178"/>
      <c r="AZ182" s="178"/>
      <c r="BA182" s="178"/>
      <c r="BB182" s="178"/>
      <c r="BC182" s="178"/>
      <c r="BD182" s="178"/>
      <c r="BE182" s="178"/>
      <c r="BF182" s="178"/>
      <c r="BG182" s="178"/>
      <c r="BH182" s="178"/>
    </row>
    <row r="183" spans="1:60" s="3" customFormat="1" ht="15" customHeight="1">
      <c r="A183" s="487"/>
      <c r="B183" s="490"/>
      <c r="C183" s="468"/>
      <c r="D183" s="40" t="s">
        <v>50</v>
      </c>
      <c r="E183" s="195"/>
      <c r="F183" s="196"/>
      <c r="G183" s="196"/>
      <c r="H183" s="197"/>
      <c r="I183" s="195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/>
      <c r="AA183" s="196"/>
      <c r="AB183" s="197"/>
      <c r="AC183" s="157">
        <f t="shared" si="59"/>
        <v>0</v>
      </c>
      <c r="AD183" s="159">
        <f t="shared" si="59"/>
        <v>0</v>
      </c>
      <c r="AE183" s="178"/>
      <c r="AF183" s="178"/>
      <c r="AG183" s="178"/>
      <c r="AH183" s="178"/>
      <c r="AI183" s="178"/>
      <c r="AJ183" s="178"/>
      <c r="AK183" s="178"/>
      <c r="AL183" s="178"/>
      <c r="AM183" s="178"/>
      <c r="AN183" s="178"/>
      <c r="AO183" s="178"/>
      <c r="AP183" s="178"/>
      <c r="AQ183" s="178"/>
      <c r="AR183" s="178"/>
      <c r="AS183" s="178"/>
      <c r="AT183" s="178"/>
      <c r="AU183" s="178"/>
      <c r="AV183" s="178"/>
      <c r="AW183" s="178"/>
      <c r="AX183" s="178"/>
      <c r="AY183" s="178"/>
      <c r="AZ183" s="178"/>
      <c r="BA183" s="178"/>
      <c r="BB183" s="178"/>
      <c r="BC183" s="178"/>
      <c r="BD183" s="178"/>
      <c r="BE183" s="178"/>
      <c r="BF183" s="178"/>
      <c r="BG183" s="178"/>
      <c r="BH183" s="178"/>
    </row>
    <row r="184" spans="1:60" s="3" customFormat="1" ht="15" customHeight="1">
      <c r="A184" s="487"/>
      <c r="B184" s="490"/>
      <c r="C184" s="468"/>
      <c r="D184" s="40" t="s">
        <v>51</v>
      </c>
      <c r="E184" s="34">
        <f>E182+E183</f>
        <v>0</v>
      </c>
      <c r="F184" s="35">
        <f t="shared" ref="F184:AB184" si="76">F182+F183</f>
        <v>0</v>
      </c>
      <c r="G184" s="35">
        <f t="shared" si="76"/>
        <v>0</v>
      </c>
      <c r="H184" s="36">
        <f t="shared" si="76"/>
        <v>0</v>
      </c>
      <c r="I184" s="34">
        <f t="shared" si="76"/>
        <v>0</v>
      </c>
      <c r="J184" s="35">
        <f t="shared" si="76"/>
        <v>0</v>
      </c>
      <c r="K184" s="35">
        <f t="shared" si="76"/>
        <v>0</v>
      </c>
      <c r="L184" s="35">
        <f t="shared" si="76"/>
        <v>0</v>
      </c>
      <c r="M184" s="35">
        <f t="shared" si="76"/>
        <v>0</v>
      </c>
      <c r="N184" s="35">
        <f t="shared" si="76"/>
        <v>0</v>
      </c>
      <c r="O184" s="35">
        <f t="shared" si="76"/>
        <v>0</v>
      </c>
      <c r="P184" s="35">
        <f t="shared" si="76"/>
        <v>0</v>
      </c>
      <c r="Q184" s="35">
        <f t="shared" si="76"/>
        <v>0</v>
      </c>
      <c r="R184" s="35">
        <f t="shared" si="76"/>
        <v>0</v>
      </c>
      <c r="S184" s="35">
        <f t="shared" si="76"/>
        <v>0</v>
      </c>
      <c r="T184" s="35">
        <f t="shared" si="76"/>
        <v>0</v>
      </c>
      <c r="U184" s="35">
        <f>U182+U183</f>
        <v>0</v>
      </c>
      <c r="V184" s="35">
        <f>V182+V183</f>
        <v>0</v>
      </c>
      <c r="W184" s="35">
        <f t="shared" si="76"/>
        <v>0</v>
      </c>
      <c r="X184" s="35">
        <f t="shared" si="76"/>
        <v>0</v>
      </c>
      <c r="Y184" s="35">
        <f t="shared" si="76"/>
        <v>0</v>
      </c>
      <c r="Z184" s="35">
        <f t="shared" si="76"/>
        <v>0</v>
      </c>
      <c r="AA184" s="35">
        <f t="shared" si="76"/>
        <v>0</v>
      </c>
      <c r="AB184" s="36">
        <f t="shared" si="76"/>
        <v>0</v>
      </c>
      <c r="AC184" s="157">
        <f t="shared" si="59"/>
        <v>0</v>
      </c>
      <c r="AD184" s="159">
        <f t="shared" si="59"/>
        <v>0</v>
      </c>
      <c r="AE184" s="178"/>
      <c r="AF184" s="178"/>
      <c r="AG184" s="178"/>
      <c r="AH184" s="178"/>
      <c r="AI184" s="178"/>
      <c r="AJ184" s="178"/>
      <c r="AK184" s="178"/>
      <c r="AL184" s="178"/>
      <c r="AM184" s="178"/>
      <c r="AN184" s="178"/>
      <c r="AO184" s="178"/>
      <c r="AP184" s="178"/>
      <c r="AQ184" s="178"/>
      <c r="AR184" s="178"/>
      <c r="AS184" s="178"/>
      <c r="AT184" s="178"/>
      <c r="AU184" s="178"/>
      <c r="AV184" s="178"/>
      <c r="AW184" s="178"/>
      <c r="AX184" s="178"/>
      <c r="AY184" s="178"/>
      <c r="AZ184" s="178"/>
      <c r="BA184" s="178"/>
      <c r="BB184" s="178"/>
      <c r="BC184" s="178"/>
      <c r="BD184" s="178"/>
      <c r="BE184" s="178"/>
      <c r="BF184" s="178"/>
      <c r="BG184" s="178"/>
      <c r="BH184" s="178"/>
    </row>
    <row r="185" spans="1:60" s="3" customFormat="1" ht="15" customHeight="1">
      <c r="A185" s="487"/>
      <c r="B185" s="491" t="s">
        <v>123</v>
      </c>
      <c r="C185" s="477" t="s">
        <v>7308</v>
      </c>
      <c r="D185" s="41" t="s">
        <v>49</v>
      </c>
      <c r="E185" s="37">
        <f>E176+E179+E182</f>
        <v>0</v>
      </c>
      <c r="F185" s="38">
        <f t="shared" ref="F185:AB186" si="77">F176+F179+F182</f>
        <v>0</v>
      </c>
      <c r="G185" s="38">
        <f t="shared" si="77"/>
        <v>0</v>
      </c>
      <c r="H185" s="39">
        <f t="shared" si="77"/>
        <v>0</v>
      </c>
      <c r="I185" s="37">
        <f t="shared" si="77"/>
        <v>0</v>
      </c>
      <c r="J185" s="38">
        <f t="shared" si="77"/>
        <v>0</v>
      </c>
      <c r="K185" s="38">
        <f t="shared" si="77"/>
        <v>0</v>
      </c>
      <c r="L185" s="38">
        <f t="shared" si="77"/>
        <v>0</v>
      </c>
      <c r="M185" s="38">
        <f t="shared" si="77"/>
        <v>0</v>
      </c>
      <c r="N185" s="38">
        <f t="shared" si="77"/>
        <v>0</v>
      </c>
      <c r="O185" s="38">
        <f t="shared" si="77"/>
        <v>0</v>
      </c>
      <c r="P185" s="38">
        <f t="shared" si="77"/>
        <v>0</v>
      </c>
      <c r="Q185" s="38">
        <f t="shared" si="77"/>
        <v>0</v>
      </c>
      <c r="R185" s="38">
        <f t="shared" si="77"/>
        <v>0</v>
      </c>
      <c r="S185" s="38">
        <f t="shared" si="77"/>
        <v>0</v>
      </c>
      <c r="T185" s="38">
        <f t="shared" si="77"/>
        <v>0</v>
      </c>
      <c r="U185" s="38">
        <f>U176+U179+U182</f>
        <v>0</v>
      </c>
      <c r="V185" s="38">
        <f>V176+V179+V182</f>
        <v>0</v>
      </c>
      <c r="W185" s="38">
        <f t="shared" si="77"/>
        <v>0</v>
      </c>
      <c r="X185" s="38">
        <f t="shared" si="77"/>
        <v>0</v>
      </c>
      <c r="Y185" s="38">
        <f t="shared" si="77"/>
        <v>0</v>
      </c>
      <c r="Z185" s="38">
        <f t="shared" si="77"/>
        <v>0</v>
      </c>
      <c r="AA185" s="38">
        <f t="shared" si="77"/>
        <v>0</v>
      </c>
      <c r="AB185" s="39">
        <f t="shared" si="77"/>
        <v>0</v>
      </c>
      <c r="AC185" s="160">
        <f t="shared" si="59"/>
        <v>0</v>
      </c>
      <c r="AD185" s="159">
        <f t="shared" si="59"/>
        <v>0</v>
      </c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</row>
    <row r="186" spans="1:60" s="3" customFormat="1" ht="15" customHeight="1">
      <c r="A186" s="487"/>
      <c r="B186" s="491"/>
      <c r="C186" s="477"/>
      <c r="D186" s="41" t="s">
        <v>50</v>
      </c>
      <c r="E186" s="37">
        <f>E177+E180+E183</f>
        <v>0</v>
      </c>
      <c r="F186" s="38">
        <f t="shared" si="77"/>
        <v>0</v>
      </c>
      <c r="G186" s="38">
        <f t="shared" si="77"/>
        <v>0</v>
      </c>
      <c r="H186" s="39">
        <f t="shared" si="77"/>
        <v>0</v>
      </c>
      <c r="I186" s="37">
        <f t="shared" si="77"/>
        <v>0</v>
      </c>
      <c r="J186" s="38">
        <f t="shared" si="77"/>
        <v>0</v>
      </c>
      <c r="K186" s="38">
        <f t="shared" si="77"/>
        <v>0</v>
      </c>
      <c r="L186" s="38">
        <f t="shared" si="77"/>
        <v>0</v>
      </c>
      <c r="M186" s="38">
        <f t="shared" si="77"/>
        <v>0</v>
      </c>
      <c r="N186" s="38">
        <f t="shared" si="77"/>
        <v>0</v>
      </c>
      <c r="O186" s="38">
        <f t="shared" si="77"/>
        <v>0</v>
      </c>
      <c r="P186" s="38">
        <f t="shared" si="77"/>
        <v>0</v>
      </c>
      <c r="Q186" s="38">
        <f t="shared" si="77"/>
        <v>0</v>
      </c>
      <c r="R186" s="38">
        <f t="shared" si="77"/>
        <v>0</v>
      </c>
      <c r="S186" s="38">
        <f t="shared" si="77"/>
        <v>0</v>
      </c>
      <c r="T186" s="38">
        <f t="shared" si="77"/>
        <v>0</v>
      </c>
      <c r="U186" s="38">
        <f>U177+U180+U183</f>
        <v>0</v>
      </c>
      <c r="V186" s="38">
        <f>V177+V180+V183</f>
        <v>0</v>
      </c>
      <c r="W186" s="38">
        <f t="shared" si="77"/>
        <v>0</v>
      </c>
      <c r="X186" s="38">
        <f t="shared" si="77"/>
        <v>0</v>
      </c>
      <c r="Y186" s="38">
        <f t="shared" si="77"/>
        <v>0</v>
      </c>
      <c r="Z186" s="38">
        <f t="shared" si="77"/>
        <v>0</v>
      </c>
      <c r="AA186" s="38">
        <f t="shared" si="77"/>
        <v>0</v>
      </c>
      <c r="AB186" s="39">
        <f t="shared" si="77"/>
        <v>0</v>
      </c>
      <c r="AC186" s="160">
        <f t="shared" si="59"/>
        <v>0</v>
      </c>
      <c r="AD186" s="159">
        <f t="shared" si="59"/>
        <v>0</v>
      </c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78"/>
      <c r="AT186" s="178"/>
      <c r="AU186" s="178"/>
      <c r="AV186" s="178"/>
      <c r="AW186" s="178"/>
      <c r="AX186" s="178"/>
      <c r="AY186" s="178"/>
      <c r="AZ186" s="178"/>
      <c r="BA186" s="178"/>
      <c r="BB186" s="178"/>
      <c r="BC186" s="178"/>
      <c r="BD186" s="178"/>
      <c r="BE186" s="178"/>
      <c r="BF186" s="178"/>
      <c r="BG186" s="178"/>
      <c r="BH186" s="178"/>
    </row>
    <row r="187" spans="1:60" s="3" customFormat="1" ht="15" customHeight="1" thickBot="1">
      <c r="A187" s="488"/>
      <c r="B187" s="492"/>
      <c r="C187" s="479"/>
      <c r="D187" s="42" t="s">
        <v>51</v>
      </c>
      <c r="E187" s="31">
        <f>E185+E186</f>
        <v>0</v>
      </c>
      <c r="F187" s="32">
        <f t="shared" ref="F187:AB187" si="78">F185+F186</f>
        <v>0</v>
      </c>
      <c r="G187" s="32">
        <f t="shared" si="78"/>
        <v>0</v>
      </c>
      <c r="H187" s="33">
        <f t="shared" si="78"/>
        <v>0</v>
      </c>
      <c r="I187" s="31">
        <f t="shared" si="78"/>
        <v>0</v>
      </c>
      <c r="J187" s="32">
        <f t="shared" si="78"/>
        <v>0</v>
      </c>
      <c r="K187" s="32">
        <f t="shared" si="78"/>
        <v>0</v>
      </c>
      <c r="L187" s="32">
        <f t="shared" si="78"/>
        <v>0</v>
      </c>
      <c r="M187" s="32">
        <f t="shared" si="78"/>
        <v>0</v>
      </c>
      <c r="N187" s="32">
        <f t="shared" si="78"/>
        <v>0</v>
      </c>
      <c r="O187" s="32">
        <f t="shared" si="78"/>
        <v>0</v>
      </c>
      <c r="P187" s="32">
        <f t="shared" si="78"/>
        <v>0</v>
      </c>
      <c r="Q187" s="32">
        <f t="shared" si="78"/>
        <v>0</v>
      </c>
      <c r="R187" s="32">
        <f t="shared" si="78"/>
        <v>0</v>
      </c>
      <c r="S187" s="32">
        <f t="shared" si="78"/>
        <v>0</v>
      </c>
      <c r="T187" s="32">
        <f t="shared" si="78"/>
        <v>0</v>
      </c>
      <c r="U187" s="32">
        <f>U185+U186</f>
        <v>0</v>
      </c>
      <c r="V187" s="32">
        <f>V185+V186</f>
        <v>0</v>
      </c>
      <c r="W187" s="32">
        <f t="shared" si="78"/>
        <v>0</v>
      </c>
      <c r="X187" s="32">
        <f t="shared" si="78"/>
        <v>0</v>
      </c>
      <c r="Y187" s="32">
        <f t="shared" si="78"/>
        <v>0</v>
      </c>
      <c r="Z187" s="32">
        <f t="shared" si="78"/>
        <v>0</v>
      </c>
      <c r="AA187" s="32">
        <f t="shared" si="78"/>
        <v>0</v>
      </c>
      <c r="AB187" s="33">
        <f t="shared" si="78"/>
        <v>0</v>
      </c>
      <c r="AC187" s="160">
        <f t="shared" si="59"/>
        <v>0</v>
      </c>
      <c r="AD187" s="159">
        <f t="shared" si="59"/>
        <v>0</v>
      </c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8"/>
      <c r="AT187" s="178"/>
      <c r="AU187" s="178"/>
      <c r="AV187" s="178"/>
      <c r="AW187" s="178"/>
      <c r="AX187" s="178"/>
      <c r="AY187" s="178"/>
      <c r="AZ187" s="178"/>
      <c r="BA187" s="178"/>
      <c r="BB187" s="178"/>
      <c r="BC187" s="178"/>
      <c r="BD187" s="178"/>
      <c r="BE187" s="178"/>
      <c r="BF187" s="178"/>
      <c r="BG187" s="178"/>
      <c r="BH187" s="178"/>
    </row>
    <row r="188" spans="1:60" s="3" customFormat="1" ht="15" customHeight="1">
      <c r="A188" s="480" t="s">
        <v>124</v>
      </c>
      <c r="B188" s="481"/>
      <c r="C188" s="481"/>
      <c r="D188" s="48" t="s">
        <v>49</v>
      </c>
      <c r="E188" s="49">
        <f>E35+E50+E53+E65+E80+E92+E101+E113+E116+E119+E131+E146+E158+E173+E185</f>
        <v>0</v>
      </c>
      <c r="F188" s="50">
        <f t="shared" ref="F188:AB189" si="79">F35+F50+F53+F65+F80+F92+F101+F113+F116+F119+F131+F146+F158+F173+F185</f>
        <v>0</v>
      </c>
      <c r="G188" s="50">
        <f t="shared" si="79"/>
        <v>0</v>
      </c>
      <c r="H188" s="51">
        <f t="shared" si="79"/>
        <v>0</v>
      </c>
      <c r="I188" s="49">
        <f t="shared" si="79"/>
        <v>0</v>
      </c>
      <c r="J188" s="50">
        <f t="shared" si="79"/>
        <v>0</v>
      </c>
      <c r="K188" s="50">
        <f t="shared" si="79"/>
        <v>0</v>
      </c>
      <c r="L188" s="50">
        <f t="shared" si="79"/>
        <v>0</v>
      </c>
      <c r="M188" s="50">
        <f t="shared" si="79"/>
        <v>0</v>
      </c>
      <c r="N188" s="50">
        <f t="shared" si="79"/>
        <v>0</v>
      </c>
      <c r="O188" s="50">
        <f t="shared" si="79"/>
        <v>0</v>
      </c>
      <c r="P188" s="50">
        <f t="shared" si="79"/>
        <v>0</v>
      </c>
      <c r="Q188" s="50">
        <f t="shared" si="79"/>
        <v>0</v>
      </c>
      <c r="R188" s="50">
        <f t="shared" si="79"/>
        <v>0</v>
      </c>
      <c r="S188" s="50">
        <f t="shared" si="79"/>
        <v>0</v>
      </c>
      <c r="T188" s="50">
        <f t="shared" si="79"/>
        <v>0</v>
      </c>
      <c r="U188" s="50">
        <f>U35+U50+U53+U65+U80+U92+U101+U113+U116+U119+U131+U146+U158+U173+U185</f>
        <v>0</v>
      </c>
      <c r="V188" s="50">
        <f>V35+V50+V53+V65+V80+V92+V101+V113+V116+V119+V131+V146+V158+V173+V185</f>
        <v>0</v>
      </c>
      <c r="W188" s="50">
        <f t="shared" si="79"/>
        <v>0</v>
      </c>
      <c r="X188" s="50">
        <f t="shared" si="79"/>
        <v>0</v>
      </c>
      <c r="Y188" s="50">
        <f t="shared" si="79"/>
        <v>0</v>
      </c>
      <c r="Z188" s="50">
        <f t="shared" si="79"/>
        <v>0</v>
      </c>
      <c r="AA188" s="50">
        <f t="shared" si="79"/>
        <v>0</v>
      </c>
      <c r="AB188" s="51">
        <f t="shared" si="79"/>
        <v>0</v>
      </c>
      <c r="AC188" s="157">
        <f>E188+G188-I188-K188-M188-O188-Q188-S188-U188-W188-Y188-AA188</f>
        <v>0</v>
      </c>
      <c r="AD188" s="159">
        <f t="shared" si="59"/>
        <v>0</v>
      </c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8"/>
      <c r="AT188" s="178"/>
      <c r="AU188" s="178"/>
      <c r="AV188" s="178"/>
      <c r="AW188" s="178"/>
      <c r="AX188" s="178"/>
      <c r="AY188" s="178"/>
      <c r="AZ188" s="178"/>
      <c r="BA188" s="178"/>
      <c r="BB188" s="178"/>
      <c r="BC188" s="178"/>
      <c r="BD188" s="178"/>
      <c r="BE188" s="178"/>
      <c r="BF188" s="178"/>
      <c r="BG188" s="178"/>
      <c r="BH188" s="178"/>
    </row>
    <row r="189" spans="1:60" s="3" customFormat="1" ht="15" customHeight="1">
      <c r="A189" s="482"/>
      <c r="B189" s="483"/>
      <c r="C189" s="483"/>
      <c r="D189" s="52" t="s">
        <v>50</v>
      </c>
      <c r="E189" s="53">
        <f>E36+E51+E54+E66+E81+E93+E102+E114+E117+E120+E132+E147+E159+E174+E186</f>
        <v>0</v>
      </c>
      <c r="F189" s="54">
        <f t="shared" si="79"/>
        <v>0</v>
      </c>
      <c r="G189" s="54">
        <f t="shared" si="79"/>
        <v>0</v>
      </c>
      <c r="H189" s="55">
        <f t="shared" si="79"/>
        <v>0</v>
      </c>
      <c r="I189" s="53">
        <f t="shared" si="79"/>
        <v>0</v>
      </c>
      <c r="J189" s="54">
        <f t="shared" si="79"/>
        <v>0</v>
      </c>
      <c r="K189" s="54">
        <f t="shared" si="79"/>
        <v>0</v>
      </c>
      <c r="L189" s="54">
        <f t="shared" si="79"/>
        <v>0</v>
      </c>
      <c r="M189" s="54">
        <f t="shared" si="79"/>
        <v>0</v>
      </c>
      <c r="N189" s="54">
        <f t="shared" si="79"/>
        <v>0</v>
      </c>
      <c r="O189" s="54">
        <f t="shared" si="79"/>
        <v>0</v>
      </c>
      <c r="P189" s="54">
        <f t="shared" si="79"/>
        <v>0</v>
      </c>
      <c r="Q189" s="54">
        <f t="shared" si="79"/>
        <v>0</v>
      </c>
      <c r="R189" s="54">
        <f t="shared" si="79"/>
        <v>0</v>
      </c>
      <c r="S189" s="54">
        <f t="shared" si="79"/>
        <v>0</v>
      </c>
      <c r="T189" s="54">
        <f t="shared" si="79"/>
        <v>0</v>
      </c>
      <c r="U189" s="54">
        <f>U36+U51+U54+U66+U81+U93+U102+U114+U117+U120+U132+U147+U159+U174+U186</f>
        <v>0</v>
      </c>
      <c r="V189" s="54">
        <f>V36+V51+V54+V66+V81+V93+V102+V114+V117+V120+V132+V147+V159+V174+V186</f>
        <v>0</v>
      </c>
      <c r="W189" s="54">
        <f t="shared" si="79"/>
        <v>0</v>
      </c>
      <c r="X189" s="54">
        <f t="shared" si="79"/>
        <v>0</v>
      </c>
      <c r="Y189" s="54">
        <f t="shared" si="79"/>
        <v>0</v>
      </c>
      <c r="Z189" s="54">
        <f t="shared" si="79"/>
        <v>0</v>
      </c>
      <c r="AA189" s="54">
        <f t="shared" si="79"/>
        <v>0</v>
      </c>
      <c r="AB189" s="55">
        <f t="shared" si="79"/>
        <v>0</v>
      </c>
      <c r="AC189" s="157">
        <f t="shared" si="59"/>
        <v>0</v>
      </c>
      <c r="AD189" s="159">
        <f t="shared" si="59"/>
        <v>0</v>
      </c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  <c r="AS189" s="178"/>
      <c r="AT189" s="178"/>
      <c r="AU189" s="178"/>
      <c r="AV189" s="178"/>
      <c r="AW189" s="178"/>
      <c r="AX189" s="178"/>
      <c r="AY189" s="178"/>
      <c r="AZ189" s="178"/>
      <c r="BA189" s="178"/>
      <c r="BB189" s="178"/>
      <c r="BC189" s="178"/>
      <c r="BD189" s="178"/>
      <c r="BE189" s="178"/>
      <c r="BF189" s="178"/>
      <c r="BG189" s="178"/>
      <c r="BH189" s="178"/>
    </row>
    <row r="190" spans="1:60" s="3" customFormat="1" ht="15" customHeight="1" thickBot="1">
      <c r="A190" s="484"/>
      <c r="B190" s="485"/>
      <c r="C190" s="485"/>
      <c r="D190" s="56" t="s">
        <v>51</v>
      </c>
      <c r="E190" s="57">
        <f>E188+E189</f>
        <v>0</v>
      </c>
      <c r="F190" s="58">
        <f t="shared" ref="F190:AB190" si="80">F188+F189</f>
        <v>0</v>
      </c>
      <c r="G190" s="58">
        <f t="shared" si="80"/>
        <v>0</v>
      </c>
      <c r="H190" s="59">
        <f t="shared" si="80"/>
        <v>0</v>
      </c>
      <c r="I190" s="57">
        <f t="shared" si="80"/>
        <v>0</v>
      </c>
      <c r="J190" s="58">
        <f t="shared" si="80"/>
        <v>0</v>
      </c>
      <c r="K190" s="58">
        <f t="shared" si="80"/>
        <v>0</v>
      </c>
      <c r="L190" s="58">
        <f t="shared" si="80"/>
        <v>0</v>
      </c>
      <c r="M190" s="58">
        <f t="shared" si="80"/>
        <v>0</v>
      </c>
      <c r="N190" s="58">
        <f t="shared" si="80"/>
        <v>0</v>
      </c>
      <c r="O190" s="58">
        <f t="shared" si="80"/>
        <v>0</v>
      </c>
      <c r="P190" s="58">
        <f t="shared" si="80"/>
        <v>0</v>
      </c>
      <c r="Q190" s="58">
        <f t="shared" si="80"/>
        <v>0</v>
      </c>
      <c r="R190" s="58">
        <f t="shared" si="80"/>
        <v>0</v>
      </c>
      <c r="S190" s="58">
        <f t="shared" si="80"/>
        <v>0</v>
      </c>
      <c r="T190" s="58">
        <f t="shared" si="80"/>
        <v>0</v>
      </c>
      <c r="U190" s="58">
        <f>U188+U189</f>
        <v>0</v>
      </c>
      <c r="V190" s="58">
        <f>V188+V189</f>
        <v>0</v>
      </c>
      <c r="W190" s="58">
        <f t="shared" si="80"/>
        <v>0</v>
      </c>
      <c r="X190" s="58">
        <f t="shared" si="80"/>
        <v>0</v>
      </c>
      <c r="Y190" s="58">
        <f t="shared" si="80"/>
        <v>0</v>
      </c>
      <c r="Z190" s="58">
        <f t="shared" si="80"/>
        <v>0</v>
      </c>
      <c r="AA190" s="58">
        <f t="shared" si="80"/>
        <v>0</v>
      </c>
      <c r="AB190" s="59">
        <f t="shared" si="80"/>
        <v>0</v>
      </c>
      <c r="AC190" s="161">
        <f t="shared" si="59"/>
        <v>0</v>
      </c>
      <c r="AD190" s="162">
        <f t="shared" si="59"/>
        <v>0</v>
      </c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78"/>
      <c r="AT190" s="178"/>
      <c r="AU190" s="178"/>
      <c r="AV190" s="178"/>
      <c r="AW190" s="178"/>
      <c r="AX190" s="178"/>
      <c r="AY190" s="178"/>
      <c r="AZ190" s="178"/>
      <c r="BA190" s="178"/>
      <c r="BB190" s="178"/>
      <c r="BC190" s="178"/>
      <c r="BD190" s="178"/>
      <c r="BE190" s="178"/>
      <c r="BF190" s="178"/>
      <c r="BG190" s="178"/>
      <c r="BH190" s="178"/>
    </row>
    <row r="191" spans="1:60" s="173" customFormat="1">
      <c r="A191" s="181"/>
      <c r="B191" s="182"/>
    </row>
    <row r="192" spans="1:60" s="173" customFormat="1" ht="15.5">
      <c r="A192" s="521" t="s">
        <v>344</v>
      </c>
      <c r="B192" s="522"/>
      <c r="C192" s="522"/>
      <c r="D192" s="522"/>
      <c r="E192" s="522"/>
      <c r="F192" s="522"/>
      <c r="G192" s="522"/>
      <c r="H192" s="522"/>
    </row>
    <row r="193" s="173" customFormat="1"/>
    <row r="194" s="173" customFormat="1"/>
    <row r="195" s="173" customFormat="1"/>
    <row r="196" s="173" customFormat="1"/>
    <row r="197" s="173" customFormat="1"/>
    <row r="198" s="173" customFormat="1"/>
    <row r="199" s="173" customFormat="1"/>
    <row r="200" s="173" customFormat="1"/>
    <row r="201" s="173" customFormat="1"/>
    <row r="202" s="173" customFormat="1"/>
    <row r="203" s="173" customFormat="1"/>
    <row r="204" s="173" customFormat="1"/>
    <row r="205" s="173" customFormat="1"/>
    <row r="206" s="173" customFormat="1"/>
    <row r="207" s="173" customFormat="1"/>
    <row r="208" s="173" customFormat="1"/>
    <row r="209" s="173" customFormat="1"/>
    <row r="210" s="173" customFormat="1"/>
    <row r="211" s="173" customFormat="1"/>
    <row r="212" s="173" customFormat="1"/>
    <row r="213" s="173" customFormat="1"/>
    <row r="214" s="173" customFormat="1"/>
    <row r="215" s="173" customFormat="1"/>
    <row r="216" s="173" customFormat="1"/>
    <row r="217" s="173" customFormat="1"/>
    <row r="218" s="173" customFormat="1"/>
    <row r="219" s="173" customFormat="1"/>
    <row r="220" s="173" customFormat="1"/>
    <row r="221" s="173" customFormat="1"/>
    <row r="222" s="173" customFormat="1"/>
    <row r="223" s="173" customFormat="1"/>
    <row r="224" s="173" customFormat="1"/>
    <row r="225" s="173" customFormat="1"/>
    <row r="226" s="173" customFormat="1"/>
    <row r="227" s="173" customFormat="1"/>
    <row r="228" s="173" customFormat="1"/>
    <row r="229" s="173" customFormat="1"/>
    <row r="230" s="173" customFormat="1"/>
    <row r="231" s="173" customFormat="1"/>
    <row r="232" s="173" customFormat="1"/>
    <row r="233" s="173" customFormat="1"/>
    <row r="234" s="173" customFormat="1"/>
    <row r="235" s="173" customFormat="1"/>
    <row r="236" s="173" customFormat="1"/>
    <row r="237" s="173" customFormat="1"/>
    <row r="238" s="173" customFormat="1"/>
    <row r="239" s="173" customFormat="1"/>
    <row r="240" s="173" customFormat="1"/>
    <row r="241" s="173" customFormat="1"/>
    <row r="242" s="173" customFormat="1"/>
    <row r="243" s="173" customFormat="1"/>
    <row r="244" s="173" customFormat="1"/>
    <row r="245" s="173" customFormat="1"/>
    <row r="246" s="173" customFormat="1"/>
    <row r="247" s="173" customFormat="1"/>
    <row r="248" s="173" customFormat="1"/>
    <row r="249" s="173" customFormat="1"/>
    <row r="250" s="173" customFormat="1"/>
    <row r="251" s="173" customFormat="1"/>
    <row r="252" s="173" customFormat="1"/>
    <row r="253" s="173" customFormat="1"/>
    <row r="254" s="173" customFormat="1"/>
    <row r="255" s="173" customFormat="1"/>
    <row r="256" s="173" customFormat="1"/>
    <row r="257" s="173" customFormat="1"/>
    <row r="258" s="173" customFormat="1"/>
    <row r="259" s="173" customFormat="1"/>
    <row r="260" s="173" customFormat="1"/>
    <row r="261" s="173" customFormat="1"/>
    <row r="262" s="173" customFormat="1"/>
    <row r="263" s="173" customFormat="1"/>
    <row r="264" s="173" customFormat="1"/>
    <row r="265" s="173" customFormat="1"/>
    <row r="266" s="173" customFormat="1"/>
    <row r="267" s="173" customFormat="1"/>
    <row r="268" s="173" customFormat="1"/>
    <row r="269" s="173" customFormat="1"/>
    <row r="270" s="173" customFormat="1"/>
    <row r="271" s="173" customFormat="1"/>
    <row r="272" s="173" customFormat="1"/>
    <row r="273" s="173" customFormat="1"/>
    <row r="274" s="173" customFormat="1"/>
    <row r="275" s="173" customFormat="1"/>
    <row r="276" s="173" customFormat="1"/>
    <row r="277" s="173" customFormat="1"/>
    <row r="278" s="173" customFormat="1"/>
    <row r="279" s="173" customFormat="1"/>
    <row r="280" s="173" customFormat="1"/>
    <row r="281" s="173" customFormat="1"/>
    <row r="282" s="173" customFormat="1"/>
    <row r="283" s="173" customFormat="1"/>
    <row r="284" s="173" customFormat="1"/>
    <row r="285" s="173" customFormat="1"/>
    <row r="286" s="173" customFormat="1"/>
    <row r="287" s="173" customFormat="1"/>
    <row r="288" s="173" customFormat="1"/>
    <row r="289" s="173" customFormat="1"/>
    <row r="290" s="173" customFormat="1"/>
    <row r="291" s="173" customFormat="1"/>
    <row r="292" s="173" customFormat="1"/>
    <row r="293" s="173" customFormat="1"/>
    <row r="294" s="173" customFormat="1"/>
    <row r="295" s="173" customFormat="1"/>
    <row r="296" s="173" customFormat="1"/>
    <row r="297" s="173" customFormat="1"/>
    <row r="298" s="173" customFormat="1"/>
    <row r="299" s="173" customFormat="1"/>
    <row r="300" s="173" customFormat="1"/>
  </sheetData>
  <sheetProtection password="901E" sheet="1" objects="1" scenarios="1"/>
  <protectedRanges>
    <protectedRange sqref="E95:AB96 E98:AB99 E104:AB105 E107:AB108 E110:AB111" name="Zakres7"/>
    <protectedRange sqref="E11:AB12 E14:AB15 E17:AB18 E20:AB21 E23:AB24 E26:AB27 E29:AB30 E32:AB33" name="Zakres1_1"/>
    <protectedRange sqref="E38:AB39 E41:AB42 E44:AB45 E47:AB48 E53:AB54 E56:AB57 E59:AB60 E62:AB63" name="Zakres2"/>
    <protectedRange sqref="E68:AB69 E71:AB72 E74:AB75 E77:AB78 E83:AB84 E86:AB87 E89:AB90" name="Zakres3"/>
    <protectedRange sqref="E116:AB117 E119:AB120 E122:AB123 E125:AB126 E128:AB129 E134:AB135 E137:AB138 E140:AB141 E143:AB144" name="Zakres4"/>
    <protectedRange sqref="E149:AB150 E152:AB153 E155:AB156 E161:AB162 E164:AB165 E167:AB168 E170:AB171 E176:AB177 E179:AB180 E182:AB183" name="Zakres5"/>
    <protectedRange sqref="L1:N1 A5 L3:N3 D2" name="Zakres6"/>
  </protectedRanges>
  <mergeCells count="157">
    <mergeCell ref="AC7:AC9"/>
    <mergeCell ref="AD7:AD9"/>
    <mergeCell ref="A192:H192"/>
    <mergeCell ref="A5:N5"/>
    <mergeCell ref="A7:B7"/>
    <mergeCell ref="C7:C9"/>
    <mergeCell ref="D7:D9"/>
    <mergeCell ref="E7:H7"/>
    <mergeCell ref="I7:AB7"/>
    <mergeCell ref="A8:A9"/>
    <mergeCell ref="B8:B9"/>
    <mergeCell ref="E8:F8"/>
    <mergeCell ref="G8:H8"/>
    <mergeCell ref="Y8:Z8"/>
    <mergeCell ref="AA8:AB8"/>
    <mergeCell ref="A11:A37"/>
    <mergeCell ref="B11:B13"/>
    <mergeCell ref="B20:B22"/>
    <mergeCell ref="B23:B25"/>
    <mergeCell ref="B26:B28"/>
    <mergeCell ref="B29:B31"/>
    <mergeCell ref="B35:B37"/>
    <mergeCell ref="A38:A52"/>
    <mergeCell ref="B38:B40"/>
    <mergeCell ref="B41:B43"/>
    <mergeCell ref="B44:B46"/>
    <mergeCell ref="C32:C34"/>
    <mergeCell ref="U8:V8"/>
    <mergeCell ref="W8:X8"/>
    <mergeCell ref="B14:B16"/>
    <mergeCell ref="B17:B19"/>
    <mergeCell ref="I8:J8"/>
    <mergeCell ref="K8:L8"/>
    <mergeCell ref="M8:N8"/>
    <mergeCell ref="O8:P8"/>
    <mergeCell ref="Q8:R8"/>
    <mergeCell ref="S8:T8"/>
    <mergeCell ref="C11:C13"/>
    <mergeCell ref="C14:C16"/>
    <mergeCell ref="C17:C19"/>
    <mergeCell ref="C20:C22"/>
    <mergeCell ref="C23:C25"/>
    <mergeCell ref="C26:C28"/>
    <mergeCell ref="C35:C37"/>
    <mergeCell ref="B32:B34"/>
    <mergeCell ref="A56:A67"/>
    <mergeCell ref="B56:B58"/>
    <mergeCell ref="B59:B61"/>
    <mergeCell ref="B62:B64"/>
    <mergeCell ref="B65:B67"/>
    <mergeCell ref="C74:C76"/>
    <mergeCell ref="C77:C79"/>
    <mergeCell ref="C80:C82"/>
    <mergeCell ref="B47:B49"/>
    <mergeCell ref="B50:B52"/>
    <mergeCell ref="A53:A55"/>
    <mergeCell ref="B53:B55"/>
    <mergeCell ref="C62:C64"/>
    <mergeCell ref="C65:C67"/>
    <mergeCell ref="A83:A94"/>
    <mergeCell ref="B83:B85"/>
    <mergeCell ref="B86:B88"/>
    <mergeCell ref="B89:B91"/>
    <mergeCell ref="B92:B94"/>
    <mergeCell ref="A68:A82"/>
    <mergeCell ref="B68:B70"/>
    <mergeCell ref="B71:B73"/>
    <mergeCell ref="B74:B76"/>
    <mergeCell ref="B77:B79"/>
    <mergeCell ref="B80:B82"/>
    <mergeCell ref="A104:A115"/>
    <mergeCell ref="B104:B106"/>
    <mergeCell ref="B107:B109"/>
    <mergeCell ref="B110:B112"/>
    <mergeCell ref="B113:B115"/>
    <mergeCell ref="A95:A103"/>
    <mergeCell ref="B95:B97"/>
    <mergeCell ref="B98:B100"/>
    <mergeCell ref="B101:B103"/>
    <mergeCell ref="A122:A133"/>
    <mergeCell ref="B122:B124"/>
    <mergeCell ref="B125:B127"/>
    <mergeCell ref="B128:B130"/>
    <mergeCell ref="B131:B133"/>
    <mergeCell ref="A116:A118"/>
    <mergeCell ref="B116:B118"/>
    <mergeCell ref="A119:A121"/>
    <mergeCell ref="B119:B121"/>
    <mergeCell ref="B152:B154"/>
    <mergeCell ref="B155:B157"/>
    <mergeCell ref="B158:B160"/>
    <mergeCell ref="A134:A148"/>
    <mergeCell ref="B134:B136"/>
    <mergeCell ref="B137:B139"/>
    <mergeCell ref="B140:B142"/>
    <mergeCell ref="B143:B145"/>
    <mergeCell ref="B146:B148"/>
    <mergeCell ref="C125:C127"/>
    <mergeCell ref="C128:C130"/>
    <mergeCell ref="C131:C133"/>
    <mergeCell ref="C134:C136"/>
    <mergeCell ref="C137:C139"/>
    <mergeCell ref="C140:C142"/>
    <mergeCell ref="C143:C145"/>
    <mergeCell ref="A188:C190"/>
    <mergeCell ref="A176:A187"/>
    <mergeCell ref="B176:B178"/>
    <mergeCell ref="B179:B181"/>
    <mergeCell ref="B182:B184"/>
    <mergeCell ref="B185:B187"/>
    <mergeCell ref="A161:A175"/>
    <mergeCell ref="B161:B163"/>
    <mergeCell ref="B164:B166"/>
    <mergeCell ref="B167:B169"/>
    <mergeCell ref="B170:B172"/>
    <mergeCell ref="B173:B175"/>
    <mergeCell ref="C185:C187"/>
    <mergeCell ref="C173:C175"/>
    <mergeCell ref="C176:C178"/>
    <mergeCell ref="A149:A160"/>
    <mergeCell ref="B149:B151"/>
    <mergeCell ref="C110:C112"/>
    <mergeCell ref="C113:C115"/>
    <mergeCell ref="C116:C118"/>
    <mergeCell ref="C95:C97"/>
    <mergeCell ref="C98:C100"/>
    <mergeCell ref="C101:C103"/>
    <mergeCell ref="C104:C106"/>
    <mergeCell ref="C119:C121"/>
    <mergeCell ref="C122:C124"/>
    <mergeCell ref="C83:C85"/>
    <mergeCell ref="C86:C88"/>
    <mergeCell ref="C89:C91"/>
    <mergeCell ref="C92:C94"/>
    <mergeCell ref="C68:C70"/>
    <mergeCell ref="C71:C73"/>
    <mergeCell ref="C107:C109"/>
    <mergeCell ref="C29:C31"/>
    <mergeCell ref="C38:C40"/>
    <mergeCell ref="C41:C43"/>
    <mergeCell ref="C44:C46"/>
    <mergeCell ref="C47:C49"/>
    <mergeCell ref="C50:C52"/>
    <mergeCell ref="C53:C55"/>
    <mergeCell ref="C56:C58"/>
    <mergeCell ref="C59:C61"/>
    <mergeCell ref="C179:C181"/>
    <mergeCell ref="C182:C184"/>
    <mergeCell ref="C158:C160"/>
    <mergeCell ref="C161:C163"/>
    <mergeCell ref="C164:C166"/>
    <mergeCell ref="C167:C169"/>
    <mergeCell ref="C170:C172"/>
    <mergeCell ref="C146:C148"/>
    <mergeCell ref="C149:C151"/>
    <mergeCell ref="C152:C154"/>
    <mergeCell ref="C155:C157"/>
  </mergeCells>
  <pageMargins left="0.25" right="0.25" top="0.75" bottom="0.75" header="0.3" footer="0.3"/>
  <pageSetup paperSize="8"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BS375"/>
  <sheetViews>
    <sheetView workbookViewId="0">
      <selection activeCell="A9" sqref="A9"/>
    </sheetView>
  </sheetViews>
  <sheetFormatPr defaultRowHeight="13"/>
  <cols>
    <col min="1" max="2" width="9" style="263" customWidth="1"/>
    <col min="3" max="3" width="46.26953125" style="212" customWidth="1"/>
    <col min="4" max="4" width="9.453125" style="212" customWidth="1"/>
    <col min="5" max="5" width="8.26953125" style="212" customWidth="1"/>
    <col min="6" max="6" width="13.26953125" style="212" customWidth="1"/>
    <col min="7" max="7" width="8.26953125" style="212" customWidth="1"/>
    <col min="8" max="8" width="13.26953125" style="212" customWidth="1"/>
    <col min="9" max="9" width="10.54296875" style="212" bestFit="1" customWidth="1"/>
    <col min="10" max="10" width="10.81640625" style="212" bestFit="1" customWidth="1"/>
    <col min="11" max="256" width="9.1796875" style="212"/>
    <col min="257" max="257" width="3.26953125" style="212" customWidth="1"/>
    <col min="258" max="258" width="7.453125" style="212" customWidth="1"/>
    <col min="259" max="259" width="23.1796875" style="212" customWidth="1"/>
    <col min="260" max="260" width="8.7265625" style="212" customWidth="1"/>
    <col min="261" max="261" width="8.26953125" style="212" customWidth="1"/>
    <col min="262" max="262" width="13.26953125" style="212" customWidth="1"/>
    <col min="263" max="263" width="8.26953125" style="212" customWidth="1"/>
    <col min="264" max="264" width="13.26953125" style="212" customWidth="1"/>
    <col min="265" max="265" width="10.54296875" style="212" bestFit="1" customWidth="1"/>
    <col min="266" max="266" width="10.81640625" style="212" bestFit="1" customWidth="1"/>
    <col min="267" max="512" width="9.1796875" style="212"/>
    <col min="513" max="513" width="3.26953125" style="212" customWidth="1"/>
    <col min="514" max="514" width="7.453125" style="212" customWidth="1"/>
    <col min="515" max="515" width="23.1796875" style="212" customWidth="1"/>
    <col min="516" max="516" width="8.7265625" style="212" customWidth="1"/>
    <col min="517" max="517" width="8.26953125" style="212" customWidth="1"/>
    <col min="518" max="518" width="13.26953125" style="212" customWidth="1"/>
    <col min="519" max="519" width="8.26953125" style="212" customWidth="1"/>
    <col min="520" max="520" width="13.26953125" style="212" customWidth="1"/>
    <col min="521" max="521" width="10.54296875" style="212" bestFit="1" customWidth="1"/>
    <col min="522" max="522" width="10.81640625" style="212" bestFit="1" customWidth="1"/>
    <col min="523" max="768" width="9.1796875" style="212"/>
    <col min="769" max="769" width="3.26953125" style="212" customWidth="1"/>
    <col min="770" max="770" width="7.453125" style="212" customWidth="1"/>
    <col min="771" max="771" width="23.1796875" style="212" customWidth="1"/>
    <col min="772" max="772" width="8.7265625" style="212" customWidth="1"/>
    <col min="773" max="773" width="8.26953125" style="212" customWidth="1"/>
    <col min="774" max="774" width="13.26953125" style="212" customWidth="1"/>
    <col min="775" max="775" width="8.26953125" style="212" customWidth="1"/>
    <col min="776" max="776" width="13.26953125" style="212" customWidth="1"/>
    <col min="777" max="777" width="10.54296875" style="212" bestFit="1" customWidth="1"/>
    <col min="778" max="778" width="10.81640625" style="212" bestFit="1" customWidth="1"/>
    <col min="779" max="1024" width="9.1796875" style="212"/>
    <col min="1025" max="1025" width="3.26953125" style="212" customWidth="1"/>
    <col min="1026" max="1026" width="7.453125" style="212" customWidth="1"/>
    <col min="1027" max="1027" width="23.1796875" style="212" customWidth="1"/>
    <col min="1028" max="1028" width="8.7265625" style="212" customWidth="1"/>
    <col min="1029" max="1029" width="8.26953125" style="212" customWidth="1"/>
    <col min="1030" max="1030" width="13.26953125" style="212" customWidth="1"/>
    <col min="1031" max="1031" width="8.26953125" style="212" customWidth="1"/>
    <col min="1032" max="1032" width="13.26953125" style="212" customWidth="1"/>
    <col min="1033" max="1033" width="10.54296875" style="212" bestFit="1" customWidth="1"/>
    <col min="1034" max="1034" width="10.81640625" style="212" bestFit="1" customWidth="1"/>
    <col min="1035" max="1280" width="9.1796875" style="212"/>
    <col min="1281" max="1281" width="3.26953125" style="212" customWidth="1"/>
    <col min="1282" max="1282" width="7.453125" style="212" customWidth="1"/>
    <col min="1283" max="1283" width="23.1796875" style="212" customWidth="1"/>
    <col min="1284" max="1284" width="8.7265625" style="212" customWidth="1"/>
    <col min="1285" max="1285" width="8.26953125" style="212" customWidth="1"/>
    <col min="1286" max="1286" width="13.26953125" style="212" customWidth="1"/>
    <col min="1287" max="1287" width="8.26953125" style="212" customWidth="1"/>
    <col min="1288" max="1288" width="13.26953125" style="212" customWidth="1"/>
    <col min="1289" max="1289" width="10.54296875" style="212" bestFit="1" customWidth="1"/>
    <col min="1290" max="1290" width="10.81640625" style="212" bestFit="1" customWidth="1"/>
    <col min="1291" max="1536" width="9.1796875" style="212"/>
    <col min="1537" max="1537" width="3.26953125" style="212" customWidth="1"/>
    <col min="1538" max="1538" width="7.453125" style="212" customWidth="1"/>
    <col min="1539" max="1539" width="23.1796875" style="212" customWidth="1"/>
    <col min="1540" max="1540" width="8.7265625" style="212" customWidth="1"/>
    <col min="1541" max="1541" width="8.26953125" style="212" customWidth="1"/>
    <col min="1542" max="1542" width="13.26953125" style="212" customWidth="1"/>
    <col min="1543" max="1543" width="8.26953125" style="212" customWidth="1"/>
    <col min="1544" max="1544" width="13.26953125" style="212" customWidth="1"/>
    <col min="1545" max="1545" width="10.54296875" style="212" bestFit="1" customWidth="1"/>
    <col min="1546" max="1546" width="10.81640625" style="212" bestFit="1" customWidth="1"/>
    <col min="1547" max="1792" width="9.1796875" style="212"/>
    <col min="1793" max="1793" width="3.26953125" style="212" customWidth="1"/>
    <col min="1794" max="1794" width="7.453125" style="212" customWidth="1"/>
    <col min="1795" max="1795" width="23.1796875" style="212" customWidth="1"/>
    <col min="1796" max="1796" width="8.7265625" style="212" customWidth="1"/>
    <col min="1797" max="1797" width="8.26953125" style="212" customWidth="1"/>
    <col min="1798" max="1798" width="13.26953125" style="212" customWidth="1"/>
    <col min="1799" max="1799" width="8.26953125" style="212" customWidth="1"/>
    <col min="1800" max="1800" width="13.26953125" style="212" customWidth="1"/>
    <col min="1801" max="1801" width="10.54296875" style="212" bestFit="1" customWidth="1"/>
    <col min="1802" max="1802" width="10.81640625" style="212" bestFit="1" customWidth="1"/>
    <col min="1803" max="2048" width="9.1796875" style="212"/>
    <col min="2049" max="2049" width="3.26953125" style="212" customWidth="1"/>
    <col min="2050" max="2050" width="7.453125" style="212" customWidth="1"/>
    <col min="2051" max="2051" width="23.1796875" style="212" customWidth="1"/>
    <col min="2052" max="2052" width="8.7265625" style="212" customWidth="1"/>
    <col min="2053" max="2053" width="8.26953125" style="212" customWidth="1"/>
    <col min="2054" max="2054" width="13.26953125" style="212" customWidth="1"/>
    <col min="2055" max="2055" width="8.26953125" style="212" customWidth="1"/>
    <col min="2056" max="2056" width="13.26953125" style="212" customWidth="1"/>
    <col min="2057" max="2057" width="10.54296875" style="212" bestFit="1" customWidth="1"/>
    <col min="2058" max="2058" width="10.81640625" style="212" bestFit="1" customWidth="1"/>
    <col min="2059" max="2304" width="9.1796875" style="212"/>
    <col min="2305" max="2305" width="3.26953125" style="212" customWidth="1"/>
    <col min="2306" max="2306" width="7.453125" style="212" customWidth="1"/>
    <col min="2307" max="2307" width="23.1796875" style="212" customWidth="1"/>
    <col min="2308" max="2308" width="8.7265625" style="212" customWidth="1"/>
    <col min="2309" max="2309" width="8.26953125" style="212" customWidth="1"/>
    <col min="2310" max="2310" width="13.26953125" style="212" customWidth="1"/>
    <col min="2311" max="2311" width="8.26953125" style="212" customWidth="1"/>
    <col min="2312" max="2312" width="13.26953125" style="212" customWidth="1"/>
    <col min="2313" max="2313" width="10.54296875" style="212" bestFit="1" customWidth="1"/>
    <col min="2314" max="2314" width="10.81640625" style="212" bestFit="1" customWidth="1"/>
    <col min="2315" max="2560" width="9.1796875" style="212"/>
    <col min="2561" max="2561" width="3.26953125" style="212" customWidth="1"/>
    <col min="2562" max="2562" width="7.453125" style="212" customWidth="1"/>
    <col min="2563" max="2563" width="23.1796875" style="212" customWidth="1"/>
    <col min="2564" max="2564" width="8.7265625" style="212" customWidth="1"/>
    <col min="2565" max="2565" width="8.26953125" style="212" customWidth="1"/>
    <col min="2566" max="2566" width="13.26953125" style="212" customWidth="1"/>
    <col min="2567" max="2567" width="8.26953125" style="212" customWidth="1"/>
    <col min="2568" max="2568" width="13.26953125" style="212" customWidth="1"/>
    <col min="2569" max="2569" width="10.54296875" style="212" bestFit="1" customWidth="1"/>
    <col min="2570" max="2570" width="10.81640625" style="212" bestFit="1" customWidth="1"/>
    <col min="2571" max="2816" width="9.1796875" style="212"/>
    <col min="2817" max="2817" width="3.26953125" style="212" customWidth="1"/>
    <col min="2818" max="2818" width="7.453125" style="212" customWidth="1"/>
    <col min="2819" max="2819" width="23.1796875" style="212" customWidth="1"/>
    <col min="2820" max="2820" width="8.7265625" style="212" customWidth="1"/>
    <col min="2821" max="2821" width="8.26953125" style="212" customWidth="1"/>
    <col min="2822" max="2822" width="13.26953125" style="212" customWidth="1"/>
    <col min="2823" max="2823" width="8.26953125" style="212" customWidth="1"/>
    <col min="2824" max="2824" width="13.26953125" style="212" customWidth="1"/>
    <col min="2825" max="2825" width="10.54296875" style="212" bestFit="1" customWidth="1"/>
    <col min="2826" max="2826" width="10.81640625" style="212" bestFit="1" customWidth="1"/>
    <col min="2827" max="3072" width="9.1796875" style="212"/>
    <col min="3073" max="3073" width="3.26953125" style="212" customWidth="1"/>
    <col min="3074" max="3074" width="7.453125" style="212" customWidth="1"/>
    <col min="3075" max="3075" width="23.1796875" style="212" customWidth="1"/>
    <col min="3076" max="3076" width="8.7265625" style="212" customWidth="1"/>
    <col min="3077" max="3077" width="8.26953125" style="212" customWidth="1"/>
    <col min="3078" max="3078" width="13.26953125" style="212" customWidth="1"/>
    <col min="3079" max="3079" width="8.26953125" style="212" customWidth="1"/>
    <col min="3080" max="3080" width="13.26953125" style="212" customWidth="1"/>
    <col min="3081" max="3081" width="10.54296875" style="212" bestFit="1" customWidth="1"/>
    <col min="3082" max="3082" width="10.81640625" style="212" bestFit="1" customWidth="1"/>
    <col min="3083" max="3328" width="9.1796875" style="212"/>
    <col min="3329" max="3329" width="3.26953125" style="212" customWidth="1"/>
    <col min="3330" max="3330" width="7.453125" style="212" customWidth="1"/>
    <col min="3331" max="3331" width="23.1796875" style="212" customWidth="1"/>
    <col min="3332" max="3332" width="8.7265625" style="212" customWidth="1"/>
    <col min="3333" max="3333" width="8.26953125" style="212" customWidth="1"/>
    <col min="3334" max="3334" width="13.26953125" style="212" customWidth="1"/>
    <col min="3335" max="3335" width="8.26953125" style="212" customWidth="1"/>
    <col min="3336" max="3336" width="13.26953125" style="212" customWidth="1"/>
    <col min="3337" max="3337" width="10.54296875" style="212" bestFit="1" customWidth="1"/>
    <col min="3338" max="3338" width="10.81640625" style="212" bestFit="1" customWidth="1"/>
    <col min="3339" max="3584" width="9.1796875" style="212"/>
    <col min="3585" max="3585" width="3.26953125" style="212" customWidth="1"/>
    <col min="3586" max="3586" width="7.453125" style="212" customWidth="1"/>
    <col min="3587" max="3587" width="23.1796875" style="212" customWidth="1"/>
    <col min="3588" max="3588" width="8.7265625" style="212" customWidth="1"/>
    <col min="3589" max="3589" width="8.26953125" style="212" customWidth="1"/>
    <col min="3590" max="3590" width="13.26953125" style="212" customWidth="1"/>
    <col min="3591" max="3591" width="8.26953125" style="212" customWidth="1"/>
    <col min="3592" max="3592" width="13.26953125" style="212" customWidth="1"/>
    <col min="3593" max="3593" width="10.54296875" style="212" bestFit="1" customWidth="1"/>
    <col min="3594" max="3594" width="10.81640625" style="212" bestFit="1" customWidth="1"/>
    <col min="3595" max="3840" width="9.1796875" style="212"/>
    <col min="3841" max="3841" width="3.26953125" style="212" customWidth="1"/>
    <col min="3842" max="3842" width="7.453125" style="212" customWidth="1"/>
    <col min="3843" max="3843" width="23.1796875" style="212" customWidth="1"/>
    <col min="3844" max="3844" width="8.7265625" style="212" customWidth="1"/>
    <col min="3845" max="3845" width="8.26953125" style="212" customWidth="1"/>
    <col min="3846" max="3846" width="13.26953125" style="212" customWidth="1"/>
    <col min="3847" max="3847" width="8.26953125" style="212" customWidth="1"/>
    <col min="3848" max="3848" width="13.26953125" style="212" customWidth="1"/>
    <col min="3849" max="3849" width="10.54296875" style="212" bestFit="1" customWidth="1"/>
    <col min="3850" max="3850" width="10.81640625" style="212" bestFit="1" customWidth="1"/>
    <col min="3851" max="4096" width="9.1796875" style="212"/>
    <col min="4097" max="4097" width="3.26953125" style="212" customWidth="1"/>
    <col min="4098" max="4098" width="7.453125" style="212" customWidth="1"/>
    <col min="4099" max="4099" width="23.1796875" style="212" customWidth="1"/>
    <col min="4100" max="4100" width="8.7265625" style="212" customWidth="1"/>
    <col min="4101" max="4101" width="8.26953125" style="212" customWidth="1"/>
    <col min="4102" max="4102" width="13.26953125" style="212" customWidth="1"/>
    <col min="4103" max="4103" width="8.26953125" style="212" customWidth="1"/>
    <col min="4104" max="4104" width="13.26953125" style="212" customWidth="1"/>
    <col min="4105" max="4105" width="10.54296875" style="212" bestFit="1" customWidth="1"/>
    <col min="4106" max="4106" width="10.81640625" style="212" bestFit="1" customWidth="1"/>
    <col min="4107" max="4352" width="9.1796875" style="212"/>
    <col min="4353" max="4353" width="3.26953125" style="212" customWidth="1"/>
    <col min="4354" max="4354" width="7.453125" style="212" customWidth="1"/>
    <col min="4355" max="4355" width="23.1796875" style="212" customWidth="1"/>
    <col min="4356" max="4356" width="8.7265625" style="212" customWidth="1"/>
    <col min="4357" max="4357" width="8.26953125" style="212" customWidth="1"/>
    <col min="4358" max="4358" width="13.26953125" style="212" customWidth="1"/>
    <col min="4359" max="4359" width="8.26953125" style="212" customWidth="1"/>
    <col min="4360" max="4360" width="13.26953125" style="212" customWidth="1"/>
    <col min="4361" max="4361" width="10.54296875" style="212" bestFit="1" customWidth="1"/>
    <col min="4362" max="4362" width="10.81640625" style="212" bestFit="1" customWidth="1"/>
    <col min="4363" max="4608" width="9.1796875" style="212"/>
    <col min="4609" max="4609" width="3.26953125" style="212" customWidth="1"/>
    <col min="4610" max="4610" width="7.453125" style="212" customWidth="1"/>
    <col min="4611" max="4611" width="23.1796875" style="212" customWidth="1"/>
    <col min="4612" max="4612" width="8.7265625" style="212" customWidth="1"/>
    <col min="4613" max="4613" width="8.26953125" style="212" customWidth="1"/>
    <col min="4614" max="4614" width="13.26953125" style="212" customWidth="1"/>
    <col min="4615" max="4615" width="8.26953125" style="212" customWidth="1"/>
    <col min="4616" max="4616" width="13.26953125" style="212" customWidth="1"/>
    <col min="4617" max="4617" width="10.54296875" style="212" bestFit="1" customWidth="1"/>
    <col min="4618" max="4618" width="10.81640625" style="212" bestFit="1" customWidth="1"/>
    <col min="4619" max="4864" width="9.1796875" style="212"/>
    <col min="4865" max="4865" width="3.26953125" style="212" customWidth="1"/>
    <col min="4866" max="4866" width="7.453125" style="212" customWidth="1"/>
    <col min="4867" max="4867" width="23.1796875" style="212" customWidth="1"/>
    <col min="4868" max="4868" width="8.7265625" style="212" customWidth="1"/>
    <col min="4869" max="4869" width="8.26953125" style="212" customWidth="1"/>
    <col min="4870" max="4870" width="13.26953125" style="212" customWidth="1"/>
    <col min="4871" max="4871" width="8.26953125" style="212" customWidth="1"/>
    <col min="4872" max="4872" width="13.26953125" style="212" customWidth="1"/>
    <col min="4873" max="4873" width="10.54296875" style="212" bestFit="1" customWidth="1"/>
    <col min="4874" max="4874" width="10.81640625" style="212" bestFit="1" customWidth="1"/>
    <col min="4875" max="5120" width="9.1796875" style="212"/>
    <col min="5121" max="5121" width="3.26953125" style="212" customWidth="1"/>
    <col min="5122" max="5122" width="7.453125" style="212" customWidth="1"/>
    <col min="5123" max="5123" width="23.1796875" style="212" customWidth="1"/>
    <col min="5124" max="5124" width="8.7265625" style="212" customWidth="1"/>
    <col min="5125" max="5125" width="8.26953125" style="212" customWidth="1"/>
    <col min="5126" max="5126" width="13.26953125" style="212" customWidth="1"/>
    <col min="5127" max="5127" width="8.26953125" style="212" customWidth="1"/>
    <col min="5128" max="5128" width="13.26953125" style="212" customWidth="1"/>
    <col min="5129" max="5129" width="10.54296875" style="212" bestFit="1" customWidth="1"/>
    <col min="5130" max="5130" width="10.81640625" style="212" bestFit="1" customWidth="1"/>
    <col min="5131" max="5376" width="9.1796875" style="212"/>
    <col min="5377" max="5377" width="3.26953125" style="212" customWidth="1"/>
    <col min="5378" max="5378" width="7.453125" style="212" customWidth="1"/>
    <col min="5379" max="5379" width="23.1796875" style="212" customWidth="1"/>
    <col min="5380" max="5380" width="8.7265625" style="212" customWidth="1"/>
    <col min="5381" max="5381" width="8.26953125" style="212" customWidth="1"/>
    <col min="5382" max="5382" width="13.26953125" style="212" customWidth="1"/>
    <col min="5383" max="5383" width="8.26953125" style="212" customWidth="1"/>
    <col min="5384" max="5384" width="13.26953125" style="212" customWidth="1"/>
    <col min="5385" max="5385" width="10.54296875" style="212" bestFit="1" customWidth="1"/>
    <col min="5386" max="5386" width="10.81640625" style="212" bestFit="1" customWidth="1"/>
    <col min="5387" max="5632" width="9.1796875" style="212"/>
    <col min="5633" max="5633" width="3.26953125" style="212" customWidth="1"/>
    <col min="5634" max="5634" width="7.453125" style="212" customWidth="1"/>
    <col min="5635" max="5635" width="23.1796875" style="212" customWidth="1"/>
    <col min="5636" max="5636" width="8.7265625" style="212" customWidth="1"/>
    <col min="5637" max="5637" width="8.26953125" style="212" customWidth="1"/>
    <col min="5638" max="5638" width="13.26953125" style="212" customWidth="1"/>
    <col min="5639" max="5639" width="8.26953125" style="212" customWidth="1"/>
    <col min="5640" max="5640" width="13.26953125" style="212" customWidth="1"/>
    <col min="5641" max="5641" width="10.54296875" style="212" bestFit="1" customWidth="1"/>
    <col min="5642" max="5642" width="10.81640625" style="212" bestFit="1" customWidth="1"/>
    <col min="5643" max="5888" width="9.1796875" style="212"/>
    <col min="5889" max="5889" width="3.26953125" style="212" customWidth="1"/>
    <col min="5890" max="5890" width="7.453125" style="212" customWidth="1"/>
    <col min="5891" max="5891" width="23.1796875" style="212" customWidth="1"/>
    <col min="5892" max="5892" width="8.7265625" style="212" customWidth="1"/>
    <col min="5893" max="5893" width="8.26953125" style="212" customWidth="1"/>
    <col min="5894" max="5894" width="13.26953125" style="212" customWidth="1"/>
    <col min="5895" max="5895" width="8.26953125" style="212" customWidth="1"/>
    <col min="5896" max="5896" width="13.26953125" style="212" customWidth="1"/>
    <col min="5897" max="5897" width="10.54296875" style="212" bestFit="1" customWidth="1"/>
    <col min="5898" max="5898" width="10.81640625" style="212" bestFit="1" customWidth="1"/>
    <col min="5899" max="6144" width="9.1796875" style="212"/>
    <col min="6145" max="6145" width="3.26953125" style="212" customWidth="1"/>
    <col min="6146" max="6146" width="7.453125" style="212" customWidth="1"/>
    <col min="6147" max="6147" width="23.1796875" style="212" customWidth="1"/>
    <col min="6148" max="6148" width="8.7265625" style="212" customWidth="1"/>
    <col min="6149" max="6149" width="8.26953125" style="212" customWidth="1"/>
    <col min="6150" max="6150" width="13.26953125" style="212" customWidth="1"/>
    <col min="6151" max="6151" width="8.26953125" style="212" customWidth="1"/>
    <col min="6152" max="6152" width="13.26953125" style="212" customWidth="1"/>
    <col min="6153" max="6153" width="10.54296875" style="212" bestFit="1" customWidth="1"/>
    <col min="6154" max="6154" width="10.81640625" style="212" bestFit="1" customWidth="1"/>
    <col min="6155" max="6400" width="9.1796875" style="212"/>
    <col min="6401" max="6401" width="3.26953125" style="212" customWidth="1"/>
    <col min="6402" max="6402" width="7.453125" style="212" customWidth="1"/>
    <col min="6403" max="6403" width="23.1796875" style="212" customWidth="1"/>
    <col min="6404" max="6404" width="8.7265625" style="212" customWidth="1"/>
    <col min="6405" max="6405" width="8.26953125" style="212" customWidth="1"/>
    <col min="6406" max="6406" width="13.26953125" style="212" customWidth="1"/>
    <col min="6407" max="6407" width="8.26953125" style="212" customWidth="1"/>
    <col min="6408" max="6408" width="13.26953125" style="212" customWidth="1"/>
    <col min="6409" max="6409" width="10.54296875" style="212" bestFit="1" customWidth="1"/>
    <col min="6410" max="6410" width="10.81640625" style="212" bestFit="1" customWidth="1"/>
    <col min="6411" max="6656" width="9.1796875" style="212"/>
    <col min="6657" max="6657" width="3.26953125" style="212" customWidth="1"/>
    <col min="6658" max="6658" width="7.453125" style="212" customWidth="1"/>
    <col min="6659" max="6659" width="23.1796875" style="212" customWidth="1"/>
    <col min="6660" max="6660" width="8.7265625" style="212" customWidth="1"/>
    <col min="6661" max="6661" width="8.26953125" style="212" customWidth="1"/>
    <col min="6662" max="6662" width="13.26953125" style="212" customWidth="1"/>
    <col min="6663" max="6663" width="8.26953125" style="212" customWidth="1"/>
    <col min="6664" max="6664" width="13.26953125" style="212" customWidth="1"/>
    <col min="6665" max="6665" width="10.54296875" style="212" bestFit="1" customWidth="1"/>
    <col min="6666" max="6666" width="10.81640625" style="212" bestFit="1" customWidth="1"/>
    <col min="6667" max="6912" width="9.1796875" style="212"/>
    <col min="6913" max="6913" width="3.26953125" style="212" customWidth="1"/>
    <col min="6914" max="6914" width="7.453125" style="212" customWidth="1"/>
    <col min="6915" max="6915" width="23.1796875" style="212" customWidth="1"/>
    <col min="6916" max="6916" width="8.7265625" style="212" customWidth="1"/>
    <col min="6917" max="6917" width="8.26953125" style="212" customWidth="1"/>
    <col min="6918" max="6918" width="13.26953125" style="212" customWidth="1"/>
    <col min="6919" max="6919" width="8.26953125" style="212" customWidth="1"/>
    <col min="6920" max="6920" width="13.26953125" style="212" customWidth="1"/>
    <col min="6921" max="6921" width="10.54296875" style="212" bestFit="1" customWidth="1"/>
    <col min="6922" max="6922" width="10.81640625" style="212" bestFit="1" customWidth="1"/>
    <col min="6923" max="7168" width="9.1796875" style="212"/>
    <col min="7169" max="7169" width="3.26953125" style="212" customWidth="1"/>
    <col min="7170" max="7170" width="7.453125" style="212" customWidth="1"/>
    <col min="7171" max="7171" width="23.1796875" style="212" customWidth="1"/>
    <col min="7172" max="7172" width="8.7265625" style="212" customWidth="1"/>
    <col min="7173" max="7173" width="8.26953125" style="212" customWidth="1"/>
    <col min="7174" max="7174" width="13.26953125" style="212" customWidth="1"/>
    <col min="7175" max="7175" width="8.26953125" style="212" customWidth="1"/>
    <col min="7176" max="7176" width="13.26953125" style="212" customWidth="1"/>
    <col min="7177" max="7177" width="10.54296875" style="212" bestFit="1" customWidth="1"/>
    <col min="7178" max="7178" width="10.81640625" style="212" bestFit="1" customWidth="1"/>
    <col min="7179" max="7424" width="9.1796875" style="212"/>
    <col min="7425" max="7425" width="3.26953125" style="212" customWidth="1"/>
    <col min="7426" max="7426" width="7.453125" style="212" customWidth="1"/>
    <col min="7427" max="7427" width="23.1796875" style="212" customWidth="1"/>
    <col min="7428" max="7428" width="8.7265625" style="212" customWidth="1"/>
    <col min="7429" max="7429" width="8.26953125" style="212" customWidth="1"/>
    <col min="7430" max="7430" width="13.26953125" style="212" customWidth="1"/>
    <col min="7431" max="7431" width="8.26953125" style="212" customWidth="1"/>
    <col min="7432" max="7432" width="13.26953125" style="212" customWidth="1"/>
    <col min="7433" max="7433" width="10.54296875" style="212" bestFit="1" customWidth="1"/>
    <col min="7434" max="7434" width="10.81640625" style="212" bestFit="1" customWidth="1"/>
    <col min="7435" max="7680" width="9.1796875" style="212"/>
    <col min="7681" max="7681" width="3.26953125" style="212" customWidth="1"/>
    <col min="7682" max="7682" width="7.453125" style="212" customWidth="1"/>
    <col min="7683" max="7683" width="23.1796875" style="212" customWidth="1"/>
    <col min="7684" max="7684" width="8.7265625" style="212" customWidth="1"/>
    <col min="7685" max="7685" width="8.26953125" style="212" customWidth="1"/>
    <col min="7686" max="7686" width="13.26953125" style="212" customWidth="1"/>
    <col min="7687" max="7687" width="8.26953125" style="212" customWidth="1"/>
    <col min="7688" max="7688" width="13.26953125" style="212" customWidth="1"/>
    <col min="7689" max="7689" width="10.54296875" style="212" bestFit="1" customWidth="1"/>
    <col min="7690" max="7690" width="10.81640625" style="212" bestFit="1" customWidth="1"/>
    <col min="7691" max="7936" width="9.1796875" style="212"/>
    <col min="7937" max="7937" width="3.26953125" style="212" customWidth="1"/>
    <col min="7938" max="7938" width="7.453125" style="212" customWidth="1"/>
    <col min="7939" max="7939" width="23.1796875" style="212" customWidth="1"/>
    <col min="7940" max="7940" width="8.7265625" style="212" customWidth="1"/>
    <col min="7941" max="7941" width="8.26953125" style="212" customWidth="1"/>
    <col min="7942" max="7942" width="13.26953125" style="212" customWidth="1"/>
    <col min="7943" max="7943" width="8.26953125" style="212" customWidth="1"/>
    <col min="7944" max="7944" width="13.26953125" style="212" customWidth="1"/>
    <col min="7945" max="7945" width="10.54296875" style="212" bestFit="1" customWidth="1"/>
    <col min="7946" max="7946" width="10.81640625" style="212" bestFit="1" customWidth="1"/>
    <col min="7947" max="8192" width="9.1796875" style="212"/>
    <col min="8193" max="8193" width="3.26953125" style="212" customWidth="1"/>
    <col min="8194" max="8194" width="7.453125" style="212" customWidth="1"/>
    <col min="8195" max="8195" width="23.1796875" style="212" customWidth="1"/>
    <col min="8196" max="8196" width="8.7265625" style="212" customWidth="1"/>
    <col min="8197" max="8197" width="8.26953125" style="212" customWidth="1"/>
    <col min="8198" max="8198" width="13.26953125" style="212" customWidth="1"/>
    <col min="8199" max="8199" width="8.26953125" style="212" customWidth="1"/>
    <col min="8200" max="8200" width="13.26953125" style="212" customWidth="1"/>
    <col min="8201" max="8201" width="10.54296875" style="212" bestFit="1" customWidth="1"/>
    <col min="8202" max="8202" width="10.81640625" style="212" bestFit="1" customWidth="1"/>
    <col min="8203" max="8448" width="9.1796875" style="212"/>
    <col min="8449" max="8449" width="3.26953125" style="212" customWidth="1"/>
    <col min="8450" max="8450" width="7.453125" style="212" customWidth="1"/>
    <col min="8451" max="8451" width="23.1796875" style="212" customWidth="1"/>
    <col min="8452" max="8452" width="8.7265625" style="212" customWidth="1"/>
    <col min="8453" max="8453" width="8.26953125" style="212" customWidth="1"/>
    <col min="8454" max="8454" width="13.26953125" style="212" customWidth="1"/>
    <col min="8455" max="8455" width="8.26953125" style="212" customWidth="1"/>
    <col min="8456" max="8456" width="13.26953125" style="212" customWidth="1"/>
    <col min="8457" max="8457" width="10.54296875" style="212" bestFit="1" customWidth="1"/>
    <col min="8458" max="8458" width="10.81640625" style="212" bestFit="1" customWidth="1"/>
    <col min="8459" max="8704" width="9.1796875" style="212"/>
    <col min="8705" max="8705" width="3.26953125" style="212" customWidth="1"/>
    <col min="8706" max="8706" width="7.453125" style="212" customWidth="1"/>
    <col min="8707" max="8707" width="23.1796875" style="212" customWidth="1"/>
    <col min="8708" max="8708" width="8.7265625" style="212" customWidth="1"/>
    <col min="8709" max="8709" width="8.26953125" style="212" customWidth="1"/>
    <col min="8710" max="8710" width="13.26953125" style="212" customWidth="1"/>
    <col min="8711" max="8711" width="8.26953125" style="212" customWidth="1"/>
    <col min="8712" max="8712" width="13.26953125" style="212" customWidth="1"/>
    <col min="8713" max="8713" width="10.54296875" style="212" bestFit="1" customWidth="1"/>
    <col min="8714" max="8714" width="10.81640625" style="212" bestFit="1" customWidth="1"/>
    <col min="8715" max="8960" width="9.1796875" style="212"/>
    <col min="8961" max="8961" width="3.26953125" style="212" customWidth="1"/>
    <col min="8962" max="8962" width="7.453125" style="212" customWidth="1"/>
    <col min="8963" max="8963" width="23.1796875" style="212" customWidth="1"/>
    <col min="8964" max="8964" width="8.7265625" style="212" customWidth="1"/>
    <col min="8965" max="8965" width="8.26953125" style="212" customWidth="1"/>
    <col min="8966" max="8966" width="13.26953125" style="212" customWidth="1"/>
    <col min="8967" max="8967" width="8.26953125" style="212" customWidth="1"/>
    <col min="8968" max="8968" width="13.26953125" style="212" customWidth="1"/>
    <col min="8969" max="8969" width="10.54296875" style="212" bestFit="1" customWidth="1"/>
    <col min="8970" max="8970" width="10.81640625" style="212" bestFit="1" customWidth="1"/>
    <col min="8971" max="9216" width="9.1796875" style="212"/>
    <col min="9217" max="9217" width="3.26953125" style="212" customWidth="1"/>
    <col min="9218" max="9218" width="7.453125" style="212" customWidth="1"/>
    <col min="9219" max="9219" width="23.1796875" style="212" customWidth="1"/>
    <col min="9220" max="9220" width="8.7265625" style="212" customWidth="1"/>
    <col min="9221" max="9221" width="8.26953125" style="212" customWidth="1"/>
    <col min="9222" max="9222" width="13.26953125" style="212" customWidth="1"/>
    <col min="9223" max="9223" width="8.26953125" style="212" customWidth="1"/>
    <col min="9224" max="9224" width="13.26953125" style="212" customWidth="1"/>
    <col min="9225" max="9225" width="10.54296875" style="212" bestFit="1" customWidth="1"/>
    <col min="9226" max="9226" width="10.81640625" style="212" bestFit="1" customWidth="1"/>
    <col min="9227" max="9472" width="9.1796875" style="212"/>
    <col min="9473" max="9473" width="3.26953125" style="212" customWidth="1"/>
    <col min="9474" max="9474" width="7.453125" style="212" customWidth="1"/>
    <col min="9475" max="9475" width="23.1796875" style="212" customWidth="1"/>
    <col min="9476" max="9476" width="8.7265625" style="212" customWidth="1"/>
    <col min="9477" max="9477" width="8.26953125" style="212" customWidth="1"/>
    <col min="9478" max="9478" width="13.26953125" style="212" customWidth="1"/>
    <col min="9479" max="9479" width="8.26953125" style="212" customWidth="1"/>
    <col min="9480" max="9480" width="13.26953125" style="212" customWidth="1"/>
    <col min="9481" max="9481" width="10.54296875" style="212" bestFit="1" customWidth="1"/>
    <col min="9482" max="9482" width="10.81640625" style="212" bestFit="1" customWidth="1"/>
    <col min="9483" max="9728" width="9.1796875" style="212"/>
    <col min="9729" max="9729" width="3.26953125" style="212" customWidth="1"/>
    <col min="9730" max="9730" width="7.453125" style="212" customWidth="1"/>
    <col min="9731" max="9731" width="23.1796875" style="212" customWidth="1"/>
    <col min="9732" max="9732" width="8.7265625" style="212" customWidth="1"/>
    <col min="9733" max="9733" width="8.26953125" style="212" customWidth="1"/>
    <col min="9734" max="9734" width="13.26953125" style="212" customWidth="1"/>
    <col min="9735" max="9735" width="8.26953125" style="212" customWidth="1"/>
    <col min="9736" max="9736" width="13.26953125" style="212" customWidth="1"/>
    <col min="9737" max="9737" width="10.54296875" style="212" bestFit="1" customWidth="1"/>
    <col min="9738" max="9738" width="10.81640625" style="212" bestFit="1" customWidth="1"/>
    <col min="9739" max="9984" width="9.1796875" style="212"/>
    <col min="9985" max="9985" width="3.26953125" style="212" customWidth="1"/>
    <col min="9986" max="9986" width="7.453125" style="212" customWidth="1"/>
    <col min="9987" max="9987" width="23.1796875" style="212" customWidth="1"/>
    <col min="9988" max="9988" width="8.7265625" style="212" customWidth="1"/>
    <col min="9989" max="9989" width="8.26953125" style="212" customWidth="1"/>
    <col min="9990" max="9990" width="13.26953125" style="212" customWidth="1"/>
    <col min="9991" max="9991" width="8.26953125" style="212" customWidth="1"/>
    <col min="9992" max="9992" width="13.26953125" style="212" customWidth="1"/>
    <col min="9993" max="9993" width="10.54296875" style="212" bestFit="1" customWidth="1"/>
    <col min="9994" max="9994" width="10.81640625" style="212" bestFit="1" customWidth="1"/>
    <col min="9995" max="10240" width="9.1796875" style="212"/>
    <col min="10241" max="10241" width="3.26953125" style="212" customWidth="1"/>
    <col min="10242" max="10242" width="7.453125" style="212" customWidth="1"/>
    <col min="10243" max="10243" width="23.1796875" style="212" customWidth="1"/>
    <col min="10244" max="10244" width="8.7265625" style="212" customWidth="1"/>
    <col min="10245" max="10245" width="8.26953125" style="212" customWidth="1"/>
    <col min="10246" max="10246" width="13.26953125" style="212" customWidth="1"/>
    <col min="10247" max="10247" width="8.26953125" style="212" customWidth="1"/>
    <col min="10248" max="10248" width="13.26953125" style="212" customWidth="1"/>
    <col min="10249" max="10249" width="10.54296875" style="212" bestFit="1" customWidth="1"/>
    <col min="10250" max="10250" width="10.81640625" style="212" bestFit="1" customWidth="1"/>
    <col min="10251" max="10496" width="9.1796875" style="212"/>
    <col min="10497" max="10497" width="3.26953125" style="212" customWidth="1"/>
    <col min="10498" max="10498" width="7.453125" style="212" customWidth="1"/>
    <col min="10499" max="10499" width="23.1796875" style="212" customWidth="1"/>
    <col min="10500" max="10500" width="8.7265625" style="212" customWidth="1"/>
    <col min="10501" max="10501" width="8.26953125" style="212" customWidth="1"/>
    <col min="10502" max="10502" width="13.26953125" style="212" customWidth="1"/>
    <col min="10503" max="10503" width="8.26953125" style="212" customWidth="1"/>
    <col min="10504" max="10504" width="13.26953125" style="212" customWidth="1"/>
    <col min="10505" max="10505" width="10.54296875" style="212" bestFit="1" customWidth="1"/>
    <col min="10506" max="10506" width="10.81640625" style="212" bestFit="1" customWidth="1"/>
    <col min="10507" max="10752" width="9.1796875" style="212"/>
    <col min="10753" max="10753" width="3.26953125" style="212" customWidth="1"/>
    <col min="10754" max="10754" width="7.453125" style="212" customWidth="1"/>
    <col min="10755" max="10755" width="23.1796875" style="212" customWidth="1"/>
    <col min="10756" max="10756" width="8.7265625" style="212" customWidth="1"/>
    <col min="10757" max="10757" width="8.26953125" style="212" customWidth="1"/>
    <col min="10758" max="10758" width="13.26953125" style="212" customWidth="1"/>
    <col min="10759" max="10759" width="8.26953125" style="212" customWidth="1"/>
    <col min="10760" max="10760" width="13.26953125" style="212" customWidth="1"/>
    <col min="10761" max="10761" width="10.54296875" style="212" bestFit="1" customWidth="1"/>
    <col min="10762" max="10762" width="10.81640625" style="212" bestFit="1" customWidth="1"/>
    <col min="10763" max="11008" width="9.1796875" style="212"/>
    <col min="11009" max="11009" width="3.26953125" style="212" customWidth="1"/>
    <col min="11010" max="11010" width="7.453125" style="212" customWidth="1"/>
    <col min="11011" max="11011" width="23.1796875" style="212" customWidth="1"/>
    <col min="11012" max="11012" width="8.7265625" style="212" customWidth="1"/>
    <col min="11013" max="11013" width="8.26953125" style="212" customWidth="1"/>
    <col min="11014" max="11014" width="13.26953125" style="212" customWidth="1"/>
    <col min="11015" max="11015" width="8.26953125" style="212" customWidth="1"/>
    <col min="11016" max="11016" width="13.26953125" style="212" customWidth="1"/>
    <col min="11017" max="11017" width="10.54296875" style="212" bestFit="1" customWidth="1"/>
    <col min="11018" max="11018" width="10.81640625" style="212" bestFit="1" customWidth="1"/>
    <col min="11019" max="11264" width="9.1796875" style="212"/>
    <col min="11265" max="11265" width="3.26953125" style="212" customWidth="1"/>
    <col min="11266" max="11266" width="7.453125" style="212" customWidth="1"/>
    <col min="11267" max="11267" width="23.1796875" style="212" customWidth="1"/>
    <col min="11268" max="11268" width="8.7265625" style="212" customWidth="1"/>
    <col min="11269" max="11269" width="8.26953125" style="212" customWidth="1"/>
    <col min="11270" max="11270" width="13.26953125" style="212" customWidth="1"/>
    <col min="11271" max="11271" width="8.26953125" style="212" customWidth="1"/>
    <col min="11272" max="11272" width="13.26953125" style="212" customWidth="1"/>
    <col min="11273" max="11273" width="10.54296875" style="212" bestFit="1" customWidth="1"/>
    <col min="11274" max="11274" width="10.81640625" style="212" bestFit="1" customWidth="1"/>
    <col min="11275" max="11520" width="9.1796875" style="212"/>
    <col min="11521" max="11521" width="3.26953125" style="212" customWidth="1"/>
    <col min="11522" max="11522" width="7.453125" style="212" customWidth="1"/>
    <col min="11523" max="11523" width="23.1796875" style="212" customWidth="1"/>
    <col min="11524" max="11524" width="8.7265625" style="212" customWidth="1"/>
    <col min="11525" max="11525" width="8.26953125" style="212" customWidth="1"/>
    <col min="11526" max="11526" width="13.26953125" style="212" customWidth="1"/>
    <col min="11527" max="11527" width="8.26953125" style="212" customWidth="1"/>
    <col min="11528" max="11528" width="13.26953125" style="212" customWidth="1"/>
    <col min="11529" max="11529" width="10.54296875" style="212" bestFit="1" customWidth="1"/>
    <col min="11530" max="11530" width="10.81640625" style="212" bestFit="1" customWidth="1"/>
    <col min="11531" max="11776" width="9.1796875" style="212"/>
    <col min="11777" max="11777" width="3.26953125" style="212" customWidth="1"/>
    <col min="11778" max="11778" width="7.453125" style="212" customWidth="1"/>
    <col min="11779" max="11779" width="23.1796875" style="212" customWidth="1"/>
    <col min="11780" max="11780" width="8.7265625" style="212" customWidth="1"/>
    <col min="11781" max="11781" width="8.26953125" style="212" customWidth="1"/>
    <col min="11782" max="11782" width="13.26953125" style="212" customWidth="1"/>
    <col min="11783" max="11783" width="8.26953125" style="212" customWidth="1"/>
    <col min="11784" max="11784" width="13.26953125" style="212" customWidth="1"/>
    <col min="11785" max="11785" width="10.54296875" style="212" bestFit="1" customWidth="1"/>
    <col min="11786" max="11786" width="10.81640625" style="212" bestFit="1" customWidth="1"/>
    <col min="11787" max="12032" width="9.1796875" style="212"/>
    <col min="12033" max="12033" width="3.26953125" style="212" customWidth="1"/>
    <col min="12034" max="12034" width="7.453125" style="212" customWidth="1"/>
    <col min="12035" max="12035" width="23.1796875" style="212" customWidth="1"/>
    <col min="12036" max="12036" width="8.7265625" style="212" customWidth="1"/>
    <col min="12037" max="12037" width="8.26953125" style="212" customWidth="1"/>
    <col min="12038" max="12038" width="13.26953125" style="212" customWidth="1"/>
    <col min="12039" max="12039" width="8.26953125" style="212" customWidth="1"/>
    <col min="12040" max="12040" width="13.26953125" style="212" customWidth="1"/>
    <col min="12041" max="12041" width="10.54296875" style="212" bestFit="1" customWidth="1"/>
    <col min="12042" max="12042" width="10.81640625" style="212" bestFit="1" customWidth="1"/>
    <col min="12043" max="12288" width="9.1796875" style="212"/>
    <col min="12289" max="12289" width="3.26953125" style="212" customWidth="1"/>
    <col min="12290" max="12290" width="7.453125" style="212" customWidth="1"/>
    <col min="12291" max="12291" width="23.1796875" style="212" customWidth="1"/>
    <col min="12292" max="12292" width="8.7265625" style="212" customWidth="1"/>
    <col min="12293" max="12293" width="8.26953125" style="212" customWidth="1"/>
    <col min="12294" max="12294" width="13.26953125" style="212" customWidth="1"/>
    <col min="12295" max="12295" width="8.26953125" style="212" customWidth="1"/>
    <col min="12296" max="12296" width="13.26953125" style="212" customWidth="1"/>
    <col min="12297" max="12297" width="10.54296875" style="212" bestFit="1" customWidth="1"/>
    <col min="12298" max="12298" width="10.81640625" style="212" bestFit="1" customWidth="1"/>
    <col min="12299" max="12544" width="9.1796875" style="212"/>
    <col min="12545" max="12545" width="3.26953125" style="212" customWidth="1"/>
    <col min="12546" max="12546" width="7.453125" style="212" customWidth="1"/>
    <col min="12547" max="12547" width="23.1796875" style="212" customWidth="1"/>
    <col min="12548" max="12548" width="8.7265625" style="212" customWidth="1"/>
    <col min="12549" max="12549" width="8.26953125" style="212" customWidth="1"/>
    <col min="12550" max="12550" width="13.26953125" style="212" customWidth="1"/>
    <col min="12551" max="12551" width="8.26953125" style="212" customWidth="1"/>
    <col min="12552" max="12552" width="13.26953125" style="212" customWidth="1"/>
    <col min="12553" max="12553" width="10.54296875" style="212" bestFit="1" customWidth="1"/>
    <col min="12554" max="12554" width="10.81640625" style="212" bestFit="1" customWidth="1"/>
    <col min="12555" max="12800" width="9.1796875" style="212"/>
    <col min="12801" max="12801" width="3.26953125" style="212" customWidth="1"/>
    <col min="12802" max="12802" width="7.453125" style="212" customWidth="1"/>
    <col min="12803" max="12803" width="23.1796875" style="212" customWidth="1"/>
    <col min="12804" max="12804" width="8.7265625" style="212" customWidth="1"/>
    <col min="12805" max="12805" width="8.26953125" style="212" customWidth="1"/>
    <col min="12806" max="12806" width="13.26953125" style="212" customWidth="1"/>
    <col min="12807" max="12807" width="8.26953125" style="212" customWidth="1"/>
    <col min="12808" max="12808" width="13.26953125" style="212" customWidth="1"/>
    <col min="12809" max="12809" width="10.54296875" style="212" bestFit="1" customWidth="1"/>
    <col min="12810" max="12810" width="10.81640625" style="212" bestFit="1" customWidth="1"/>
    <col min="12811" max="13056" width="9.1796875" style="212"/>
    <col min="13057" max="13057" width="3.26953125" style="212" customWidth="1"/>
    <col min="13058" max="13058" width="7.453125" style="212" customWidth="1"/>
    <col min="13059" max="13059" width="23.1796875" style="212" customWidth="1"/>
    <col min="13060" max="13060" width="8.7265625" style="212" customWidth="1"/>
    <col min="13061" max="13061" width="8.26953125" style="212" customWidth="1"/>
    <col min="13062" max="13062" width="13.26953125" style="212" customWidth="1"/>
    <col min="13063" max="13063" width="8.26953125" style="212" customWidth="1"/>
    <col min="13064" max="13064" width="13.26953125" style="212" customWidth="1"/>
    <col min="13065" max="13065" width="10.54296875" style="212" bestFit="1" customWidth="1"/>
    <col min="13066" max="13066" width="10.81640625" style="212" bestFit="1" customWidth="1"/>
    <col min="13067" max="13312" width="9.1796875" style="212"/>
    <col min="13313" max="13313" width="3.26953125" style="212" customWidth="1"/>
    <col min="13314" max="13314" width="7.453125" style="212" customWidth="1"/>
    <col min="13315" max="13315" width="23.1796875" style="212" customWidth="1"/>
    <col min="13316" max="13316" width="8.7265625" style="212" customWidth="1"/>
    <col min="13317" max="13317" width="8.26953125" style="212" customWidth="1"/>
    <col min="13318" max="13318" width="13.26953125" style="212" customWidth="1"/>
    <col min="13319" max="13319" width="8.26953125" style="212" customWidth="1"/>
    <col min="13320" max="13320" width="13.26953125" style="212" customWidth="1"/>
    <col min="13321" max="13321" width="10.54296875" style="212" bestFit="1" customWidth="1"/>
    <col min="13322" max="13322" width="10.81640625" style="212" bestFit="1" customWidth="1"/>
    <col min="13323" max="13568" width="9.1796875" style="212"/>
    <col min="13569" max="13569" width="3.26953125" style="212" customWidth="1"/>
    <col min="13570" max="13570" width="7.453125" style="212" customWidth="1"/>
    <col min="13571" max="13571" width="23.1796875" style="212" customWidth="1"/>
    <col min="13572" max="13572" width="8.7265625" style="212" customWidth="1"/>
    <col min="13573" max="13573" width="8.26953125" style="212" customWidth="1"/>
    <col min="13574" max="13574" width="13.26953125" style="212" customWidth="1"/>
    <col min="13575" max="13575" width="8.26953125" style="212" customWidth="1"/>
    <col min="13576" max="13576" width="13.26953125" style="212" customWidth="1"/>
    <col min="13577" max="13577" width="10.54296875" style="212" bestFit="1" customWidth="1"/>
    <col min="13578" max="13578" width="10.81640625" style="212" bestFit="1" customWidth="1"/>
    <col min="13579" max="13824" width="9.1796875" style="212"/>
    <col min="13825" max="13825" width="3.26953125" style="212" customWidth="1"/>
    <col min="13826" max="13826" width="7.453125" style="212" customWidth="1"/>
    <col min="13827" max="13827" width="23.1796875" style="212" customWidth="1"/>
    <col min="13828" max="13828" width="8.7265625" style="212" customWidth="1"/>
    <col min="13829" max="13829" width="8.26953125" style="212" customWidth="1"/>
    <col min="13830" max="13830" width="13.26953125" style="212" customWidth="1"/>
    <col min="13831" max="13831" width="8.26953125" style="212" customWidth="1"/>
    <col min="13832" max="13832" width="13.26953125" style="212" customWidth="1"/>
    <col min="13833" max="13833" width="10.54296875" style="212" bestFit="1" customWidth="1"/>
    <col min="13834" max="13834" width="10.81640625" style="212" bestFit="1" customWidth="1"/>
    <col min="13835" max="14080" width="9.1796875" style="212"/>
    <col min="14081" max="14081" width="3.26953125" style="212" customWidth="1"/>
    <col min="14082" max="14082" width="7.453125" style="212" customWidth="1"/>
    <col min="14083" max="14083" width="23.1796875" style="212" customWidth="1"/>
    <col min="14084" max="14084" width="8.7265625" style="212" customWidth="1"/>
    <col min="14085" max="14085" width="8.26953125" style="212" customWidth="1"/>
    <col min="14086" max="14086" width="13.26953125" style="212" customWidth="1"/>
    <col min="14087" max="14087" width="8.26953125" style="212" customWidth="1"/>
    <col min="14088" max="14088" width="13.26953125" style="212" customWidth="1"/>
    <col min="14089" max="14089" width="10.54296875" style="212" bestFit="1" customWidth="1"/>
    <col min="14090" max="14090" width="10.81640625" style="212" bestFit="1" customWidth="1"/>
    <col min="14091" max="14336" width="9.1796875" style="212"/>
    <col min="14337" max="14337" width="3.26953125" style="212" customWidth="1"/>
    <col min="14338" max="14338" width="7.453125" style="212" customWidth="1"/>
    <col min="14339" max="14339" width="23.1796875" style="212" customWidth="1"/>
    <col min="14340" max="14340" width="8.7265625" style="212" customWidth="1"/>
    <col min="14341" max="14341" width="8.26953125" style="212" customWidth="1"/>
    <col min="14342" max="14342" width="13.26953125" style="212" customWidth="1"/>
    <col min="14343" max="14343" width="8.26953125" style="212" customWidth="1"/>
    <col min="14344" max="14344" width="13.26953125" style="212" customWidth="1"/>
    <col min="14345" max="14345" width="10.54296875" style="212" bestFit="1" customWidth="1"/>
    <col min="14346" max="14346" width="10.81640625" style="212" bestFit="1" customWidth="1"/>
    <col min="14347" max="14592" width="9.1796875" style="212"/>
    <col min="14593" max="14593" width="3.26953125" style="212" customWidth="1"/>
    <col min="14594" max="14594" width="7.453125" style="212" customWidth="1"/>
    <col min="14595" max="14595" width="23.1796875" style="212" customWidth="1"/>
    <col min="14596" max="14596" width="8.7265625" style="212" customWidth="1"/>
    <col min="14597" max="14597" width="8.26953125" style="212" customWidth="1"/>
    <col min="14598" max="14598" width="13.26953125" style="212" customWidth="1"/>
    <col min="14599" max="14599" width="8.26953125" style="212" customWidth="1"/>
    <col min="14600" max="14600" width="13.26953125" style="212" customWidth="1"/>
    <col min="14601" max="14601" width="10.54296875" style="212" bestFit="1" customWidth="1"/>
    <col min="14602" max="14602" width="10.81640625" style="212" bestFit="1" customWidth="1"/>
    <col min="14603" max="14848" width="9.1796875" style="212"/>
    <col min="14849" max="14849" width="3.26953125" style="212" customWidth="1"/>
    <col min="14850" max="14850" width="7.453125" style="212" customWidth="1"/>
    <col min="14851" max="14851" width="23.1796875" style="212" customWidth="1"/>
    <col min="14852" max="14852" width="8.7265625" style="212" customWidth="1"/>
    <col min="14853" max="14853" width="8.26953125" style="212" customWidth="1"/>
    <col min="14854" max="14854" width="13.26953125" style="212" customWidth="1"/>
    <col min="14855" max="14855" width="8.26953125" style="212" customWidth="1"/>
    <col min="14856" max="14856" width="13.26953125" style="212" customWidth="1"/>
    <col min="14857" max="14857" width="10.54296875" style="212" bestFit="1" customWidth="1"/>
    <col min="14858" max="14858" width="10.81640625" style="212" bestFit="1" customWidth="1"/>
    <col min="14859" max="15104" width="9.1796875" style="212"/>
    <col min="15105" max="15105" width="3.26953125" style="212" customWidth="1"/>
    <col min="15106" max="15106" width="7.453125" style="212" customWidth="1"/>
    <col min="15107" max="15107" width="23.1796875" style="212" customWidth="1"/>
    <col min="15108" max="15108" width="8.7265625" style="212" customWidth="1"/>
    <col min="15109" max="15109" width="8.26953125" style="212" customWidth="1"/>
    <col min="15110" max="15110" width="13.26953125" style="212" customWidth="1"/>
    <col min="15111" max="15111" width="8.26953125" style="212" customWidth="1"/>
    <col min="15112" max="15112" width="13.26953125" style="212" customWidth="1"/>
    <col min="15113" max="15113" width="10.54296875" style="212" bestFit="1" customWidth="1"/>
    <col min="15114" max="15114" width="10.81640625" style="212" bestFit="1" customWidth="1"/>
    <col min="15115" max="15360" width="9.1796875" style="212"/>
    <col min="15361" max="15361" width="3.26953125" style="212" customWidth="1"/>
    <col min="15362" max="15362" width="7.453125" style="212" customWidth="1"/>
    <col min="15363" max="15363" width="23.1796875" style="212" customWidth="1"/>
    <col min="15364" max="15364" width="8.7265625" style="212" customWidth="1"/>
    <col min="15365" max="15365" width="8.26953125" style="212" customWidth="1"/>
    <col min="15366" max="15366" width="13.26953125" style="212" customWidth="1"/>
    <col min="15367" max="15367" width="8.26953125" style="212" customWidth="1"/>
    <col min="15368" max="15368" width="13.26953125" style="212" customWidth="1"/>
    <col min="15369" max="15369" width="10.54296875" style="212" bestFit="1" customWidth="1"/>
    <col min="15370" max="15370" width="10.81640625" style="212" bestFit="1" customWidth="1"/>
    <col min="15371" max="15616" width="9.1796875" style="212"/>
    <col min="15617" max="15617" width="3.26953125" style="212" customWidth="1"/>
    <col min="15618" max="15618" width="7.453125" style="212" customWidth="1"/>
    <col min="15619" max="15619" width="23.1796875" style="212" customWidth="1"/>
    <col min="15620" max="15620" width="8.7265625" style="212" customWidth="1"/>
    <col min="15621" max="15621" width="8.26953125" style="212" customWidth="1"/>
    <col min="15622" max="15622" width="13.26953125" style="212" customWidth="1"/>
    <col min="15623" max="15623" width="8.26953125" style="212" customWidth="1"/>
    <col min="15624" max="15624" width="13.26953125" style="212" customWidth="1"/>
    <col min="15625" max="15625" width="10.54296875" style="212" bestFit="1" customWidth="1"/>
    <col min="15626" max="15626" width="10.81640625" style="212" bestFit="1" customWidth="1"/>
    <col min="15627" max="15872" width="9.1796875" style="212"/>
    <col min="15873" max="15873" width="3.26953125" style="212" customWidth="1"/>
    <col min="15874" max="15874" width="7.453125" style="212" customWidth="1"/>
    <col min="15875" max="15875" width="23.1796875" style="212" customWidth="1"/>
    <col min="15876" max="15876" width="8.7265625" style="212" customWidth="1"/>
    <col min="15877" max="15877" width="8.26953125" style="212" customWidth="1"/>
    <col min="15878" max="15878" width="13.26953125" style="212" customWidth="1"/>
    <col min="15879" max="15879" width="8.26953125" style="212" customWidth="1"/>
    <col min="15880" max="15880" width="13.26953125" style="212" customWidth="1"/>
    <col min="15881" max="15881" width="10.54296875" style="212" bestFit="1" customWidth="1"/>
    <col min="15882" max="15882" width="10.81640625" style="212" bestFit="1" customWidth="1"/>
    <col min="15883" max="16128" width="9.1796875" style="212"/>
    <col min="16129" max="16129" width="3.26953125" style="212" customWidth="1"/>
    <col min="16130" max="16130" width="7.453125" style="212" customWidth="1"/>
    <col min="16131" max="16131" width="23.1796875" style="212" customWidth="1"/>
    <col min="16132" max="16132" width="8.7265625" style="212" customWidth="1"/>
    <col min="16133" max="16133" width="8.26953125" style="212" customWidth="1"/>
    <col min="16134" max="16134" width="13.26953125" style="212" customWidth="1"/>
    <col min="16135" max="16135" width="8.26953125" style="212" customWidth="1"/>
    <col min="16136" max="16136" width="13.26953125" style="212" customWidth="1"/>
    <col min="16137" max="16137" width="10.54296875" style="212" bestFit="1" customWidth="1"/>
    <col min="16138" max="16138" width="10.81640625" style="212" bestFit="1" customWidth="1"/>
    <col min="16139" max="16384" width="9.1796875" style="212"/>
  </cols>
  <sheetData>
    <row r="1" spans="1:71" ht="14.5">
      <c r="A1" s="202"/>
      <c r="B1" s="202"/>
      <c r="C1" s="202"/>
      <c r="D1" s="202"/>
      <c r="E1" s="202"/>
      <c r="F1" s="202"/>
      <c r="G1" s="202"/>
      <c r="H1" s="202"/>
      <c r="I1" s="205"/>
      <c r="J1" s="178"/>
      <c r="K1" s="178"/>
      <c r="L1" s="432"/>
      <c r="M1" s="432"/>
      <c r="N1" s="432"/>
      <c r="O1" s="178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</row>
    <row r="2" spans="1:71" ht="14.5">
      <c r="A2" s="202"/>
      <c r="B2" s="202"/>
      <c r="C2" s="202"/>
      <c r="D2" s="202"/>
      <c r="E2" s="202"/>
      <c r="F2" s="202"/>
      <c r="G2" s="202"/>
      <c r="H2" s="202"/>
      <c r="I2" s="205"/>
      <c r="J2" s="178"/>
      <c r="K2" s="178"/>
      <c r="L2" s="432"/>
      <c r="M2" s="432"/>
      <c r="N2" s="432"/>
      <c r="O2" s="178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</row>
    <row r="3" spans="1:71" ht="14.5">
      <c r="A3" s="202"/>
      <c r="B3" s="202"/>
      <c r="C3" s="202"/>
      <c r="D3" s="202"/>
      <c r="E3" s="202"/>
      <c r="F3" s="202"/>
      <c r="G3" s="202"/>
      <c r="H3" s="202"/>
      <c r="I3" s="205"/>
      <c r="J3" s="178"/>
      <c r="K3" s="178"/>
      <c r="L3" s="432"/>
      <c r="M3" s="432"/>
      <c r="N3" s="432"/>
      <c r="O3" s="178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</row>
    <row r="4" spans="1:71" ht="14.5">
      <c r="A4" s="202"/>
      <c r="B4" s="202"/>
      <c r="C4" s="202"/>
      <c r="D4" s="202"/>
      <c r="E4" s="202"/>
      <c r="F4" s="202"/>
      <c r="G4" s="202"/>
      <c r="H4" s="202"/>
      <c r="I4" s="178"/>
      <c r="J4" s="178"/>
      <c r="K4" s="178"/>
      <c r="L4" s="178"/>
      <c r="M4" s="178"/>
      <c r="N4" s="178"/>
      <c r="O4" s="178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</row>
    <row r="5" spans="1:71" ht="27.75" customHeight="1">
      <c r="A5" s="433" t="str">
        <f>"Zbiorcze zestawienie danych dotyczących nieruchomości lokalowych
stan na dzień 1 stycznia "&amp;Start!G9</f>
        <v>Zbiorcze zestawienie danych dotyczących nieruchomości lokalowych
stan na dzień 1 stycznia 2021</v>
      </c>
      <c r="B5" s="433"/>
      <c r="C5" s="433"/>
      <c r="D5" s="433"/>
      <c r="E5" s="433"/>
      <c r="F5" s="433"/>
      <c r="G5" s="433"/>
      <c r="H5" s="433"/>
      <c r="I5" s="213"/>
      <c r="J5" s="213"/>
      <c r="K5" s="213"/>
      <c r="L5" s="213"/>
      <c r="M5" s="213"/>
      <c r="N5" s="213"/>
      <c r="O5" s="178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</row>
    <row r="6" spans="1:71" ht="15" thickBot="1">
      <c r="A6" s="206"/>
      <c r="B6" s="207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178"/>
      <c r="N6" s="178"/>
      <c r="O6" s="178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</row>
    <row r="7" spans="1:71" ht="24.75" customHeight="1">
      <c r="A7" s="541" t="s">
        <v>26</v>
      </c>
      <c r="B7" s="542"/>
      <c r="C7" s="542" t="s">
        <v>27</v>
      </c>
      <c r="D7" s="544" t="s">
        <v>28</v>
      </c>
      <c r="E7" s="541" t="s">
        <v>288</v>
      </c>
      <c r="F7" s="542"/>
      <c r="G7" s="542" t="s">
        <v>289</v>
      </c>
      <c r="H7" s="544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</row>
    <row r="8" spans="1:71" ht="52.15" customHeight="1" thickBot="1">
      <c r="A8" s="214" t="s">
        <v>31</v>
      </c>
      <c r="B8" s="215" t="s">
        <v>32</v>
      </c>
      <c r="C8" s="543"/>
      <c r="D8" s="545"/>
      <c r="E8" s="216" t="s">
        <v>290</v>
      </c>
      <c r="F8" s="217" t="s">
        <v>291</v>
      </c>
      <c r="G8" s="217" t="s">
        <v>292</v>
      </c>
      <c r="H8" s="218" t="s">
        <v>293</v>
      </c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</row>
    <row r="9" spans="1:71" s="223" customFormat="1" ht="12" customHeight="1" thickBot="1">
      <c r="A9" s="275">
        <v>1</v>
      </c>
      <c r="B9" s="276">
        <v>2</v>
      </c>
      <c r="C9" s="276">
        <v>3</v>
      </c>
      <c r="D9" s="277">
        <v>4</v>
      </c>
      <c r="E9" s="219">
        <v>5</v>
      </c>
      <c r="F9" s="220">
        <v>6</v>
      </c>
      <c r="G9" s="220">
        <v>7</v>
      </c>
      <c r="H9" s="221">
        <v>8</v>
      </c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</row>
    <row r="10" spans="1:71" ht="15" customHeight="1">
      <c r="A10" s="552">
        <v>1</v>
      </c>
      <c r="B10" s="555" t="s">
        <v>47</v>
      </c>
      <c r="C10" s="524" t="s">
        <v>48</v>
      </c>
      <c r="D10" s="224" t="s">
        <v>49</v>
      </c>
      <c r="E10" s="264"/>
      <c r="F10" s="265"/>
      <c r="G10" s="265"/>
      <c r="H10" s="266"/>
      <c r="I10" s="225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</row>
    <row r="11" spans="1:71" ht="15" customHeight="1">
      <c r="A11" s="553"/>
      <c r="B11" s="556"/>
      <c r="C11" s="510"/>
      <c r="D11" s="226" t="s">
        <v>50</v>
      </c>
      <c r="E11" s="267"/>
      <c r="F11" s="268"/>
      <c r="G11" s="268"/>
      <c r="H11" s="269"/>
      <c r="I11" s="225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</row>
    <row r="12" spans="1:71" ht="15" customHeight="1">
      <c r="A12" s="553"/>
      <c r="B12" s="556"/>
      <c r="C12" s="510"/>
      <c r="D12" s="226" t="s">
        <v>51</v>
      </c>
      <c r="E12" s="227">
        <f>E10+E11</f>
        <v>0</v>
      </c>
      <c r="F12" s="228">
        <f>F10+F11</f>
        <v>0</v>
      </c>
      <c r="G12" s="228">
        <f>G10+G11</f>
        <v>0</v>
      </c>
      <c r="H12" s="229">
        <f>H10+H11</f>
        <v>0</v>
      </c>
      <c r="I12" s="225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</row>
    <row r="13" spans="1:71" ht="15" customHeight="1">
      <c r="A13" s="553"/>
      <c r="B13" s="556" t="s">
        <v>52</v>
      </c>
      <c r="C13" s="510" t="s">
        <v>53</v>
      </c>
      <c r="D13" s="226" t="s">
        <v>49</v>
      </c>
      <c r="E13" s="267"/>
      <c r="F13" s="268"/>
      <c r="G13" s="268"/>
      <c r="H13" s="269"/>
      <c r="I13" s="225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</row>
    <row r="14" spans="1:71" ht="15" customHeight="1">
      <c r="A14" s="553"/>
      <c r="B14" s="556"/>
      <c r="C14" s="510"/>
      <c r="D14" s="226" t="s">
        <v>50</v>
      </c>
      <c r="E14" s="267"/>
      <c r="F14" s="268"/>
      <c r="G14" s="268"/>
      <c r="H14" s="269"/>
      <c r="I14" s="225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</row>
    <row r="15" spans="1:71" ht="15" customHeight="1">
      <c r="A15" s="553"/>
      <c r="B15" s="556"/>
      <c r="C15" s="510"/>
      <c r="D15" s="226" t="s">
        <v>51</v>
      </c>
      <c r="E15" s="227">
        <f>E13+E14</f>
        <v>0</v>
      </c>
      <c r="F15" s="228">
        <f>F13+F14</f>
        <v>0</v>
      </c>
      <c r="G15" s="228">
        <f>G13+G14</f>
        <v>0</v>
      </c>
      <c r="H15" s="229">
        <f>H13+H14</f>
        <v>0</v>
      </c>
      <c r="I15" s="225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</row>
    <row r="16" spans="1:71" ht="15" customHeight="1">
      <c r="A16" s="553"/>
      <c r="B16" s="546" t="s">
        <v>54</v>
      </c>
      <c r="C16" s="467" t="s">
        <v>7266</v>
      </c>
      <c r="D16" s="226" t="s">
        <v>49</v>
      </c>
      <c r="E16" s="267"/>
      <c r="F16" s="268"/>
      <c r="G16" s="268"/>
      <c r="H16" s="269"/>
      <c r="I16" s="225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</row>
    <row r="17" spans="1:71" ht="15" customHeight="1">
      <c r="A17" s="553"/>
      <c r="B17" s="546"/>
      <c r="C17" s="467"/>
      <c r="D17" s="226" t="s">
        <v>50</v>
      </c>
      <c r="E17" s="267"/>
      <c r="F17" s="268"/>
      <c r="G17" s="268"/>
      <c r="H17" s="269"/>
      <c r="I17" s="225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</row>
    <row r="18" spans="1:71" ht="15" customHeight="1">
      <c r="A18" s="553"/>
      <c r="B18" s="546"/>
      <c r="C18" s="467"/>
      <c r="D18" s="226" t="s">
        <v>51</v>
      </c>
      <c r="E18" s="227">
        <f>E16+E17</f>
        <v>0</v>
      </c>
      <c r="F18" s="228">
        <f>F16+F17</f>
        <v>0</v>
      </c>
      <c r="G18" s="228">
        <f>G16+G17</f>
        <v>0</v>
      </c>
      <c r="H18" s="229">
        <f>H16+H17</f>
        <v>0</v>
      </c>
      <c r="I18" s="225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</row>
    <row r="19" spans="1:71" ht="15" customHeight="1">
      <c r="A19" s="553"/>
      <c r="B19" s="546" t="s">
        <v>55</v>
      </c>
      <c r="C19" s="467" t="s">
        <v>7296</v>
      </c>
      <c r="D19" s="226" t="s">
        <v>49</v>
      </c>
      <c r="E19" s="267"/>
      <c r="F19" s="268"/>
      <c r="G19" s="268"/>
      <c r="H19" s="269"/>
      <c r="I19" s="225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</row>
    <row r="20" spans="1:71" ht="15" customHeight="1">
      <c r="A20" s="553"/>
      <c r="B20" s="546"/>
      <c r="C20" s="467"/>
      <c r="D20" s="226" t="s">
        <v>50</v>
      </c>
      <c r="E20" s="267"/>
      <c r="F20" s="268"/>
      <c r="G20" s="268"/>
      <c r="H20" s="269"/>
      <c r="I20" s="225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</row>
    <row r="21" spans="1:71" ht="15" customHeight="1">
      <c r="A21" s="553"/>
      <c r="B21" s="546"/>
      <c r="C21" s="467"/>
      <c r="D21" s="226" t="s">
        <v>51</v>
      </c>
      <c r="E21" s="227">
        <f>E19+E20</f>
        <v>0</v>
      </c>
      <c r="F21" s="228">
        <f>F19+F20</f>
        <v>0</v>
      </c>
      <c r="G21" s="228">
        <f>G19+G20</f>
        <v>0</v>
      </c>
      <c r="H21" s="229">
        <f>H19+H20</f>
        <v>0</v>
      </c>
      <c r="I21" s="225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</row>
    <row r="22" spans="1:71" ht="15" customHeight="1">
      <c r="A22" s="553"/>
      <c r="B22" s="546" t="s">
        <v>56</v>
      </c>
      <c r="C22" s="540" t="s">
        <v>57</v>
      </c>
      <c r="D22" s="226" t="s">
        <v>49</v>
      </c>
      <c r="E22" s="267"/>
      <c r="F22" s="268"/>
      <c r="G22" s="268"/>
      <c r="H22" s="269"/>
      <c r="I22" s="225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</row>
    <row r="23" spans="1:71" ht="15" customHeight="1">
      <c r="A23" s="553"/>
      <c r="B23" s="546"/>
      <c r="C23" s="540"/>
      <c r="D23" s="226" t="s">
        <v>50</v>
      </c>
      <c r="E23" s="267"/>
      <c r="F23" s="268"/>
      <c r="G23" s="268"/>
      <c r="H23" s="269"/>
      <c r="I23" s="225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</row>
    <row r="24" spans="1:71" ht="15" customHeight="1">
      <c r="A24" s="553"/>
      <c r="B24" s="546"/>
      <c r="C24" s="540"/>
      <c r="D24" s="226" t="s">
        <v>51</v>
      </c>
      <c r="E24" s="227">
        <f>E22+E23</f>
        <v>0</v>
      </c>
      <c r="F24" s="228">
        <f>F22+F23</f>
        <v>0</v>
      </c>
      <c r="G24" s="228">
        <f>G22+G23</f>
        <v>0</v>
      </c>
      <c r="H24" s="229">
        <f>H22+H23</f>
        <v>0</v>
      </c>
      <c r="I24" s="225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</row>
    <row r="25" spans="1:71" ht="15" customHeight="1">
      <c r="A25" s="553"/>
      <c r="B25" s="546" t="s">
        <v>58</v>
      </c>
      <c r="C25" s="547" t="s">
        <v>59</v>
      </c>
      <c r="D25" s="226" t="s">
        <v>49</v>
      </c>
      <c r="E25" s="267"/>
      <c r="F25" s="268"/>
      <c r="G25" s="268"/>
      <c r="H25" s="269"/>
      <c r="I25" s="225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</row>
    <row r="26" spans="1:71" ht="15" customHeight="1">
      <c r="A26" s="553"/>
      <c r="B26" s="546"/>
      <c r="C26" s="548"/>
      <c r="D26" s="226" t="s">
        <v>50</v>
      </c>
      <c r="E26" s="267"/>
      <c r="F26" s="268"/>
      <c r="G26" s="268"/>
      <c r="H26" s="269"/>
      <c r="I26" s="225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</row>
    <row r="27" spans="1:71" ht="15" customHeight="1">
      <c r="A27" s="553"/>
      <c r="B27" s="546"/>
      <c r="C27" s="549"/>
      <c r="D27" s="226" t="s">
        <v>51</v>
      </c>
      <c r="E27" s="227">
        <f>E25+E26</f>
        <v>0</v>
      </c>
      <c r="F27" s="228">
        <f>F25+F26</f>
        <v>0</v>
      </c>
      <c r="G27" s="228">
        <f>G25+G26</f>
        <v>0</v>
      </c>
      <c r="H27" s="229">
        <f>H25+H26</f>
        <v>0</v>
      </c>
      <c r="I27" s="225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</row>
    <row r="28" spans="1:71" ht="15" customHeight="1">
      <c r="A28" s="553"/>
      <c r="B28" s="546" t="s">
        <v>60</v>
      </c>
      <c r="C28" s="475" t="s">
        <v>7297</v>
      </c>
      <c r="D28" s="226" t="s">
        <v>49</v>
      </c>
      <c r="E28" s="267"/>
      <c r="F28" s="268"/>
      <c r="G28" s="268"/>
      <c r="H28" s="269"/>
      <c r="I28" s="225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</row>
    <row r="29" spans="1:71" ht="15" customHeight="1">
      <c r="A29" s="553"/>
      <c r="B29" s="546"/>
      <c r="C29" s="506"/>
      <c r="D29" s="226" t="s">
        <v>50</v>
      </c>
      <c r="E29" s="267"/>
      <c r="F29" s="268"/>
      <c r="G29" s="268"/>
      <c r="H29" s="269"/>
      <c r="I29" s="225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</row>
    <row r="30" spans="1:71" ht="15" customHeight="1">
      <c r="A30" s="553"/>
      <c r="B30" s="546"/>
      <c r="C30" s="507"/>
      <c r="D30" s="226" t="s">
        <v>51</v>
      </c>
      <c r="E30" s="227">
        <f>E28+E29</f>
        <v>0</v>
      </c>
      <c r="F30" s="228">
        <f>F28+F29</f>
        <v>0</v>
      </c>
      <c r="G30" s="228">
        <f>G28+G29</f>
        <v>0</v>
      </c>
      <c r="H30" s="229">
        <f>H28+H29</f>
        <v>0</v>
      </c>
      <c r="I30" s="225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</row>
    <row r="31" spans="1:71" ht="15" customHeight="1">
      <c r="A31" s="553"/>
      <c r="B31" s="546" t="s">
        <v>218</v>
      </c>
      <c r="C31" s="475" t="s">
        <v>2341</v>
      </c>
      <c r="D31" s="226" t="s">
        <v>49</v>
      </c>
      <c r="E31" s="267"/>
      <c r="F31" s="268"/>
      <c r="G31" s="268"/>
      <c r="H31" s="269"/>
      <c r="I31" s="225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/>
    </row>
    <row r="32" spans="1:71" ht="15" customHeight="1">
      <c r="A32" s="553"/>
      <c r="B32" s="546"/>
      <c r="C32" s="506"/>
      <c r="D32" s="226" t="s">
        <v>50</v>
      </c>
      <c r="E32" s="267"/>
      <c r="F32" s="268"/>
      <c r="G32" s="268"/>
      <c r="H32" s="269"/>
      <c r="I32" s="225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</row>
    <row r="33" spans="1:71" ht="15" customHeight="1">
      <c r="A33" s="553"/>
      <c r="B33" s="546"/>
      <c r="C33" s="507"/>
      <c r="D33" s="226" t="s">
        <v>51</v>
      </c>
      <c r="E33" s="227">
        <f>E31+E32</f>
        <v>0</v>
      </c>
      <c r="F33" s="228">
        <f>F31+F32</f>
        <v>0</v>
      </c>
      <c r="G33" s="228">
        <f>G31+G32</f>
        <v>0</v>
      </c>
      <c r="H33" s="229">
        <f>H31+H32</f>
        <v>0</v>
      </c>
      <c r="I33" s="225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  <c r="BS33" s="211"/>
    </row>
    <row r="34" spans="1:71" ht="15" customHeight="1">
      <c r="A34" s="553"/>
      <c r="B34" s="550" t="s">
        <v>7319</v>
      </c>
      <c r="C34" s="469" t="s">
        <v>7298</v>
      </c>
      <c r="D34" s="230" t="s">
        <v>49</v>
      </c>
      <c r="E34" s="358">
        <f>SUM(E10,E13,E16,E19,E22,E25,E28,E31)</f>
        <v>0</v>
      </c>
      <c r="F34" s="232">
        <f t="shared" ref="F34" si="0">SUM(F10,F13,F16,F19,F22,F25,F28,F31)</f>
        <v>0</v>
      </c>
      <c r="G34" s="232">
        <f>SUM(G10,G13,G16,G19,G22,G25,G28,G31)</f>
        <v>0</v>
      </c>
      <c r="H34" s="359">
        <f>SUM(H10,H13,H16,H19,H22,H25,H28,H31)</f>
        <v>0</v>
      </c>
      <c r="I34" s="225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</row>
    <row r="35" spans="1:71" ht="15" customHeight="1">
      <c r="A35" s="553"/>
      <c r="B35" s="550"/>
      <c r="C35" s="469"/>
      <c r="D35" s="230" t="s">
        <v>50</v>
      </c>
      <c r="E35" s="358">
        <f>SUM(E11,E14,E17,E20,E23,E26,E29,E32)</f>
        <v>0</v>
      </c>
      <c r="F35" s="232">
        <f t="shared" ref="F35:H35" si="1">SUM(F11,F14,F17,F20,F23,F26,F29,F32)</f>
        <v>0</v>
      </c>
      <c r="G35" s="232">
        <f t="shared" si="1"/>
        <v>0</v>
      </c>
      <c r="H35" s="359">
        <f t="shared" si="1"/>
        <v>0</v>
      </c>
      <c r="I35" s="225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</row>
    <row r="36" spans="1:71" ht="15" customHeight="1" thickBot="1">
      <c r="A36" s="554"/>
      <c r="B36" s="551"/>
      <c r="C36" s="470"/>
      <c r="D36" s="234" t="s">
        <v>51</v>
      </c>
      <c r="E36" s="247">
        <f>SUM(E34,E35)</f>
        <v>0</v>
      </c>
      <c r="F36" s="248">
        <f>SUM(F34,F35)</f>
        <v>0</v>
      </c>
      <c r="G36" s="248">
        <f>SUM(G34,G35)</f>
        <v>0</v>
      </c>
      <c r="H36" s="249">
        <f>SUM(H34,H35)</f>
        <v>0</v>
      </c>
      <c r="I36" s="225"/>
      <c r="J36" s="225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</row>
    <row r="37" spans="1:71" ht="15" customHeight="1">
      <c r="A37" s="566">
        <v>2</v>
      </c>
      <c r="B37" s="569" t="s">
        <v>61</v>
      </c>
      <c r="C37" s="524" t="s">
        <v>7299</v>
      </c>
      <c r="D37" s="224" t="s">
        <v>49</v>
      </c>
      <c r="E37" s="264"/>
      <c r="F37" s="265"/>
      <c r="G37" s="265"/>
      <c r="H37" s="266"/>
      <c r="I37" s="225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</row>
    <row r="38" spans="1:71" ht="15" customHeight="1">
      <c r="A38" s="567"/>
      <c r="B38" s="565"/>
      <c r="C38" s="510"/>
      <c r="D38" s="226" t="s">
        <v>50</v>
      </c>
      <c r="E38" s="267"/>
      <c r="F38" s="268"/>
      <c r="G38" s="268"/>
      <c r="H38" s="269"/>
      <c r="I38" s="225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</row>
    <row r="39" spans="1:71" ht="15" customHeight="1">
      <c r="A39" s="567"/>
      <c r="B39" s="565"/>
      <c r="C39" s="510"/>
      <c r="D39" s="226" t="s">
        <v>51</v>
      </c>
      <c r="E39" s="227">
        <f>E37+E38</f>
        <v>0</v>
      </c>
      <c r="F39" s="228">
        <f>F37+F38</f>
        <v>0</v>
      </c>
      <c r="G39" s="228">
        <f>G37+G38</f>
        <v>0</v>
      </c>
      <c r="H39" s="229">
        <f>H37+H38</f>
        <v>0</v>
      </c>
      <c r="I39" s="225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</row>
    <row r="40" spans="1:71" ht="15" customHeight="1">
      <c r="A40" s="567"/>
      <c r="B40" s="565" t="s">
        <v>62</v>
      </c>
      <c r="C40" s="510" t="s">
        <v>7267</v>
      </c>
      <c r="D40" s="226" t="s">
        <v>49</v>
      </c>
      <c r="E40" s="267"/>
      <c r="F40" s="268"/>
      <c r="G40" s="268"/>
      <c r="H40" s="269"/>
      <c r="I40" s="225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</row>
    <row r="41" spans="1:71" ht="15" customHeight="1">
      <c r="A41" s="567"/>
      <c r="B41" s="565"/>
      <c r="C41" s="510"/>
      <c r="D41" s="226" t="s">
        <v>50</v>
      </c>
      <c r="E41" s="267"/>
      <c r="F41" s="268"/>
      <c r="G41" s="268"/>
      <c r="H41" s="269"/>
      <c r="I41" s="225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</row>
    <row r="42" spans="1:71" ht="15" customHeight="1">
      <c r="A42" s="567"/>
      <c r="B42" s="565"/>
      <c r="C42" s="510"/>
      <c r="D42" s="226" t="s">
        <v>51</v>
      </c>
      <c r="E42" s="227">
        <f>E40+E41</f>
        <v>0</v>
      </c>
      <c r="F42" s="228">
        <f>F40+F41</f>
        <v>0</v>
      </c>
      <c r="G42" s="228">
        <f>G40+G41</f>
        <v>0</v>
      </c>
      <c r="H42" s="229">
        <f>H40+H41</f>
        <v>0</v>
      </c>
      <c r="I42" s="225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</row>
    <row r="43" spans="1:71" ht="15" customHeight="1">
      <c r="A43" s="567"/>
      <c r="B43" s="565" t="s">
        <v>63</v>
      </c>
      <c r="C43" s="510" t="s">
        <v>7268</v>
      </c>
      <c r="D43" s="226" t="s">
        <v>49</v>
      </c>
      <c r="E43" s="267"/>
      <c r="F43" s="268"/>
      <c r="G43" s="268"/>
      <c r="H43" s="269"/>
      <c r="I43" s="225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</row>
    <row r="44" spans="1:71" ht="15" customHeight="1">
      <c r="A44" s="567"/>
      <c r="B44" s="565"/>
      <c r="C44" s="510"/>
      <c r="D44" s="226" t="s">
        <v>50</v>
      </c>
      <c r="E44" s="267"/>
      <c r="F44" s="268"/>
      <c r="G44" s="268"/>
      <c r="H44" s="269"/>
      <c r="I44" s="225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1"/>
      <c r="BN44" s="211"/>
      <c r="BO44" s="211"/>
      <c r="BP44" s="211"/>
      <c r="BQ44" s="211"/>
      <c r="BR44" s="211"/>
      <c r="BS44" s="211"/>
    </row>
    <row r="45" spans="1:71" ht="15" customHeight="1">
      <c r="A45" s="567"/>
      <c r="B45" s="565"/>
      <c r="C45" s="510"/>
      <c r="D45" s="226" t="s">
        <v>51</v>
      </c>
      <c r="E45" s="227">
        <f>E43+E44</f>
        <v>0</v>
      </c>
      <c r="F45" s="228">
        <f>F43+F44</f>
        <v>0</v>
      </c>
      <c r="G45" s="228">
        <f>G43+G44</f>
        <v>0</v>
      </c>
      <c r="H45" s="229">
        <f>H43+H44</f>
        <v>0</v>
      </c>
      <c r="I45" s="225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</row>
    <row r="46" spans="1:71" ht="15" customHeight="1">
      <c r="A46" s="567"/>
      <c r="B46" s="565" t="s">
        <v>64</v>
      </c>
      <c r="C46" s="510" t="s">
        <v>7300</v>
      </c>
      <c r="D46" s="226" t="s">
        <v>49</v>
      </c>
      <c r="E46" s="267"/>
      <c r="F46" s="268"/>
      <c r="G46" s="268"/>
      <c r="H46" s="269"/>
      <c r="I46" s="225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1"/>
      <c r="BQ46" s="211"/>
      <c r="BR46" s="211"/>
      <c r="BS46" s="211"/>
    </row>
    <row r="47" spans="1:71" ht="15" customHeight="1">
      <c r="A47" s="567"/>
      <c r="B47" s="565"/>
      <c r="C47" s="510"/>
      <c r="D47" s="226" t="s">
        <v>50</v>
      </c>
      <c r="E47" s="267"/>
      <c r="F47" s="268"/>
      <c r="G47" s="268"/>
      <c r="H47" s="269"/>
      <c r="I47" s="225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1"/>
      <c r="BQ47" s="211"/>
      <c r="BR47" s="211"/>
      <c r="BS47" s="211"/>
    </row>
    <row r="48" spans="1:71" ht="15" customHeight="1">
      <c r="A48" s="567"/>
      <c r="B48" s="565"/>
      <c r="C48" s="510"/>
      <c r="D48" s="226" t="s">
        <v>51</v>
      </c>
      <c r="E48" s="227">
        <f>E46+E47</f>
        <v>0</v>
      </c>
      <c r="F48" s="228">
        <f>F46+F47</f>
        <v>0</v>
      </c>
      <c r="G48" s="228">
        <f>G46+G47</f>
        <v>0</v>
      </c>
      <c r="H48" s="229">
        <f>H46+H47</f>
        <v>0</v>
      </c>
      <c r="I48" s="225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</row>
    <row r="49" spans="1:71" ht="15" customHeight="1">
      <c r="A49" s="567"/>
      <c r="B49" s="550" t="s">
        <v>65</v>
      </c>
      <c r="C49" s="469" t="s">
        <v>66</v>
      </c>
      <c r="D49" s="230" t="s">
        <v>49</v>
      </c>
      <c r="E49" s="231">
        <f t="shared" ref="E49:H50" si="2">SUM(E37,E40,E43,E46)</f>
        <v>0</v>
      </c>
      <c r="F49" s="232">
        <f t="shared" si="2"/>
        <v>0</v>
      </c>
      <c r="G49" s="232">
        <f t="shared" si="2"/>
        <v>0</v>
      </c>
      <c r="H49" s="233">
        <f t="shared" si="2"/>
        <v>0</v>
      </c>
      <c r="I49" s="225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</row>
    <row r="50" spans="1:71" ht="15" customHeight="1">
      <c r="A50" s="567"/>
      <c r="B50" s="550"/>
      <c r="C50" s="469"/>
      <c r="D50" s="230" t="s">
        <v>50</v>
      </c>
      <c r="E50" s="231">
        <f t="shared" si="2"/>
        <v>0</v>
      </c>
      <c r="F50" s="232">
        <f t="shared" si="2"/>
        <v>0</v>
      </c>
      <c r="G50" s="232">
        <f t="shared" si="2"/>
        <v>0</v>
      </c>
      <c r="H50" s="233">
        <f t="shared" si="2"/>
        <v>0</v>
      </c>
      <c r="I50" s="225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1"/>
      <c r="BO50" s="211"/>
      <c r="BP50" s="211"/>
      <c r="BQ50" s="211"/>
      <c r="BR50" s="211"/>
      <c r="BS50" s="211"/>
    </row>
    <row r="51" spans="1:71" ht="15" customHeight="1" thickBot="1">
      <c r="A51" s="568"/>
      <c r="B51" s="551"/>
      <c r="C51" s="470"/>
      <c r="D51" s="234" t="s">
        <v>51</v>
      </c>
      <c r="E51" s="235">
        <f>SUM(E49,E50)</f>
        <v>0</v>
      </c>
      <c r="F51" s="236">
        <f>SUM(F49,F50)</f>
        <v>0</v>
      </c>
      <c r="G51" s="236">
        <f>SUM(G49,G50)</f>
        <v>0</v>
      </c>
      <c r="H51" s="237">
        <f>SUM(H49,H50)</f>
        <v>0</v>
      </c>
      <c r="I51" s="225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1"/>
      <c r="BQ51" s="211"/>
      <c r="BR51" s="211"/>
      <c r="BS51" s="211"/>
    </row>
    <row r="52" spans="1:71" ht="15" customHeight="1">
      <c r="A52" s="557">
        <v>3</v>
      </c>
      <c r="B52" s="560"/>
      <c r="C52" s="538" t="s">
        <v>7269</v>
      </c>
      <c r="D52" s="238" t="s">
        <v>49</v>
      </c>
      <c r="E52" s="264"/>
      <c r="F52" s="265"/>
      <c r="G52" s="265"/>
      <c r="H52" s="266"/>
      <c r="I52" s="225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1"/>
      <c r="BQ52" s="211"/>
      <c r="BR52" s="211"/>
      <c r="BS52" s="211"/>
    </row>
    <row r="53" spans="1:71" ht="15" customHeight="1">
      <c r="A53" s="558"/>
      <c r="B53" s="550"/>
      <c r="C53" s="469"/>
      <c r="D53" s="230" t="s">
        <v>50</v>
      </c>
      <c r="E53" s="267"/>
      <c r="F53" s="268"/>
      <c r="G53" s="268"/>
      <c r="H53" s="269"/>
      <c r="I53" s="225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1"/>
      <c r="BQ53" s="211"/>
      <c r="BR53" s="211"/>
      <c r="BS53" s="211"/>
    </row>
    <row r="54" spans="1:71" ht="15" customHeight="1" thickBot="1">
      <c r="A54" s="559"/>
      <c r="B54" s="561"/>
      <c r="C54" s="539"/>
      <c r="D54" s="239" t="s">
        <v>51</v>
      </c>
      <c r="E54" s="235">
        <f>E52+E53</f>
        <v>0</v>
      </c>
      <c r="F54" s="236">
        <f>F52+F53</f>
        <v>0</v>
      </c>
      <c r="G54" s="236">
        <f>G52+G53</f>
        <v>0</v>
      </c>
      <c r="H54" s="237">
        <f>H52+H53</f>
        <v>0</v>
      </c>
      <c r="I54" s="225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1"/>
      <c r="BQ54" s="211"/>
      <c r="BR54" s="211"/>
      <c r="BS54" s="211"/>
    </row>
    <row r="55" spans="1:71" ht="15" customHeight="1">
      <c r="A55" s="562">
        <v>4</v>
      </c>
      <c r="B55" s="564" t="s">
        <v>67</v>
      </c>
      <c r="C55" s="472" t="s">
        <v>7301</v>
      </c>
      <c r="D55" s="240" t="s">
        <v>49</v>
      </c>
      <c r="E55" s="264"/>
      <c r="F55" s="265"/>
      <c r="G55" s="265"/>
      <c r="H55" s="266"/>
      <c r="I55" s="225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1"/>
      <c r="BQ55" s="211"/>
      <c r="BR55" s="211"/>
      <c r="BS55" s="211"/>
    </row>
    <row r="56" spans="1:71" ht="15" customHeight="1">
      <c r="A56" s="558"/>
      <c r="B56" s="565"/>
      <c r="C56" s="506"/>
      <c r="D56" s="226" t="s">
        <v>50</v>
      </c>
      <c r="E56" s="267"/>
      <c r="F56" s="268"/>
      <c r="G56" s="268"/>
      <c r="H56" s="269"/>
      <c r="I56" s="225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1"/>
      <c r="BP56" s="211"/>
      <c r="BQ56" s="211"/>
      <c r="BR56" s="211"/>
      <c r="BS56" s="211"/>
    </row>
    <row r="57" spans="1:71" ht="15" customHeight="1">
      <c r="A57" s="558"/>
      <c r="B57" s="565"/>
      <c r="C57" s="507"/>
      <c r="D57" s="226" t="s">
        <v>51</v>
      </c>
      <c r="E57" s="241">
        <f>E55+E56</f>
        <v>0</v>
      </c>
      <c r="F57" s="242">
        <f>F55+F56</f>
        <v>0</v>
      </c>
      <c r="G57" s="242">
        <f>G55+G56</f>
        <v>0</v>
      </c>
      <c r="H57" s="243">
        <f>H55+H56</f>
        <v>0</v>
      </c>
      <c r="I57" s="225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1"/>
      <c r="BR57" s="211"/>
      <c r="BS57" s="211"/>
    </row>
    <row r="58" spans="1:71" ht="15" customHeight="1">
      <c r="A58" s="558"/>
      <c r="B58" s="565" t="s">
        <v>68</v>
      </c>
      <c r="C58" s="540" t="s">
        <v>7302</v>
      </c>
      <c r="D58" s="226" t="s">
        <v>49</v>
      </c>
      <c r="E58" s="267"/>
      <c r="F58" s="268"/>
      <c r="G58" s="268"/>
      <c r="H58" s="269"/>
      <c r="I58" s="225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  <c r="BI58" s="211"/>
      <c r="BJ58" s="211"/>
      <c r="BK58" s="211"/>
      <c r="BL58" s="211"/>
      <c r="BM58" s="211"/>
      <c r="BN58" s="211"/>
      <c r="BO58" s="211"/>
      <c r="BP58" s="211"/>
      <c r="BQ58" s="211"/>
      <c r="BR58" s="211"/>
      <c r="BS58" s="211"/>
    </row>
    <row r="59" spans="1:71" ht="15" customHeight="1">
      <c r="A59" s="558"/>
      <c r="B59" s="565"/>
      <c r="C59" s="540"/>
      <c r="D59" s="226" t="s">
        <v>50</v>
      </c>
      <c r="E59" s="267"/>
      <c r="F59" s="268"/>
      <c r="G59" s="268"/>
      <c r="H59" s="269"/>
      <c r="I59" s="225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</row>
    <row r="60" spans="1:71" ht="15" customHeight="1">
      <c r="A60" s="558"/>
      <c r="B60" s="565"/>
      <c r="C60" s="540"/>
      <c r="D60" s="226" t="s">
        <v>51</v>
      </c>
      <c r="E60" s="241">
        <f>E58+E59</f>
        <v>0</v>
      </c>
      <c r="F60" s="242">
        <f>F58+F59</f>
        <v>0</v>
      </c>
      <c r="G60" s="242">
        <f>G58+G59</f>
        <v>0</v>
      </c>
      <c r="H60" s="243">
        <f>H58+H59</f>
        <v>0</v>
      </c>
      <c r="I60" s="225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</row>
    <row r="61" spans="1:71" ht="15" customHeight="1">
      <c r="A61" s="558"/>
      <c r="B61" s="565" t="s">
        <v>70</v>
      </c>
      <c r="C61" s="475" t="s">
        <v>2343</v>
      </c>
      <c r="D61" s="226" t="s">
        <v>49</v>
      </c>
      <c r="E61" s="267"/>
      <c r="F61" s="268"/>
      <c r="G61" s="268"/>
      <c r="H61" s="269"/>
      <c r="I61" s="225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211"/>
      <c r="BN61" s="211"/>
      <c r="BO61" s="211"/>
      <c r="BP61" s="211"/>
      <c r="BQ61" s="211"/>
      <c r="BR61" s="211"/>
      <c r="BS61" s="211"/>
    </row>
    <row r="62" spans="1:71" ht="15" customHeight="1">
      <c r="A62" s="558"/>
      <c r="B62" s="565"/>
      <c r="C62" s="506"/>
      <c r="D62" s="226" t="s">
        <v>50</v>
      </c>
      <c r="E62" s="267"/>
      <c r="F62" s="268"/>
      <c r="G62" s="268"/>
      <c r="H62" s="269"/>
      <c r="I62" s="225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  <c r="BI62" s="211"/>
      <c r="BJ62" s="211"/>
      <c r="BK62" s="211"/>
      <c r="BL62" s="211"/>
      <c r="BM62" s="211"/>
      <c r="BN62" s="211"/>
      <c r="BO62" s="211"/>
      <c r="BP62" s="211"/>
      <c r="BQ62" s="211"/>
      <c r="BR62" s="211"/>
      <c r="BS62" s="211"/>
    </row>
    <row r="63" spans="1:71" ht="15" customHeight="1">
      <c r="A63" s="558"/>
      <c r="B63" s="565"/>
      <c r="C63" s="507"/>
      <c r="D63" s="226" t="s">
        <v>51</v>
      </c>
      <c r="E63" s="241">
        <f>E61+E62</f>
        <v>0</v>
      </c>
      <c r="F63" s="242">
        <f>F61+F62</f>
        <v>0</v>
      </c>
      <c r="G63" s="242">
        <f>G61+G62</f>
        <v>0</v>
      </c>
      <c r="H63" s="243">
        <f>H61+H62</f>
        <v>0</v>
      </c>
      <c r="I63" s="225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211"/>
      <c r="BK63" s="211"/>
      <c r="BL63" s="211"/>
      <c r="BM63" s="211"/>
      <c r="BN63" s="211"/>
      <c r="BO63" s="211"/>
      <c r="BP63" s="211"/>
      <c r="BQ63" s="211"/>
      <c r="BR63" s="211"/>
      <c r="BS63" s="211"/>
    </row>
    <row r="64" spans="1:71" ht="15" customHeight="1">
      <c r="A64" s="558"/>
      <c r="B64" s="550" t="s">
        <v>71</v>
      </c>
      <c r="C64" s="469" t="s">
        <v>72</v>
      </c>
      <c r="D64" s="230" t="s">
        <v>49</v>
      </c>
      <c r="E64" s="231">
        <f t="shared" ref="E64:H65" si="3">SUM(E55+E58+E61)</f>
        <v>0</v>
      </c>
      <c r="F64" s="232">
        <f t="shared" si="3"/>
        <v>0</v>
      </c>
      <c r="G64" s="232">
        <f t="shared" si="3"/>
        <v>0</v>
      </c>
      <c r="H64" s="233">
        <f t="shared" si="3"/>
        <v>0</v>
      </c>
      <c r="I64" s="225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211"/>
      <c r="BP64" s="211"/>
      <c r="BQ64" s="211"/>
      <c r="BR64" s="211"/>
      <c r="BS64" s="211"/>
    </row>
    <row r="65" spans="1:71" ht="15" customHeight="1">
      <c r="A65" s="558"/>
      <c r="B65" s="550"/>
      <c r="C65" s="469"/>
      <c r="D65" s="230" t="s">
        <v>50</v>
      </c>
      <c r="E65" s="231">
        <f t="shared" si="3"/>
        <v>0</v>
      </c>
      <c r="F65" s="232">
        <f t="shared" si="3"/>
        <v>0</v>
      </c>
      <c r="G65" s="232">
        <f t="shared" si="3"/>
        <v>0</v>
      </c>
      <c r="H65" s="233">
        <f t="shared" si="3"/>
        <v>0</v>
      </c>
      <c r="I65" s="225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1"/>
      <c r="BN65" s="211"/>
      <c r="BO65" s="211"/>
      <c r="BP65" s="211"/>
      <c r="BQ65" s="211"/>
      <c r="BR65" s="211"/>
      <c r="BS65" s="211"/>
    </row>
    <row r="66" spans="1:71" ht="15" customHeight="1" thickBot="1">
      <c r="A66" s="563"/>
      <c r="B66" s="551"/>
      <c r="C66" s="470"/>
      <c r="D66" s="234" t="s">
        <v>51</v>
      </c>
      <c r="E66" s="235">
        <f>E64+E65</f>
        <v>0</v>
      </c>
      <c r="F66" s="236">
        <f>F64+F65</f>
        <v>0</v>
      </c>
      <c r="G66" s="236">
        <f>G64+G65</f>
        <v>0</v>
      </c>
      <c r="H66" s="237">
        <f>H64+H65</f>
        <v>0</v>
      </c>
      <c r="I66" s="225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  <c r="BI66" s="211"/>
      <c r="BJ66" s="211"/>
      <c r="BK66" s="211"/>
      <c r="BL66" s="211"/>
      <c r="BM66" s="211"/>
      <c r="BN66" s="211"/>
      <c r="BO66" s="211"/>
      <c r="BP66" s="211"/>
      <c r="BQ66" s="211"/>
      <c r="BR66" s="211"/>
      <c r="BS66" s="211"/>
    </row>
    <row r="67" spans="1:71" ht="15" customHeight="1">
      <c r="A67" s="557">
        <v>5</v>
      </c>
      <c r="B67" s="569" t="s">
        <v>73</v>
      </c>
      <c r="C67" s="524" t="s">
        <v>7271</v>
      </c>
      <c r="D67" s="274" t="s">
        <v>49</v>
      </c>
      <c r="E67" s="264"/>
      <c r="F67" s="265"/>
      <c r="G67" s="265"/>
      <c r="H67" s="266"/>
      <c r="I67" s="225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1"/>
      <c r="BQ67" s="211"/>
      <c r="BR67" s="211"/>
      <c r="BS67" s="211"/>
    </row>
    <row r="68" spans="1:71" ht="15" customHeight="1">
      <c r="A68" s="558"/>
      <c r="B68" s="565"/>
      <c r="C68" s="510"/>
      <c r="D68" s="244" t="s">
        <v>50</v>
      </c>
      <c r="E68" s="267"/>
      <c r="F68" s="268"/>
      <c r="G68" s="268"/>
      <c r="H68" s="269"/>
      <c r="I68" s="225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  <c r="BI68" s="211"/>
      <c r="BJ68" s="211"/>
      <c r="BK68" s="211"/>
      <c r="BL68" s="211"/>
      <c r="BM68" s="211"/>
      <c r="BN68" s="211"/>
      <c r="BO68" s="211"/>
      <c r="BP68" s="211"/>
      <c r="BQ68" s="211"/>
      <c r="BR68" s="211"/>
      <c r="BS68" s="211"/>
    </row>
    <row r="69" spans="1:71" ht="15" customHeight="1">
      <c r="A69" s="558"/>
      <c r="B69" s="565"/>
      <c r="C69" s="510"/>
      <c r="D69" s="244" t="s">
        <v>51</v>
      </c>
      <c r="E69" s="241">
        <f>E67+E68</f>
        <v>0</v>
      </c>
      <c r="F69" s="242">
        <f>F67+F68</f>
        <v>0</v>
      </c>
      <c r="G69" s="242">
        <f>G67+G68</f>
        <v>0</v>
      </c>
      <c r="H69" s="243">
        <f>H67+H68</f>
        <v>0</v>
      </c>
      <c r="I69" s="225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  <c r="BI69" s="211"/>
      <c r="BJ69" s="211"/>
      <c r="BK69" s="211"/>
      <c r="BL69" s="211"/>
      <c r="BM69" s="211"/>
      <c r="BN69" s="211"/>
      <c r="BO69" s="211"/>
      <c r="BP69" s="211"/>
      <c r="BQ69" s="211"/>
      <c r="BR69" s="211"/>
      <c r="BS69" s="211"/>
    </row>
    <row r="70" spans="1:71" ht="15" customHeight="1">
      <c r="A70" s="558"/>
      <c r="B70" s="565" t="s">
        <v>74</v>
      </c>
      <c r="C70" s="510" t="s">
        <v>7272</v>
      </c>
      <c r="D70" s="244" t="s">
        <v>49</v>
      </c>
      <c r="E70" s="267"/>
      <c r="F70" s="268"/>
      <c r="G70" s="268"/>
      <c r="H70" s="269"/>
      <c r="I70" s="225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  <c r="BI70" s="211"/>
      <c r="BJ70" s="211"/>
      <c r="BK70" s="211"/>
      <c r="BL70" s="211"/>
      <c r="BM70" s="211"/>
      <c r="BN70" s="211"/>
      <c r="BO70" s="211"/>
      <c r="BP70" s="211"/>
      <c r="BQ70" s="211"/>
      <c r="BR70" s="211"/>
      <c r="BS70" s="211"/>
    </row>
    <row r="71" spans="1:71" ht="15" customHeight="1">
      <c r="A71" s="558"/>
      <c r="B71" s="565"/>
      <c r="C71" s="510"/>
      <c r="D71" s="244" t="s">
        <v>50</v>
      </c>
      <c r="E71" s="267"/>
      <c r="F71" s="268"/>
      <c r="G71" s="268"/>
      <c r="H71" s="269"/>
      <c r="I71" s="225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</row>
    <row r="72" spans="1:71" ht="15" customHeight="1">
      <c r="A72" s="558"/>
      <c r="B72" s="565"/>
      <c r="C72" s="510"/>
      <c r="D72" s="244" t="s">
        <v>51</v>
      </c>
      <c r="E72" s="241">
        <f>E70+E71</f>
        <v>0</v>
      </c>
      <c r="F72" s="242">
        <f>F70+F71</f>
        <v>0</v>
      </c>
      <c r="G72" s="242">
        <f>G70+G71</f>
        <v>0</v>
      </c>
      <c r="H72" s="243">
        <f>H70+H71</f>
        <v>0</v>
      </c>
      <c r="I72" s="225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  <c r="BI72" s="211"/>
      <c r="BJ72" s="211"/>
      <c r="BK72" s="211"/>
      <c r="BL72" s="211"/>
      <c r="BM72" s="211"/>
      <c r="BN72" s="211"/>
      <c r="BO72" s="211"/>
      <c r="BP72" s="211"/>
      <c r="BQ72" s="211"/>
      <c r="BR72" s="211"/>
      <c r="BS72" s="211"/>
    </row>
    <row r="73" spans="1:71" ht="15" customHeight="1">
      <c r="A73" s="558"/>
      <c r="B73" s="565" t="s">
        <v>75</v>
      </c>
      <c r="C73" s="510" t="s">
        <v>7273</v>
      </c>
      <c r="D73" s="244" t="s">
        <v>49</v>
      </c>
      <c r="E73" s="267"/>
      <c r="F73" s="268"/>
      <c r="G73" s="268"/>
      <c r="H73" s="269"/>
      <c r="I73" s="225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</row>
    <row r="74" spans="1:71" ht="15" customHeight="1">
      <c r="A74" s="558"/>
      <c r="B74" s="565"/>
      <c r="C74" s="510"/>
      <c r="D74" s="244" t="s">
        <v>50</v>
      </c>
      <c r="E74" s="267"/>
      <c r="F74" s="268"/>
      <c r="G74" s="268"/>
      <c r="H74" s="269"/>
      <c r="I74" s="225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</row>
    <row r="75" spans="1:71" ht="15" customHeight="1">
      <c r="A75" s="558"/>
      <c r="B75" s="565"/>
      <c r="C75" s="510"/>
      <c r="D75" s="244" t="s">
        <v>51</v>
      </c>
      <c r="E75" s="241">
        <f>E73+E74</f>
        <v>0</v>
      </c>
      <c r="F75" s="242">
        <f>F73+F74</f>
        <v>0</v>
      </c>
      <c r="G75" s="242">
        <f>G73+G74</f>
        <v>0</v>
      </c>
      <c r="H75" s="243">
        <f>H73+H74</f>
        <v>0</v>
      </c>
      <c r="I75" s="225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  <c r="BI75" s="211"/>
      <c r="BJ75" s="211"/>
      <c r="BK75" s="211"/>
      <c r="BL75" s="211"/>
      <c r="BM75" s="211"/>
      <c r="BN75" s="211"/>
      <c r="BO75" s="211"/>
      <c r="BP75" s="211"/>
      <c r="BQ75" s="211"/>
      <c r="BR75" s="211"/>
      <c r="BS75" s="211"/>
    </row>
    <row r="76" spans="1:71" ht="15" customHeight="1">
      <c r="A76" s="558"/>
      <c r="B76" s="565" t="s">
        <v>76</v>
      </c>
      <c r="C76" s="510" t="s">
        <v>7303</v>
      </c>
      <c r="D76" s="244" t="s">
        <v>49</v>
      </c>
      <c r="E76" s="267"/>
      <c r="F76" s="268"/>
      <c r="G76" s="268"/>
      <c r="H76" s="269"/>
      <c r="I76" s="225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11"/>
      <c r="BO76" s="211"/>
      <c r="BP76" s="211"/>
      <c r="BQ76" s="211"/>
      <c r="BR76" s="211"/>
      <c r="BS76" s="211"/>
    </row>
    <row r="77" spans="1:71" ht="15" customHeight="1">
      <c r="A77" s="558"/>
      <c r="B77" s="565"/>
      <c r="C77" s="510"/>
      <c r="D77" s="244" t="s">
        <v>50</v>
      </c>
      <c r="E77" s="267"/>
      <c r="F77" s="268"/>
      <c r="G77" s="268"/>
      <c r="H77" s="269"/>
      <c r="I77" s="225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  <c r="BI77" s="211"/>
      <c r="BJ77" s="211"/>
      <c r="BK77" s="211"/>
      <c r="BL77" s="211"/>
      <c r="BM77" s="211"/>
      <c r="BN77" s="211"/>
      <c r="BO77" s="211"/>
      <c r="BP77" s="211"/>
      <c r="BQ77" s="211"/>
      <c r="BR77" s="211"/>
      <c r="BS77" s="211"/>
    </row>
    <row r="78" spans="1:71" ht="15" customHeight="1">
      <c r="A78" s="558"/>
      <c r="B78" s="565"/>
      <c r="C78" s="510"/>
      <c r="D78" s="244" t="s">
        <v>51</v>
      </c>
      <c r="E78" s="241">
        <f>E76+E77</f>
        <v>0</v>
      </c>
      <c r="F78" s="242">
        <f>F76+F77</f>
        <v>0</v>
      </c>
      <c r="G78" s="242">
        <f>G76+G77</f>
        <v>0</v>
      </c>
      <c r="H78" s="243">
        <f>H76+H77</f>
        <v>0</v>
      </c>
      <c r="I78" s="225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1"/>
      <c r="BM78" s="211"/>
      <c r="BN78" s="211"/>
      <c r="BO78" s="211"/>
      <c r="BP78" s="211"/>
      <c r="BQ78" s="211"/>
      <c r="BR78" s="211"/>
      <c r="BS78" s="211"/>
    </row>
    <row r="79" spans="1:71" ht="15" customHeight="1">
      <c r="A79" s="558"/>
      <c r="B79" s="550" t="s">
        <v>77</v>
      </c>
      <c r="C79" s="469" t="s">
        <v>78</v>
      </c>
      <c r="D79" s="245" t="s">
        <v>49</v>
      </c>
      <c r="E79" s="231">
        <f t="shared" ref="E79:H80" si="4">SUM(E67+E70+E73+E76)</f>
        <v>0</v>
      </c>
      <c r="F79" s="232">
        <f t="shared" si="4"/>
        <v>0</v>
      </c>
      <c r="G79" s="232">
        <f t="shared" si="4"/>
        <v>0</v>
      </c>
      <c r="H79" s="233">
        <f t="shared" si="4"/>
        <v>0</v>
      </c>
      <c r="I79" s="225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11"/>
      <c r="BN79" s="211"/>
      <c r="BO79" s="211"/>
      <c r="BP79" s="211"/>
      <c r="BQ79" s="211"/>
      <c r="BR79" s="211"/>
      <c r="BS79" s="211"/>
    </row>
    <row r="80" spans="1:71" ht="15" customHeight="1">
      <c r="A80" s="558"/>
      <c r="B80" s="550"/>
      <c r="C80" s="469"/>
      <c r="D80" s="245" t="s">
        <v>50</v>
      </c>
      <c r="E80" s="231">
        <f t="shared" si="4"/>
        <v>0</v>
      </c>
      <c r="F80" s="232">
        <f t="shared" si="4"/>
        <v>0</v>
      </c>
      <c r="G80" s="232">
        <f t="shared" si="4"/>
        <v>0</v>
      </c>
      <c r="H80" s="233">
        <f t="shared" si="4"/>
        <v>0</v>
      </c>
      <c r="I80" s="225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  <c r="BI80" s="211"/>
      <c r="BJ80" s="211"/>
      <c r="BK80" s="211"/>
      <c r="BL80" s="211"/>
      <c r="BM80" s="211"/>
      <c r="BN80" s="211"/>
      <c r="BO80" s="211"/>
      <c r="BP80" s="211"/>
      <c r="BQ80" s="211"/>
      <c r="BR80" s="211"/>
      <c r="BS80" s="211"/>
    </row>
    <row r="81" spans="1:71" ht="15" customHeight="1" thickBot="1">
      <c r="A81" s="563"/>
      <c r="B81" s="551"/>
      <c r="C81" s="470"/>
      <c r="D81" s="246" t="s">
        <v>51</v>
      </c>
      <c r="E81" s="235">
        <f>E79+E80</f>
        <v>0</v>
      </c>
      <c r="F81" s="236">
        <f>F79+F80</f>
        <v>0</v>
      </c>
      <c r="G81" s="236">
        <f>G79+G80</f>
        <v>0</v>
      </c>
      <c r="H81" s="237">
        <f>H79+H80</f>
        <v>0</v>
      </c>
      <c r="I81" s="225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  <c r="BI81" s="211"/>
      <c r="BJ81" s="211"/>
      <c r="BK81" s="211"/>
      <c r="BL81" s="211"/>
      <c r="BM81" s="211"/>
      <c r="BN81" s="211"/>
      <c r="BO81" s="211"/>
      <c r="BP81" s="211"/>
      <c r="BQ81" s="211"/>
      <c r="BR81" s="211"/>
      <c r="BS81" s="211"/>
    </row>
    <row r="82" spans="1:71" ht="15" customHeight="1">
      <c r="A82" s="557">
        <v>6</v>
      </c>
      <c r="B82" s="569" t="s">
        <v>79</v>
      </c>
      <c r="C82" s="524" t="s">
        <v>80</v>
      </c>
      <c r="D82" s="274" t="s">
        <v>49</v>
      </c>
      <c r="E82" s="264"/>
      <c r="F82" s="265"/>
      <c r="G82" s="265"/>
      <c r="H82" s="266"/>
      <c r="I82" s="225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  <c r="BI82" s="211"/>
      <c r="BJ82" s="211"/>
      <c r="BK82" s="211"/>
      <c r="BL82" s="211"/>
      <c r="BM82" s="211"/>
      <c r="BN82" s="211"/>
      <c r="BO82" s="211"/>
      <c r="BP82" s="211"/>
      <c r="BQ82" s="211"/>
      <c r="BR82" s="211"/>
      <c r="BS82" s="211"/>
    </row>
    <row r="83" spans="1:71" ht="15" customHeight="1">
      <c r="A83" s="558"/>
      <c r="B83" s="565"/>
      <c r="C83" s="510"/>
      <c r="D83" s="244" t="s">
        <v>50</v>
      </c>
      <c r="E83" s="267"/>
      <c r="F83" s="268"/>
      <c r="G83" s="268"/>
      <c r="H83" s="269"/>
      <c r="I83" s="225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  <c r="BI83" s="211"/>
      <c r="BJ83" s="211"/>
      <c r="BK83" s="211"/>
      <c r="BL83" s="211"/>
      <c r="BM83" s="211"/>
      <c r="BN83" s="211"/>
      <c r="BO83" s="211"/>
      <c r="BP83" s="211"/>
      <c r="BQ83" s="211"/>
      <c r="BR83" s="211"/>
      <c r="BS83" s="211"/>
    </row>
    <row r="84" spans="1:71" ht="15" customHeight="1">
      <c r="A84" s="558"/>
      <c r="B84" s="565"/>
      <c r="C84" s="510"/>
      <c r="D84" s="244" t="s">
        <v>51</v>
      </c>
      <c r="E84" s="241">
        <f>E82+E83</f>
        <v>0</v>
      </c>
      <c r="F84" s="242">
        <f>F82+F83</f>
        <v>0</v>
      </c>
      <c r="G84" s="242">
        <f>G82+G83</f>
        <v>0</v>
      </c>
      <c r="H84" s="243">
        <f>H82+H83</f>
        <v>0</v>
      </c>
      <c r="I84" s="225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  <c r="BI84" s="211"/>
      <c r="BJ84" s="211"/>
      <c r="BK84" s="211"/>
      <c r="BL84" s="211"/>
      <c r="BM84" s="211"/>
      <c r="BN84" s="211"/>
      <c r="BO84" s="211"/>
      <c r="BP84" s="211"/>
      <c r="BQ84" s="211"/>
      <c r="BR84" s="211"/>
      <c r="BS84" s="211"/>
    </row>
    <row r="85" spans="1:71" ht="15" customHeight="1">
      <c r="A85" s="558"/>
      <c r="B85" s="565" t="s">
        <v>81</v>
      </c>
      <c r="C85" s="510" t="s">
        <v>82</v>
      </c>
      <c r="D85" s="244" t="s">
        <v>49</v>
      </c>
      <c r="E85" s="267"/>
      <c r="F85" s="268"/>
      <c r="G85" s="268"/>
      <c r="H85" s="269"/>
      <c r="I85" s="225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  <c r="BI85" s="211"/>
      <c r="BJ85" s="211"/>
      <c r="BK85" s="211"/>
      <c r="BL85" s="211"/>
      <c r="BM85" s="211"/>
      <c r="BN85" s="211"/>
      <c r="BO85" s="211"/>
      <c r="BP85" s="211"/>
      <c r="BQ85" s="211"/>
      <c r="BR85" s="211"/>
      <c r="BS85" s="211"/>
    </row>
    <row r="86" spans="1:71" ht="15" customHeight="1">
      <c r="A86" s="558"/>
      <c r="B86" s="565"/>
      <c r="C86" s="510"/>
      <c r="D86" s="244" t="s">
        <v>50</v>
      </c>
      <c r="E86" s="267"/>
      <c r="F86" s="268"/>
      <c r="G86" s="268"/>
      <c r="H86" s="269"/>
      <c r="I86" s="225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  <c r="BI86" s="211"/>
      <c r="BJ86" s="211"/>
      <c r="BK86" s="211"/>
      <c r="BL86" s="211"/>
      <c r="BM86" s="211"/>
      <c r="BN86" s="211"/>
      <c r="BO86" s="211"/>
      <c r="BP86" s="211"/>
      <c r="BQ86" s="211"/>
      <c r="BR86" s="211"/>
      <c r="BS86" s="211"/>
    </row>
    <row r="87" spans="1:71" ht="15" customHeight="1">
      <c r="A87" s="558"/>
      <c r="B87" s="565"/>
      <c r="C87" s="510"/>
      <c r="D87" s="244" t="s">
        <v>51</v>
      </c>
      <c r="E87" s="241">
        <f>E85+E86</f>
        <v>0</v>
      </c>
      <c r="F87" s="242">
        <f>F85+F86</f>
        <v>0</v>
      </c>
      <c r="G87" s="242">
        <f>G85+G86</f>
        <v>0</v>
      </c>
      <c r="H87" s="243">
        <f>H85+H86</f>
        <v>0</v>
      </c>
      <c r="I87" s="225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  <c r="BI87" s="211"/>
      <c r="BJ87" s="211"/>
      <c r="BK87" s="211"/>
      <c r="BL87" s="211"/>
      <c r="BM87" s="211"/>
      <c r="BN87" s="211"/>
      <c r="BO87" s="211"/>
      <c r="BP87" s="211"/>
      <c r="BQ87" s="211"/>
      <c r="BR87" s="211"/>
      <c r="BS87" s="211"/>
    </row>
    <row r="88" spans="1:71" ht="15" customHeight="1">
      <c r="A88" s="558"/>
      <c r="B88" s="565" t="s">
        <v>83</v>
      </c>
      <c r="C88" s="510" t="s">
        <v>7275</v>
      </c>
      <c r="D88" s="244" t="s">
        <v>49</v>
      </c>
      <c r="E88" s="267"/>
      <c r="F88" s="268"/>
      <c r="G88" s="268"/>
      <c r="H88" s="269"/>
      <c r="I88" s="225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  <c r="BI88" s="211"/>
      <c r="BJ88" s="211"/>
      <c r="BK88" s="211"/>
      <c r="BL88" s="211"/>
      <c r="BM88" s="211"/>
      <c r="BN88" s="211"/>
      <c r="BO88" s="211"/>
      <c r="BP88" s="211"/>
      <c r="BQ88" s="211"/>
      <c r="BR88" s="211"/>
      <c r="BS88" s="211"/>
    </row>
    <row r="89" spans="1:71" ht="15" customHeight="1">
      <c r="A89" s="558"/>
      <c r="B89" s="565"/>
      <c r="C89" s="510"/>
      <c r="D89" s="244" t="s">
        <v>50</v>
      </c>
      <c r="E89" s="267"/>
      <c r="F89" s="268"/>
      <c r="G89" s="268"/>
      <c r="H89" s="269"/>
      <c r="I89" s="225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  <c r="BI89" s="211"/>
      <c r="BJ89" s="211"/>
      <c r="BK89" s="211"/>
      <c r="BL89" s="211"/>
      <c r="BM89" s="211"/>
      <c r="BN89" s="211"/>
      <c r="BO89" s="211"/>
      <c r="BP89" s="211"/>
      <c r="BQ89" s="211"/>
      <c r="BR89" s="211"/>
      <c r="BS89" s="211"/>
    </row>
    <row r="90" spans="1:71" ht="15" customHeight="1">
      <c r="A90" s="558"/>
      <c r="B90" s="565"/>
      <c r="C90" s="510"/>
      <c r="D90" s="244" t="s">
        <v>51</v>
      </c>
      <c r="E90" s="241">
        <f>E88+E89</f>
        <v>0</v>
      </c>
      <c r="F90" s="242">
        <f>F88+F89</f>
        <v>0</v>
      </c>
      <c r="G90" s="242">
        <f>G88+G89</f>
        <v>0</v>
      </c>
      <c r="H90" s="243">
        <f>H88+H89</f>
        <v>0</v>
      </c>
      <c r="I90" s="225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  <c r="BI90" s="211"/>
      <c r="BJ90" s="211"/>
      <c r="BK90" s="211"/>
      <c r="BL90" s="211"/>
      <c r="BM90" s="211"/>
      <c r="BN90" s="211"/>
      <c r="BO90" s="211"/>
      <c r="BP90" s="211"/>
      <c r="BQ90" s="211"/>
      <c r="BR90" s="211"/>
      <c r="BS90" s="211"/>
    </row>
    <row r="91" spans="1:71" ht="15" customHeight="1">
      <c r="A91" s="558"/>
      <c r="B91" s="550" t="s">
        <v>84</v>
      </c>
      <c r="C91" s="469" t="s">
        <v>7276</v>
      </c>
      <c r="D91" s="245" t="s">
        <v>49</v>
      </c>
      <c r="E91" s="231">
        <f t="shared" ref="E91:H92" si="5">E82+E85+E88</f>
        <v>0</v>
      </c>
      <c r="F91" s="232">
        <f t="shared" si="5"/>
        <v>0</v>
      </c>
      <c r="G91" s="232">
        <f t="shared" si="5"/>
        <v>0</v>
      </c>
      <c r="H91" s="233">
        <f t="shared" si="5"/>
        <v>0</v>
      </c>
      <c r="I91" s="225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  <c r="BI91" s="211"/>
      <c r="BJ91" s="211"/>
      <c r="BK91" s="211"/>
      <c r="BL91" s="211"/>
      <c r="BM91" s="211"/>
      <c r="BN91" s="211"/>
      <c r="BO91" s="211"/>
      <c r="BP91" s="211"/>
      <c r="BQ91" s="211"/>
      <c r="BR91" s="211"/>
      <c r="BS91" s="211"/>
    </row>
    <row r="92" spans="1:71" ht="15" customHeight="1">
      <c r="A92" s="558"/>
      <c r="B92" s="550"/>
      <c r="C92" s="469"/>
      <c r="D92" s="245" t="s">
        <v>50</v>
      </c>
      <c r="E92" s="231">
        <f t="shared" si="5"/>
        <v>0</v>
      </c>
      <c r="F92" s="232">
        <f t="shared" si="5"/>
        <v>0</v>
      </c>
      <c r="G92" s="232">
        <f t="shared" si="5"/>
        <v>0</v>
      </c>
      <c r="H92" s="233">
        <f t="shared" si="5"/>
        <v>0</v>
      </c>
      <c r="I92" s="225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  <c r="BI92" s="211"/>
      <c r="BJ92" s="211"/>
      <c r="BK92" s="211"/>
      <c r="BL92" s="211"/>
      <c r="BM92" s="211"/>
      <c r="BN92" s="211"/>
      <c r="BO92" s="211"/>
      <c r="BP92" s="211"/>
      <c r="BQ92" s="211"/>
      <c r="BR92" s="211"/>
      <c r="BS92" s="211"/>
    </row>
    <row r="93" spans="1:71" ht="15" customHeight="1" thickBot="1">
      <c r="A93" s="563"/>
      <c r="B93" s="551"/>
      <c r="C93" s="470"/>
      <c r="D93" s="246" t="s">
        <v>51</v>
      </c>
      <c r="E93" s="235">
        <f>E91+E92</f>
        <v>0</v>
      </c>
      <c r="F93" s="236">
        <f>F91+F92</f>
        <v>0</v>
      </c>
      <c r="G93" s="236">
        <f>G91+G92</f>
        <v>0</v>
      </c>
      <c r="H93" s="237">
        <f>H91+H92</f>
        <v>0</v>
      </c>
      <c r="I93" s="225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  <c r="BI93" s="211"/>
      <c r="BJ93" s="211"/>
      <c r="BK93" s="211"/>
      <c r="BL93" s="211"/>
      <c r="BM93" s="211"/>
      <c r="BN93" s="211"/>
      <c r="BO93" s="211"/>
      <c r="BP93" s="211"/>
      <c r="BQ93" s="211"/>
      <c r="BR93" s="211"/>
      <c r="BS93" s="211"/>
    </row>
    <row r="94" spans="1:71" ht="15" customHeight="1">
      <c r="A94" s="557">
        <v>7</v>
      </c>
      <c r="B94" s="569" t="s">
        <v>85</v>
      </c>
      <c r="C94" s="524" t="s">
        <v>7277</v>
      </c>
      <c r="D94" s="274" t="s">
        <v>49</v>
      </c>
      <c r="E94" s="264"/>
      <c r="F94" s="265"/>
      <c r="G94" s="265"/>
      <c r="H94" s="266"/>
      <c r="I94" s="225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  <c r="BI94" s="211"/>
      <c r="BJ94" s="211"/>
      <c r="BK94" s="211"/>
      <c r="BL94" s="211"/>
      <c r="BM94" s="211"/>
      <c r="BN94" s="211"/>
      <c r="BO94" s="211"/>
      <c r="BP94" s="211"/>
      <c r="BQ94" s="211"/>
      <c r="BR94" s="211"/>
      <c r="BS94" s="211"/>
    </row>
    <row r="95" spans="1:71" ht="15" customHeight="1">
      <c r="A95" s="558"/>
      <c r="B95" s="565"/>
      <c r="C95" s="510"/>
      <c r="D95" s="244" t="s">
        <v>50</v>
      </c>
      <c r="E95" s="267"/>
      <c r="F95" s="268"/>
      <c r="G95" s="268"/>
      <c r="H95" s="269"/>
      <c r="I95" s="225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  <c r="BI95" s="211"/>
      <c r="BJ95" s="211"/>
      <c r="BK95" s="211"/>
      <c r="BL95" s="211"/>
      <c r="BM95" s="211"/>
      <c r="BN95" s="211"/>
      <c r="BO95" s="211"/>
      <c r="BP95" s="211"/>
      <c r="BQ95" s="211"/>
      <c r="BR95" s="211"/>
      <c r="BS95" s="211"/>
    </row>
    <row r="96" spans="1:71" ht="15" customHeight="1">
      <c r="A96" s="558"/>
      <c r="B96" s="565"/>
      <c r="C96" s="510"/>
      <c r="D96" s="244" t="s">
        <v>51</v>
      </c>
      <c r="E96" s="241">
        <f>E94+E95</f>
        <v>0</v>
      </c>
      <c r="F96" s="242">
        <f>F94+F95</f>
        <v>0</v>
      </c>
      <c r="G96" s="242">
        <f>G94+G95</f>
        <v>0</v>
      </c>
      <c r="H96" s="243">
        <f>H94+H95</f>
        <v>0</v>
      </c>
      <c r="I96" s="225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  <c r="BI96" s="211"/>
      <c r="BJ96" s="211"/>
      <c r="BK96" s="211"/>
      <c r="BL96" s="211"/>
      <c r="BM96" s="211"/>
      <c r="BN96" s="211"/>
      <c r="BO96" s="211"/>
      <c r="BP96" s="211"/>
      <c r="BQ96" s="211"/>
      <c r="BR96" s="211"/>
      <c r="BS96" s="211"/>
    </row>
    <row r="97" spans="1:71" ht="15" customHeight="1">
      <c r="A97" s="558"/>
      <c r="B97" s="565" t="s">
        <v>86</v>
      </c>
      <c r="C97" s="510" t="s">
        <v>7278</v>
      </c>
      <c r="D97" s="244" t="s">
        <v>49</v>
      </c>
      <c r="E97" s="267"/>
      <c r="F97" s="268"/>
      <c r="G97" s="268"/>
      <c r="H97" s="269"/>
      <c r="I97" s="225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  <c r="BI97" s="211"/>
      <c r="BJ97" s="211"/>
      <c r="BK97" s="211"/>
      <c r="BL97" s="211"/>
      <c r="BM97" s="211"/>
      <c r="BN97" s="211"/>
      <c r="BO97" s="211"/>
      <c r="BP97" s="211"/>
      <c r="BQ97" s="211"/>
      <c r="BR97" s="211"/>
      <c r="BS97" s="211"/>
    </row>
    <row r="98" spans="1:71" ht="15" customHeight="1">
      <c r="A98" s="558"/>
      <c r="B98" s="565"/>
      <c r="C98" s="510"/>
      <c r="D98" s="244" t="s">
        <v>50</v>
      </c>
      <c r="E98" s="267"/>
      <c r="F98" s="268"/>
      <c r="G98" s="268"/>
      <c r="H98" s="269"/>
      <c r="I98" s="225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1"/>
      <c r="BL98" s="211"/>
      <c r="BM98" s="211"/>
      <c r="BN98" s="211"/>
      <c r="BO98" s="211"/>
      <c r="BP98" s="211"/>
      <c r="BQ98" s="211"/>
      <c r="BR98" s="211"/>
      <c r="BS98" s="211"/>
    </row>
    <row r="99" spans="1:71" ht="15" customHeight="1">
      <c r="A99" s="558"/>
      <c r="B99" s="565"/>
      <c r="C99" s="510"/>
      <c r="D99" s="244" t="s">
        <v>51</v>
      </c>
      <c r="E99" s="241">
        <f>E97+E98</f>
        <v>0</v>
      </c>
      <c r="F99" s="242">
        <f>F97+F98</f>
        <v>0</v>
      </c>
      <c r="G99" s="242">
        <f>G97+G98</f>
        <v>0</v>
      </c>
      <c r="H99" s="243">
        <f>H97+H98</f>
        <v>0</v>
      </c>
      <c r="I99" s="225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  <c r="BI99" s="211"/>
      <c r="BJ99" s="211"/>
      <c r="BK99" s="211"/>
      <c r="BL99" s="211"/>
      <c r="BM99" s="211"/>
      <c r="BN99" s="211"/>
      <c r="BO99" s="211"/>
      <c r="BP99" s="211"/>
      <c r="BQ99" s="211"/>
      <c r="BR99" s="211"/>
      <c r="BS99" s="211"/>
    </row>
    <row r="100" spans="1:71" ht="15" customHeight="1">
      <c r="A100" s="558"/>
      <c r="B100" s="550" t="s">
        <v>87</v>
      </c>
      <c r="C100" s="469" t="s">
        <v>88</v>
      </c>
      <c r="D100" s="245" t="s">
        <v>49</v>
      </c>
      <c r="E100" s="231">
        <f t="shared" ref="E100:H101" si="6">E94+E97</f>
        <v>0</v>
      </c>
      <c r="F100" s="232">
        <f t="shared" si="6"/>
        <v>0</v>
      </c>
      <c r="G100" s="232">
        <f t="shared" si="6"/>
        <v>0</v>
      </c>
      <c r="H100" s="233">
        <f t="shared" si="6"/>
        <v>0</v>
      </c>
      <c r="I100" s="225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  <c r="BI100" s="211"/>
      <c r="BJ100" s="211"/>
      <c r="BK100" s="211"/>
      <c r="BL100" s="211"/>
      <c r="BM100" s="211"/>
      <c r="BN100" s="211"/>
      <c r="BO100" s="211"/>
      <c r="BP100" s="211"/>
      <c r="BQ100" s="211"/>
      <c r="BR100" s="211"/>
      <c r="BS100" s="211"/>
    </row>
    <row r="101" spans="1:71" ht="15" customHeight="1">
      <c r="A101" s="558"/>
      <c r="B101" s="550"/>
      <c r="C101" s="469"/>
      <c r="D101" s="245" t="s">
        <v>50</v>
      </c>
      <c r="E101" s="231">
        <f t="shared" si="6"/>
        <v>0</v>
      </c>
      <c r="F101" s="232">
        <f t="shared" si="6"/>
        <v>0</v>
      </c>
      <c r="G101" s="232">
        <f t="shared" si="6"/>
        <v>0</v>
      </c>
      <c r="H101" s="233">
        <f t="shared" si="6"/>
        <v>0</v>
      </c>
      <c r="I101" s="225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  <c r="BI101" s="211"/>
      <c r="BJ101" s="211"/>
      <c r="BK101" s="211"/>
      <c r="BL101" s="211"/>
      <c r="BM101" s="211"/>
      <c r="BN101" s="211"/>
      <c r="BO101" s="211"/>
      <c r="BP101" s="211"/>
      <c r="BQ101" s="211"/>
      <c r="BR101" s="211"/>
      <c r="BS101" s="211"/>
    </row>
    <row r="102" spans="1:71" ht="15" customHeight="1" thickBot="1">
      <c r="A102" s="563"/>
      <c r="B102" s="551"/>
      <c r="C102" s="470"/>
      <c r="D102" s="246" t="s">
        <v>51</v>
      </c>
      <c r="E102" s="247">
        <f>E100+E101</f>
        <v>0</v>
      </c>
      <c r="F102" s="248">
        <f>F100+F101</f>
        <v>0</v>
      </c>
      <c r="G102" s="248">
        <f>G100+G101</f>
        <v>0</v>
      </c>
      <c r="H102" s="249">
        <f>H100+H101</f>
        <v>0</v>
      </c>
      <c r="I102" s="225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  <c r="BI102" s="211"/>
      <c r="BJ102" s="211"/>
      <c r="BK102" s="211"/>
      <c r="BL102" s="211"/>
      <c r="BM102" s="211"/>
      <c r="BN102" s="211"/>
      <c r="BO102" s="211"/>
      <c r="BP102" s="211"/>
      <c r="BQ102" s="211"/>
      <c r="BR102" s="211"/>
      <c r="BS102" s="211"/>
    </row>
    <row r="103" spans="1:71" ht="15" customHeight="1">
      <c r="A103" s="557">
        <v>8</v>
      </c>
      <c r="B103" s="569" t="s">
        <v>89</v>
      </c>
      <c r="C103" s="524" t="s">
        <v>7304</v>
      </c>
      <c r="D103" s="274" t="s">
        <v>49</v>
      </c>
      <c r="E103" s="264"/>
      <c r="F103" s="265"/>
      <c r="G103" s="265"/>
      <c r="H103" s="266"/>
      <c r="I103" s="225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  <c r="BI103" s="211"/>
      <c r="BJ103" s="211"/>
      <c r="BK103" s="211"/>
      <c r="BL103" s="211"/>
      <c r="BM103" s="211"/>
      <c r="BN103" s="211"/>
      <c r="BO103" s="211"/>
      <c r="BP103" s="211"/>
      <c r="BQ103" s="211"/>
      <c r="BR103" s="211"/>
      <c r="BS103" s="211"/>
    </row>
    <row r="104" spans="1:71" ht="15" customHeight="1">
      <c r="A104" s="558"/>
      <c r="B104" s="565"/>
      <c r="C104" s="510"/>
      <c r="D104" s="244" t="s">
        <v>50</v>
      </c>
      <c r="E104" s="267"/>
      <c r="F104" s="268"/>
      <c r="G104" s="268"/>
      <c r="H104" s="269"/>
      <c r="I104" s="225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  <c r="BI104" s="211"/>
      <c r="BJ104" s="211"/>
      <c r="BK104" s="211"/>
      <c r="BL104" s="211"/>
      <c r="BM104" s="211"/>
      <c r="BN104" s="211"/>
      <c r="BO104" s="211"/>
      <c r="BP104" s="211"/>
      <c r="BQ104" s="211"/>
      <c r="BR104" s="211"/>
      <c r="BS104" s="211"/>
    </row>
    <row r="105" spans="1:71" ht="15" customHeight="1">
      <c r="A105" s="558"/>
      <c r="B105" s="565"/>
      <c r="C105" s="510"/>
      <c r="D105" s="244" t="s">
        <v>51</v>
      </c>
      <c r="E105" s="241">
        <f>E103+E104</f>
        <v>0</v>
      </c>
      <c r="F105" s="242">
        <f>F103+F104</f>
        <v>0</v>
      </c>
      <c r="G105" s="242">
        <f>G103+G104</f>
        <v>0</v>
      </c>
      <c r="H105" s="243">
        <f>H103+H104</f>
        <v>0</v>
      </c>
      <c r="I105" s="225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  <c r="BI105" s="211"/>
      <c r="BJ105" s="211"/>
      <c r="BK105" s="211"/>
      <c r="BL105" s="211"/>
      <c r="BM105" s="211"/>
      <c r="BN105" s="211"/>
      <c r="BO105" s="211"/>
      <c r="BP105" s="211"/>
      <c r="BQ105" s="211"/>
      <c r="BR105" s="211"/>
      <c r="BS105" s="211"/>
    </row>
    <row r="106" spans="1:71" ht="15" customHeight="1">
      <c r="A106" s="558"/>
      <c r="B106" s="565" t="s">
        <v>90</v>
      </c>
      <c r="C106" s="510" t="s">
        <v>91</v>
      </c>
      <c r="D106" s="244" t="s">
        <v>49</v>
      </c>
      <c r="E106" s="267"/>
      <c r="F106" s="268"/>
      <c r="G106" s="268"/>
      <c r="H106" s="269"/>
      <c r="I106" s="225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  <c r="BI106" s="211"/>
      <c r="BJ106" s="211"/>
      <c r="BK106" s="211"/>
      <c r="BL106" s="211"/>
      <c r="BM106" s="211"/>
      <c r="BN106" s="211"/>
      <c r="BO106" s="211"/>
      <c r="BP106" s="211"/>
      <c r="BQ106" s="211"/>
      <c r="BR106" s="211"/>
      <c r="BS106" s="211"/>
    </row>
    <row r="107" spans="1:71" ht="15" customHeight="1">
      <c r="A107" s="558"/>
      <c r="B107" s="565"/>
      <c r="C107" s="510"/>
      <c r="D107" s="244" t="s">
        <v>50</v>
      </c>
      <c r="E107" s="267"/>
      <c r="F107" s="268"/>
      <c r="G107" s="268"/>
      <c r="H107" s="269"/>
      <c r="I107" s="225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  <c r="BI107" s="211"/>
      <c r="BJ107" s="211"/>
      <c r="BK107" s="211"/>
      <c r="BL107" s="211"/>
      <c r="BM107" s="211"/>
      <c r="BN107" s="211"/>
      <c r="BO107" s="211"/>
      <c r="BP107" s="211"/>
      <c r="BQ107" s="211"/>
      <c r="BR107" s="211"/>
      <c r="BS107" s="211"/>
    </row>
    <row r="108" spans="1:71" ht="15" customHeight="1">
      <c r="A108" s="558"/>
      <c r="B108" s="565"/>
      <c r="C108" s="510"/>
      <c r="D108" s="244" t="s">
        <v>51</v>
      </c>
      <c r="E108" s="241">
        <f>E106+E107</f>
        <v>0</v>
      </c>
      <c r="F108" s="242">
        <f>F106+F107</f>
        <v>0</v>
      </c>
      <c r="G108" s="242">
        <f>G106+G107</f>
        <v>0</v>
      </c>
      <c r="H108" s="243">
        <f>H106+H107</f>
        <v>0</v>
      </c>
      <c r="I108" s="225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  <c r="BI108" s="211"/>
      <c r="BJ108" s="211"/>
      <c r="BK108" s="211"/>
      <c r="BL108" s="211"/>
      <c r="BM108" s="211"/>
      <c r="BN108" s="211"/>
      <c r="BO108" s="211"/>
      <c r="BP108" s="211"/>
      <c r="BQ108" s="211"/>
      <c r="BR108" s="211"/>
      <c r="BS108" s="211"/>
    </row>
    <row r="109" spans="1:71" ht="15" customHeight="1">
      <c r="A109" s="558"/>
      <c r="B109" s="565" t="s">
        <v>92</v>
      </c>
      <c r="C109" s="510" t="s">
        <v>7279</v>
      </c>
      <c r="D109" s="244" t="s">
        <v>49</v>
      </c>
      <c r="E109" s="267"/>
      <c r="F109" s="268"/>
      <c r="G109" s="268"/>
      <c r="H109" s="269"/>
      <c r="I109" s="225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  <c r="BI109" s="211"/>
      <c r="BJ109" s="211"/>
      <c r="BK109" s="211"/>
      <c r="BL109" s="211"/>
      <c r="BM109" s="211"/>
      <c r="BN109" s="211"/>
      <c r="BO109" s="211"/>
      <c r="BP109" s="211"/>
      <c r="BQ109" s="211"/>
      <c r="BR109" s="211"/>
      <c r="BS109" s="211"/>
    </row>
    <row r="110" spans="1:71" ht="15" customHeight="1">
      <c r="A110" s="558"/>
      <c r="B110" s="565"/>
      <c r="C110" s="510"/>
      <c r="D110" s="244" t="s">
        <v>50</v>
      </c>
      <c r="E110" s="267"/>
      <c r="F110" s="268"/>
      <c r="G110" s="268"/>
      <c r="H110" s="269"/>
      <c r="I110" s="225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  <c r="BI110" s="211"/>
      <c r="BJ110" s="211"/>
      <c r="BK110" s="211"/>
      <c r="BL110" s="211"/>
      <c r="BM110" s="211"/>
      <c r="BN110" s="211"/>
      <c r="BO110" s="211"/>
      <c r="BP110" s="211"/>
      <c r="BQ110" s="211"/>
      <c r="BR110" s="211"/>
      <c r="BS110" s="211"/>
    </row>
    <row r="111" spans="1:71" ht="15" customHeight="1">
      <c r="A111" s="558"/>
      <c r="B111" s="565"/>
      <c r="C111" s="510"/>
      <c r="D111" s="244" t="s">
        <v>51</v>
      </c>
      <c r="E111" s="241">
        <f>E109+E110</f>
        <v>0</v>
      </c>
      <c r="F111" s="242">
        <f>F109+F110</f>
        <v>0</v>
      </c>
      <c r="G111" s="242">
        <f>G109+G110</f>
        <v>0</v>
      </c>
      <c r="H111" s="243">
        <f>H109+H110</f>
        <v>0</v>
      </c>
      <c r="I111" s="225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  <c r="BI111" s="211"/>
      <c r="BJ111" s="211"/>
      <c r="BK111" s="211"/>
      <c r="BL111" s="211"/>
      <c r="BM111" s="211"/>
      <c r="BN111" s="211"/>
      <c r="BO111" s="211"/>
      <c r="BP111" s="211"/>
      <c r="BQ111" s="211"/>
      <c r="BR111" s="211"/>
      <c r="BS111" s="211"/>
    </row>
    <row r="112" spans="1:71" ht="15" customHeight="1">
      <c r="A112" s="558"/>
      <c r="B112" s="550" t="s">
        <v>93</v>
      </c>
      <c r="C112" s="469" t="s">
        <v>94</v>
      </c>
      <c r="D112" s="245" t="s">
        <v>49</v>
      </c>
      <c r="E112" s="231">
        <f t="shared" ref="E112:H113" si="7">E103+E106+E109</f>
        <v>0</v>
      </c>
      <c r="F112" s="232">
        <f t="shared" si="7"/>
        <v>0</v>
      </c>
      <c r="G112" s="232">
        <f t="shared" si="7"/>
        <v>0</v>
      </c>
      <c r="H112" s="233">
        <f t="shared" si="7"/>
        <v>0</v>
      </c>
      <c r="I112" s="225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  <c r="BI112" s="211"/>
      <c r="BJ112" s="211"/>
      <c r="BK112" s="211"/>
      <c r="BL112" s="211"/>
      <c r="BM112" s="211"/>
      <c r="BN112" s="211"/>
      <c r="BO112" s="211"/>
      <c r="BP112" s="211"/>
      <c r="BQ112" s="211"/>
      <c r="BR112" s="211"/>
      <c r="BS112" s="211"/>
    </row>
    <row r="113" spans="1:71" ht="15" customHeight="1">
      <c r="A113" s="558"/>
      <c r="B113" s="550"/>
      <c r="C113" s="469"/>
      <c r="D113" s="245" t="s">
        <v>50</v>
      </c>
      <c r="E113" s="231">
        <f t="shared" si="7"/>
        <v>0</v>
      </c>
      <c r="F113" s="232">
        <f t="shared" si="7"/>
        <v>0</v>
      </c>
      <c r="G113" s="232">
        <f t="shared" si="7"/>
        <v>0</v>
      </c>
      <c r="H113" s="233">
        <f t="shared" si="7"/>
        <v>0</v>
      </c>
      <c r="I113" s="225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  <c r="BI113" s="211"/>
      <c r="BJ113" s="211"/>
      <c r="BK113" s="211"/>
      <c r="BL113" s="211"/>
      <c r="BM113" s="211"/>
      <c r="BN113" s="211"/>
      <c r="BO113" s="211"/>
      <c r="BP113" s="211"/>
      <c r="BQ113" s="211"/>
      <c r="BR113" s="211"/>
      <c r="BS113" s="211"/>
    </row>
    <row r="114" spans="1:71" ht="15" customHeight="1" thickBot="1">
      <c r="A114" s="563"/>
      <c r="B114" s="551"/>
      <c r="C114" s="470"/>
      <c r="D114" s="246" t="s">
        <v>51</v>
      </c>
      <c r="E114" s="235">
        <f>E112+E113</f>
        <v>0</v>
      </c>
      <c r="F114" s="236">
        <f>F112+F113</f>
        <v>0</v>
      </c>
      <c r="G114" s="236">
        <f>G112+G113</f>
        <v>0</v>
      </c>
      <c r="H114" s="237">
        <f>H112+H113</f>
        <v>0</v>
      </c>
      <c r="I114" s="225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  <c r="BI114" s="211"/>
      <c r="BJ114" s="211"/>
      <c r="BK114" s="211"/>
      <c r="BL114" s="211"/>
      <c r="BM114" s="211"/>
      <c r="BN114" s="211"/>
      <c r="BO114" s="211"/>
      <c r="BP114" s="211"/>
      <c r="BQ114" s="211"/>
      <c r="BR114" s="211"/>
      <c r="BS114" s="211"/>
    </row>
    <row r="115" spans="1:71" ht="15" customHeight="1">
      <c r="A115" s="566">
        <v>9</v>
      </c>
      <c r="B115" s="560"/>
      <c r="C115" s="538" t="s">
        <v>95</v>
      </c>
      <c r="D115" s="250" t="s">
        <v>49</v>
      </c>
      <c r="E115" s="264"/>
      <c r="F115" s="265"/>
      <c r="G115" s="265"/>
      <c r="H115" s="266"/>
      <c r="I115" s="225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  <c r="BI115" s="211"/>
      <c r="BJ115" s="211"/>
      <c r="BK115" s="211"/>
      <c r="BL115" s="211"/>
      <c r="BM115" s="211"/>
      <c r="BN115" s="211"/>
      <c r="BO115" s="211"/>
      <c r="BP115" s="211"/>
      <c r="BQ115" s="211"/>
      <c r="BR115" s="211"/>
      <c r="BS115" s="211"/>
    </row>
    <row r="116" spans="1:71" ht="15" customHeight="1">
      <c r="A116" s="567"/>
      <c r="B116" s="550"/>
      <c r="C116" s="469"/>
      <c r="D116" s="245" t="s">
        <v>50</v>
      </c>
      <c r="E116" s="267"/>
      <c r="F116" s="268"/>
      <c r="G116" s="268"/>
      <c r="H116" s="269"/>
      <c r="I116" s="225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  <c r="BI116" s="211"/>
      <c r="BJ116" s="211"/>
      <c r="BK116" s="211"/>
      <c r="BL116" s="211"/>
      <c r="BM116" s="211"/>
      <c r="BN116" s="211"/>
      <c r="BO116" s="211"/>
      <c r="BP116" s="211"/>
      <c r="BQ116" s="211"/>
      <c r="BR116" s="211"/>
      <c r="BS116" s="211"/>
    </row>
    <row r="117" spans="1:71" ht="15" customHeight="1" thickBot="1">
      <c r="A117" s="568"/>
      <c r="B117" s="561"/>
      <c r="C117" s="539"/>
      <c r="D117" s="251" t="s">
        <v>51</v>
      </c>
      <c r="E117" s="247">
        <f>E115+E116</f>
        <v>0</v>
      </c>
      <c r="F117" s="248">
        <f>F115+F116</f>
        <v>0</v>
      </c>
      <c r="G117" s="248">
        <f>G115+G116</f>
        <v>0</v>
      </c>
      <c r="H117" s="249">
        <f>H115+H116</f>
        <v>0</v>
      </c>
      <c r="I117" s="225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  <c r="BI117" s="211"/>
      <c r="BJ117" s="211"/>
      <c r="BK117" s="211"/>
      <c r="BL117" s="211"/>
      <c r="BM117" s="211"/>
      <c r="BN117" s="211"/>
      <c r="BO117" s="211"/>
      <c r="BP117" s="211"/>
      <c r="BQ117" s="211"/>
      <c r="BR117" s="211"/>
      <c r="BS117" s="211"/>
    </row>
    <row r="118" spans="1:71" ht="15" customHeight="1">
      <c r="A118" s="566">
        <v>10</v>
      </c>
      <c r="B118" s="560"/>
      <c r="C118" s="538" t="s">
        <v>96</v>
      </c>
      <c r="D118" s="250" t="s">
        <v>49</v>
      </c>
      <c r="E118" s="264"/>
      <c r="F118" s="265"/>
      <c r="G118" s="265"/>
      <c r="H118" s="266"/>
      <c r="I118" s="225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  <c r="BI118" s="211"/>
      <c r="BJ118" s="211"/>
      <c r="BK118" s="211"/>
      <c r="BL118" s="211"/>
      <c r="BM118" s="211"/>
      <c r="BN118" s="211"/>
      <c r="BO118" s="211"/>
      <c r="BP118" s="211"/>
      <c r="BQ118" s="211"/>
      <c r="BR118" s="211"/>
      <c r="BS118" s="211"/>
    </row>
    <row r="119" spans="1:71" ht="15" customHeight="1">
      <c r="A119" s="567"/>
      <c r="B119" s="550"/>
      <c r="C119" s="469"/>
      <c r="D119" s="245" t="s">
        <v>50</v>
      </c>
      <c r="E119" s="267"/>
      <c r="F119" s="268"/>
      <c r="G119" s="268"/>
      <c r="H119" s="269"/>
      <c r="I119" s="225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  <c r="BI119" s="211"/>
      <c r="BJ119" s="211"/>
      <c r="BK119" s="211"/>
      <c r="BL119" s="211"/>
      <c r="BM119" s="211"/>
      <c r="BN119" s="211"/>
      <c r="BO119" s="211"/>
      <c r="BP119" s="211"/>
      <c r="BQ119" s="211"/>
      <c r="BR119" s="211"/>
      <c r="BS119" s="211"/>
    </row>
    <row r="120" spans="1:71" ht="15" customHeight="1" thickBot="1">
      <c r="A120" s="567"/>
      <c r="B120" s="551"/>
      <c r="C120" s="470"/>
      <c r="D120" s="246" t="s">
        <v>51</v>
      </c>
      <c r="E120" s="247">
        <f>E118+E119</f>
        <v>0</v>
      </c>
      <c r="F120" s="248">
        <f>F118+F119</f>
        <v>0</v>
      </c>
      <c r="G120" s="248">
        <f>G118+G119</f>
        <v>0</v>
      </c>
      <c r="H120" s="249">
        <f>H118+H119</f>
        <v>0</v>
      </c>
      <c r="I120" s="225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  <c r="BI120" s="211"/>
      <c r="BJ120" s="211"/>
      <c r="BK120" s="211"/>
      <c r="BL120" s="211"/>
      <c r="BM120" s="211"/>
      <c r="BN120" s="211"/>
      <c r="BO120" s="211"/>
      <c r="BP120" s="211"/>
      <c r="BQ120" s="211"/>
      <c r="BR120" s="211"/>
      <c r="BS120" s="211"/>
    </row>
    <row r="121" spans="1:71" ht="15" customHeight="1">
      <c r="A121" s="557">
        <v>11</v>
      </c>
      <c r="B121" s="569" t="s">
        <v>97</v>
      </c>
      <c r="C121" s="472" t="s">
        <v>7305</v>
      </c>
      <c r="D121" s="274" t="s">
        <v>49</v>
      </c>
      <c r="E121" s="264"/>
      <c r="F121" s="265"/>
      <c r="G121" s="265"/>
      <c r="H121" s="266"/>
      <c r="I121" s="225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  <c r="BI121" s="211"/>
      <c r="BJ121" s="211"/>
      <c r="BK121" s="211"/>
      <c r="BL121" s="211"/>
      <c r="BM121" s="211"/>
      <c r="BN121" s="211"/>
      <c r="BO121" s="211"/>
      <c r="BP121" s="211"/>
      <c r="BQ121" s="211"/>
      <c r="BR121" s="211"/>
      <c r="BS121" s="211"/>
    </row>
    <row r="122" spans="1:71" ht="15" customHeight="1">
      <c r="A122" s="558"/>
      <c r="B122" s="565"/>
      <c r="C122" s="506"/>
      <c r="D122" s="244" t="s">
        <v>50</v>
      </c>
      <c r="E122" s="267"/>
      <c r="F122" s="268"/>
      <c r="G122" s="268"/>
      <c r="H122" s="269"/>
      <c r="I122" s="225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  <c r="BI122" s="211"/>
      <c r="BJ122" s="211"/>
      <c r="BK122" s="211"/>
      <c r="BL122" s="211"/>
      <c r="BM122" s="211"/>
      <c r="BN122" s="211"/>
      <c r="BO122" s="211"/>
      <c r="BP122" s="211"/>
      <c r="BQ122" s="211"/>
      <c r="BR122" s="211"/>
      <c r="BS122" s="211"/>
    </row>
    <row r="123" spans="1:71" ht="15" customHeight="1">
      <c r="A123" s="558"/>
      <c r="B123" s="565"/>
      <c r="C123" s="507"/>
      <c r="D123" s="244" t="s">
        <v>51</v>
      </c>
      <c r="E123" s="241">
        <f>E121+E122</f>
        <v>0</v>
      </c>
      <c r="F123" s="242">
        <f>F121+F122</f>
        <v>0</v>
      </c>
      <c r="G123" s="242">
        <f>G121+G122</f>
        <v>0</v>
      </c>
      <c r="H123" s="243">
        <f>H121+H122</f>
        <v>0</v>
      </c>
      <c r="I123" s="225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  <c r="BI123" s="211"/>
      <c r="BJ123" s="211"/>
      <c r="BK123" s="211"/>
      <c r="BL123" s="211"/>
      <c r="BM123" s="211"/>
      <c r="BN123" s="211"/>
      <c r="BO123" s="211"/>
      <c r="BP123" s="211"/>
      <c r="BQ123" s="211"/>
      <c r="BR123" s="211"/>
      <c r="BS123" s="211"/>
    </row>
    <row r="124" spans="1:71" ht="15" customHeight="1">
      <c r="A124" s="558"/>
      <c r="B124" s="565" t="s">
        <v>98</v>
      </c>
      <c r="C124" s="540" t="s">
        <v>99</v>
      </c>
      <c r="D124" s="244" t="s">
        <v>49</v>
      </c>
      <c r="E124" s="267"/>
      <c r="F124" s="268"/>
      <c r="G124" s="268"/>
      <c r="H124" s="269"/>
      <c r="I124" s="225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  <c r="BI124" s="211"/>
      <c r="BJ124" s="211"/>
      <c r="BK124" s="211"/>
      <c r="BL124" s="211"/>
      <c r="BM124" s="211"/>
      <c r="BN124" s="211"/>
      <c r="BO124" s="211"/>
      <c r="BP124" s="211"/>
      <c r="BQ124" s="211"/>
      <c r="BR124" s="211"/>
      <c r="BS124" s="211"/>
    </row>
    <row r="125" spans="1:71" ht="15" customHeight="1">
      <c r="A125" s="558"/>
      <c r="B125" s="565"/>
      <c r="C125" s="540"/>
      <c r="D125" s="244" t="s">
        <v>50</v>
      </c>
      <c r="E125" s="267"/>
      <c r="F125" s="268"/>
      <c r="G125" s="268"/>
      <c r="H125" s="269"/>
      <c r="I125" s="225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  <c r="BI125" s="211"/>
      <c r="BJ125" s="211"/>
      <c r="BK125" s="211"/>
      <c r="BL125" s="211"/>
      <c r="BM125" s="211"/>
      <c r="BN125" s="211"/>
      <c r="BO125" s="211"/>
      <c r="BP125" s="211"/>
      <c r="BQ125" s="211"/>
      <c r="BR125" s="211"/>
      <c r="BS125" s="211"/>
    </row>
    <row r="126" spans="1:71" ht="15" customHeight="1">
      <c r="A126" s="558"/>
      <c r="B126" s="565"/>
      <c r="C126" s="540"/>
      <c r="D126" s="244" t="s">
        <v>51</v>
      </c>
      <c r="E126" s="241">
        <f>E124+E125</f>
        <v>0</v>
      </c>
      <c r="F126" s="242">
        <f>F124+F125</f>
        <v>0</v>
      </c>
      <c r="G126" s="242">
        <f>G124+G125</f>
        <v>0</v>
      </c>
      <c r="H126" s="243">
        <f>H124+H125</f>
        <v>0</v>
      </c>
      <c r="I126" s="225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  <c r="BI126" s="211"/>
      <c r="BJ126" s="211"/>
      <c r="BK126" s="211"/>
      <c r="BL126" s="211"/>
      <c r="BM126" s="211"/>
      <c r="BN126" s="211"/>
      <c r="BO126" s="211"/>
      <c r="BP126" s="211"/>
      <c r="BQ126" s="211"/>
      <c r="BR126" s="211"/>
      <c r="BS126" s="211"/>
    </row>
    <row r="127" spans="1:71" ht="15" customHeight="1">
      <c r="A127" s="558"/>
      <c r="B127" s="565" t="s">
        <v>100</v>
      </c>
      <c r="C127" s="475" t="s">
        <v>7281</v>
      </c>
      <c r="D127" s="244" t="s">
        <v>49</v>
      </c>
      <c r="E127" s="267"/>
      <c r="F127" s="268"/>
      <c r="G127" s="268"/>
      <c r="H127" s="269"/>
      <c r="I127" s="225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  <c r="BI127" s="211"/>
      <c r="BJ127" s="211"/>
      <c r="BK127" s="211"/>
      <c r="BL127" s="211"/>
      <c r="BM127" s="211"/>
      <c r="BN127" s="211"/>
      <c r="BO127" s="211"/>
      <c r="BP127" s="211"/>
      <c r="BQ127" s="211"/>
      <c r="BR127" s="211"/>
      <c r="BS127" s="211"/>
    </row>
    <row r="128" spans="1:71" ht="15" customHeight="1">
      <c r="A128" s="558"/>
      <c r="B128" s="565"/>
      <c r="C128" s="506"/>
      <c r="D128" s="244" t="s">
        <v>50</v>
      </c>
      <c r="E128" s="267"/>
      <c r="F128" s="268"/>
      <c r="G128" s="268"/>
      <c r="H128" s="269"/>
      <c r="I128" s="225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  <c r="BI128" s="211"/>
      <c r="BJ128" s="211"/>
      <c r="BK128" s="211"/>
      <c r="BL128" s="211"/>
      <c r="BM128" s="211"/>
      <c r="BN128" s="211"/>
      <c r="BO128" s="211"/>
      <c r="BP128" s="211"/>
      <c r="BQ128" s="211"/>
      <c r="BR128" s="211"/>
      <c r="BS128" s="211"/>
    </row>
    <row r="129" spans="1:71" ht="15" customHeight="1">
      <c r="A129" s="558"/>
      <c r="B129" s="565"/>
      <c r="C129" s="507"/>
      <c r="D129" s="244" t="s">
        <v>51</v>
      </c>
      <c r="E129" s="241">
        <f>E127+E128</f>
        <v>0</v>
      </c>
      <c r="F129" s="242">
        <f>F127+F128</f>
        <v>0</v>
      </c>
      <c r="G129" s="242">
        <f>G127+G128</f>
        <v>0</v>
      </c>
      <c r="H129" s="243">
        <f>H127+H128</f>
        <v>0</v>
      </c>
      <c r="I129" s="225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  <c r="BI129" s="211"/>
      <c r="BJ129" s="211"/>
      <c r="BK129" s="211"/>
      <c r="BL129" s="211"/>
      <c r="BM129" s="211"/>
      <c r="BN129" s="211"/>
      <c r="BO129" s="211"/>
      <c r="BP129" s="211"/>
      <c r="BQ129" s="211"/>
      <c r="BR129" s="211"/>
      <c r="BS129" s="211"/>
    </row>
    <row r="130" spans="1:71" ht="15" customHeight="1">
      <c r="A130" s="558"/>
      <c r="B130" s="550" t="s">
        <v>101</v>
      </c>
      <c r="C130" s="469" t="s">
        <v>7282</v>
      </c>
      <c r="D130" s="245" t="s">
        <v>49</v>
      </c>
      <c r="E130" s="231">
        <f t="shared" ref="E130:H131" si="8">E121+E124+E127</f>
        <v>0</v>
      </c>
      <c r="F130" s="232">
        <f t="shared" si="8"/>
        <v>0</v>
      </c>
      <c r="G130" s="232">
        <f t="shared" si="8"/>
        <v>0</v>
      </c>
      <c r="H130" s="233">
        <f t="shared" si="8"/>
        <v>0</v>
      </c>
      <c r="I130" s="225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  <c r="BI130" s="211"/>
      <c r="BJ130" s="211"/>
      <c r="BK130" s="211"/>
      <c r="BL130" s="211"/>
      <c r="BM130" s="211"/>
      <c r="BN130" s="211"/>
      <c r="BO130" s="211"/>
      <c r="BP130" s="211"/>
      <c r="BQ130" s="211"/>
      <c r="BR130" s="211"/>
      <c r="BS130" s="211"/>
    </row>
    <row r="131" spans="1:71" ht="15" customHeight="1">
      <c r="A131" s="558"/>
      <c r="B131" s="550"/>
      <c r="C131" s="469"/>
      <c r="D131" s="245" t="s">
        <v>50</v>
      </c>
      <c r="E131" s="231">
        <f t="shared" si="8"/>
        <v>0</v>
      </c>
      <c r="F131" s="232">
        <f t="shared" si="8"/>
        <v>0</v>
      </c>
      <c r="G131" s="232">
        <f t="shared" si="8"/>
        <v>0</v>
      </c>
      <c r="H131" s="233">
        <f t="shared" si="8"/>
        <v>0</v>
      </c>
      <c r="I131" s="225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  <c r="BI131" s="211"/>
      <c r="BJ131" s="211"/>
      <c r="BK131" s="211"/>
      <c r="BL131" s="211"/>
      <c r="BM131" s="211"/>
      <c r="BN131" s="211"/>
      <c r="BO131" s="211"/>
      <c r="BP131" s="211"/>
      <c r="BQ131" s="211"/>
      <c r="BR131" s="211"/>
      <c r="BS131" s="211"/>
    </row>
    <row r="132" spans="1:71" ht="15" customHeight="1" thickBot="1">
      <c r="A132" s="563"/>
      <c r="B132" s="551"/>
      <c r="C132" s="470"/>
      <c r="D132" s="246" t="s">
        <v>51</v>
      </c>
      <c r="E132" s="235">
        <f>E130+E131</f>
        <v>0</v>
      </c>
      <c r="F132" s="236">
        <f>F130+F131</f>
        <v>0</v>
      </c>
      <c r="G132" s="236">
        <f>G130+G131</f>
        <v>0</v>
      </c>
      <c r="H132" s="237">
        <f>H130+H131</f>
        <v>0</v>
      </c>
      <c r="I132" s="225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  <c r="BI132" s="211"/>
      <c r="BJ132" s="211"/>
      <c r="BK132" s="211"/>
      <c r="BL132" s="211"/>
      <c r="BM132" s="211"/>
      <c r="BN132" s="211"/>
      <c r="BO132" s="211"/>
      <c r="BP132" s="211"/>
      <c r="BQ132" s="211"/>
      <c r="BR132" s="211"/>
      <c r="BS132" s="211"/>
    </row>
    <row r="133" spans="1:71" ht="15" customHeight="1">
      <c r="A133" s="557">
        <v>12</v>
      </c>
      <c r="B133" s="569" t="s">
        <v>102</v>
      </c>
      <c r="C133" s="524" t="s">
        <v>7283</v>
      </c>
      <c r="D133" s="274" t="s">
        <v>49</v>
      </c>
      <c r="E133" s="264"/>
      <c r="F133" s="265"/>
      <c r="G133" s="265"/>
      <c r="H133" s="266"/>
      <c r="I133" s="225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  <c r="BI133" s="211"/>
      <c r="BJ133" s="211"/>
      <c r="BK133" s="211"/>
      <c r="BL133" s="211"/>
      <c r="BM133" s="211"/>
      <c r="BN133" s="211"/>
      <c r="BO133" s="211"/>
      <c r="BP133" s="211"/>
      <c r="BQ133" s="211"/>
      <c r="BR133" s="211"/>
      <c r="BS133" s="211"/>
    </row>
    <row r="134" spans="1:71" ht="15" customHeight="1">
      <c r="A134" s="558"/>
      <c r="B134" s="565"/>
      <c r="C134" s="510"/>
      <c r="D134" s="244" t="s">
        <v>50</v>
      </c>
      <c r="E134" s="267"/>
      <c r="F134" s="268"/>
      <c r="G134" s="268"/>
      <c r="H134" s="269"/>
      <c r="I134" s="225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  <c r="BI134" s="211"/>
      <c r="BJ134" s="211"/>
      <c r="BK134" s="211"/>
      <c r="BL134" s="211"/>
      <c r="BM134" s="211"/>
      <c r="BN134" s="211"/>
      <c r="BO134" s="211"/>
      <c r="BP134" s="211"/>
      <c r="BQ134" s="211"/>
      <c r="BR134" s="211"/>
      <c r="BS134" s="211"/>
    </row>
    <row r="135" spans="1:71" ht="15" customHeight="1">
      <c r="A135" s="558"/>
      <c r="B135" s="565"/>
      <c r="C135" s="510"/>
      <c r="D135" s="244" t="s">
        <v>51</v>
      </c>
      <c r="E135" s="241">
        <f>E133+E134</f>
        <v>0</v>
      </c>
      <c r="F135" s="228">
        <f>F133+F134</f>
        <v>0</v>
      </c>
      <c r="G135" s="242">
        <f>G133+G134</f>
        <v>0</v>
      </c>
      <c r="H135" s="243">
        <f>H133+H134</f>
        <v>0</v>
      </c>
      <c r="I135" s="225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  <c r="BI135" s="211"/>
      <c r="BJ135" s="211"/>
      <c r="BK135" s="211"/>
      <c r="BL135" s="211"/>
      <c r="BM135" s="211"/>
      <c r="BN135" s="211"/>
      <c r="BO135" s="211"/>
      <c r="BP135" s="211"/>
      <c r="BQ135" s="211"/>
      <c r="BR135" s="211"/>
      <c r="BS135" s="211"/>
    </row>
    <row r="136" spans="1:71" ht="15" customHeight="1">
      <c r="A136" s="558"/>
      <c r="B136" s="565" t="s">
        <v>103</v>
      </c>
      <c r="C136" s="510" t="s">
        <v>7284</v>
      </c>
      <c r="D136" s="244" t="s">
        <v>49</v>
      </c>
      <c r="E136" s="267"/>
      <c r="F136" s="268"/>
      <c r="G136" s="268"/>
      <c r="H136" s="269"/>
      <c r="I136" s="225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  <c r="BI136" s="211"/>
      <c r="BJ136" s="211"/>
      <c r="BK136" s="211"/>
      <c r="BL136" s="211"/>
      <c r="BM136" s="211"/>
      <c r="BN136" s="211"/>
      <c r="BO136" s="211"/>
      <c r="BP136" s="211"/>
      <c r="BQ136" s="211"/>
      <c r="BR136" s="211"/>
      <c r="BS136" s="211"/>
    </row>
    <row r="137" spans="1:71" ht="15" customHeight="1">
      <c r="A137" s="558"/>
      <c r="B137" s="565"/>
      <c r="C137" s="510"/>
      <c r="D137" s="244" t="s">
        <v>50</v>
      </c>
      <c r="E137" s="267"/>
      <c r="F137" s="268"/>
      <c r="G137" s="268"/>
      <c r="H137" s="269"/>
      <c r="I137" s="225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  <c r="BI137" s="211"/>
      <c r="BJ137" s="211"/>
      <c r="BK137" s="211"/>
      <c r="BL137" s="211"/>
      <c r="BM137" s="211"/>
      <c r="BN137" s="211"/>
      <c r="BO137" s="211"/>
      <c r="BP137" s="211"/>
      <c r="BQ137" s="211"/>
      <c r="BR137" s="211"/>
      <c r="BS137" s="211"/>
    </row>
    <row r="138" spans="1:71" ht="15" customHeight="1">
      <c r="A138" s="558"/>
      <c r="B138" s="565"/>
      <c r="C138" s="510"/>
      <c r="D138" s="244" t="s">
        <v>51</v>
      </c>
      <c r="E138" s="241">
        <f>E136+E137</f>
        <v>0</v>
      </c>
      <c r="F138" s="242">
        <f>F136+F137</f>
        <v>0</v>
      </c>
      <c r="G138" s="242">
        <f>G136+G137</f>
        <v>0</v>
      </c>
      <c r="H138" s="243">
        <f>H136+H137</f>
        <v>0</v>
      </c>
      <c r="I138" s="225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  <c r="BI138" s="211"/>
      <c r="BJ138" s="211"/>
      <c r="BK138" s="211"/>
      <c r="BL138" s="211"/>
      <c r="BM138" s="211"/>
      <c r="BN138" s="211"/>
      <c r="BO138" s="211"/>
      <c r="BP138" s="211"/>
      <c r="BQ138" s="211"/>
      <c r="BR138" s="211"/>
      <c r="BS138" s="211"/>
    </row>
    <row r="139" spans="1:71" ht="15" customHeight="1">
      <c r="A139" s="558"/>
      <c r="B139" s="565" t="s">
        <v>104</v>
      </c>
      <c r="C139" s="510" t="s">
        <v>7285</v>
      </c>
      <c r="D139" s="244" t="s">
        <v>49</v>
      </c>
      <c r="E139" s="267"/>
      <c r="F139" s="268"/>
      <c r="G139" s="268"/>
      <c r="H139" s="269"/>
      <c r="I139" s="225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  <c r="BH139" s="211"/>
      <c r="BI139" s="211"/>
      <c r="BJ139" s="211"/>
      <c r="BK139" s="211"/>
      <c r="BL139" s="211"/>
      <c r="BM139" s="211"/>
      <c r="BN139" s="211"/>
      <c r="BO139" s="211"/>
      <c r="BP139" s="211"/>
      <c r="BQ139" s="211"/>
      <c r="BR139" s="211"/>
      <c r="BS139" s="211"/>
    </row>
    <row r="140" spans="1:71" ht="15" customHeight="1">
      <c r="A140" s="558"/>
      <c r="B140" s="565"/>
      <c r="C140" s="510"/>
      <c r="D140" s="244" t="s">
        <v>50</v>
      </c>
      <c r="E140" s="267"/>
      <c r="F140" s="268"/>
      <c r="G140" s="268"/>
      <c r="H140" s="269"/>
      <c r="I140" s="225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  <c r="BI140" s="211"/>
      <c r="BJ140" s="211"/>
      <c r="BK140" s="211"/>
      <c r="BL140" s="211"/>
      <c r="BM140" s="211"/>
      <c r="BN140" s="211"/>
      <c r="BO140" s="211"/>
      <c r="BP140" s="211"/>
      <c r="BQ140" s="211"/>
      <c r="BR140" s="211"/>
      <c r="BS140" s="211"/>
    </row>
    <row r="141" spans="1:71" ht="15" customHeight="1">
      <c r="A141" s="558"/>
      <c r="B141" s="565"/>
      <c r="C141" s="510"/>
      <c r="D141" s="244" t="s">
        <v>51</v>
      </c>
      <c r="E141" s="241">
        <f>E139+E140</f>
        <v>0</v>
      </c>
      <c r="F141" s="242">
        <f>F139+F140</f>
        <v>0</v>
      </c>
      <c r="G141" s="242">
        <f>G139+G140</f>
        <v>0</v>
      </c>
      <c r="H141" s="243">
        <f>H139+H140</f>
        <v>0</v>
      </c>
      <c r="I141" s="225"/>
      <c r="J141" s="211"/>
      <c r="K141" s="21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11"/>
      <c r="BH141" s="211"/>
      <c r="BI141" s="211"/>
      <c r="BJ141" s="211"/>
      <c r="BK141" s="211"/>
      <c r="BL141" s="211"/>
      <c r="BM141" s="211"/>
      <c r="BN141" s="211"/>
      <c r="BO141" s="211"/>
      <c r="BP141" s="211"/>
      <c r="BQ141" s="211"/>
      <c r="BR141" s="211"/>
      <c r="BS141" s="211"/>
    </row>
    <row r="142" spans="1:71" ht="15" customHeight="1">
      <c r="A142" s="558"/>
      <c r="B142" s="565" t="s">
        <v>105</v>
      </c>
      <c r="C142" s="510" t="s">
        <v>7286</v>
      </c>
      <c r="D142" s="244" t="s">
        <v>49</v>
      </c>
      <c r="E142" s="267"/>
      <c r="F142" s="268"/>
      <c r="G142" s="268"/>
      <c r="H142" s="269"/>
      <c r="I142" s="225"/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11"/>
      <c r="BH142" s="211"/>
      <c r="BI142" s="211"/>
      <c r="BJ142" s="211"/>
      <c r="BK142" s="211"/>
      <c r="BL142" s="211"/>
      <c r="BM142" s="211"/>
      <c r="BN142" s="211"/>
      <c r="BO142" s="211"/>
      <c r="BP142" s="211"/>
      <c r="BQ142" s="211"/>
      <c r="BR142" s="211"/>
      <c r="BS142" s="211"/>
    </row>
    <row r="143" spans="1:71" ht="15" customHeight="1">
      <c r="A143" s="558"/>
      <c r="B143" s="565"/>
      <c r="C143" s="510"/>
      <c r="D143" s="244" t="s">
        <v>50</v>
      </c>
      <c r="E143" s="267"/>
      <c r="F143" s="268"/>
      <c r="G143" s="268"/>
      <c r="H143" s="269"/>
      <c r="I143" s="225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11"/>
      <c r="BH143" s="211"/>
      <c r="BI143" s="211"/>
      <c r="BJ143" s="211"/>
      <c r="BK143" s="211"/>
      <c r="BL143" s="211"/>
      <c r="BM143" s="211"/>
      <c r="BN143" s="211"/>
      <c r="BO143" s="211"/>
      <c r="BP143" s="211"/>
      <c r="BQ143" s="211"/>
      <c r="BR143" s="211"/>
      <c r="BS143" s="211"/>
    </row>
    <row r="144" spans="1:71" ht="15" customHeight="1">
      <c r="A144" s="558"/>
      <c r="B144" s="565"/>
      <c r="C144" s="510"/>
      <c r="D144" s="244" t="s">
        <v>51</v>
      </c>
      <c r="E144" s="241">
        <f>E142+E143</f>
        <v>0</v>
      </c>
      <c r="F144" s="242">
        <f>F142+F143</f>
        <v>0</v>
      </c>
      <c r="G144" s="242">
        <f>G142+G143</f>
        <v>0</v>
      </c>
      <c r="H144" s="243">
        <f>H142+H143</f>
        <v>0</v>
      </c>
      <c r="I144" s="225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  <c r="BI144" s="211"/>
      <c r="BJ144" s="211"/>
      <c r="BK144" s="211"/>
      <c r="BL144" s="211"/>
      <c r="BM144" s="211"/>
      <c r="BN144" s="211"/>
      <c r="BO144" s="211"/>
      <c r="BP144" s="211"/>
      <c r="BQ144" s="211"/>
      <c r="BR144" s="211"/>
      <c r="BS144" s="211"/>
    </row>
    <row r="145" spans="1:71" ht="15" customHeight="1">
      <c r="A145" s="558"/>
      <c r="B145" s="550" t="s">
        <v>106</v>
      </c>
      <c r="C145" s="469" t="s">
        <v>107</v>
      </c>
      <c r="D145" s="245" t="s">
        <v>49</v>
      </c>
      <c r="E145" s="231">
        <f t="shared" ref="E145:H146" si="9">E133+E136+E139+E142</f>
        <v>0</v>
      </c>
      <c r="F145" s="232">
        <f t="shared" si="9"/>
        <v>0</v>
      </c>
      <c r="G145" s="232">
        <f t="shared" si="9"/>
        <v>0</v>
      </c>
      <c r="H145" s="233">
        <f t="shared" si="9"/>
        <v>0</v>
      </c>
      <c r="I145" s="225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  <c r="BI145" s="211"/>
      <c r="BJ145" s="211"/>
      <c r="BK145" s="211"/>
      <c r="BL145" s="211"/>
      <c r="BM145" s="211"/>
      <c r="BN145" s="211"/>
      <c r="BO145" s="211"/>
      <c r="BP145" s="211"/>
      <c r="BQ145" s="211"/>
      <c r="BR145" s="211"/>
      <c r="BS145" s="211"/>
    </row>
    <row r="146" spans="1:71" ht="15" customHeight="1">
      <c r="A146" s="558"/>
      <c r="B146" s="550"/>
      <c r="C146" s="469"/>
      <c r="D146" s="245" t="s">
        <v>50</v>
      </c>
      <c r="E146" s="231">
        <f t="shared" si="9"/>
        <v>0</v>
      </c>
      <c r="F146" s="232">
        <f t="shared" si="9"/>
        <v>0</v>
      </c>
      <c r="G146" s="232">
        <f t="shared" si="9"/>
        <v>0</v>
      </c>
      <c r="H146" s="233">
        <f t="shared" si="9"/>
        <v>0</v>
      </c>
      <c r="I146" s="225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/>
      <c r="AH146" s="21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11"/>
      <c r="BH146" s="211"/>
      <c r="BI146" s="211"/>
      <c r="BJ146" s="211"/>
      <c r="BK146" s="211"/>
      <c r="BL146" s="211"/>
      <c r="BM146" s="211"/>
      <c r="BN146" s="211"/>
      <c r="BO146" s="211"/>
      <c r="BP146" s="211"/>
      <c r="BQ146" s="211"/>
      <c r="BR146" s="211"/>
      <c r="BS146" s="211"/>
    </row>
    <row r="147" spans="1:71" ht="15" customHeight="1" thickBot="1">
      <c r="A147" s="563"/>
      <c r="B147" s="551"/>
      <c r="C147" s="470"/>
      <c r="D147" s="246" t="s">
        <v>51</v>
      </c>
      <c r="E147" s="235">
        <f>E145+E146</f>
        <v>0</v>
      </c>
      <c r="F147" s="236">
        <f>F145+F146</f>
        <v>0</v>
      </c>
      <c r="G147" s="236">
        <f>G145+G146</f>
        <v>0</v>
      </c>
      <c r="H147" s="237">
        <f>H145+H146</f>
        <v>0</v>
      </c>
      <c r="I147" s="225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11"/>
      <c r="BH147" s="211"/>
      <c r="BI147" s="211"/>
      <c r="BJ147" s="211"/>
      <c r="BK147" s="211"/>
      <c r="BL147" s="211"/>
      <c r="BM147" s="211"/>
      <c r="BN147" s="211"/>
      <c r="BO147" s="211"/>
      <c r="BP147" s="211"/>
      <c r="BQ147" s="211"/>
      <c r="BR147" s="211"/>
      <c r="BS147" s="211"/>
    </row>
    <row r="148" spans="1:71" ht="15" customHeight="1">
      <c r="A148" s="557">
        <v>13</v>
      </c>
      <c r="B148" s="569" t="s">
        <v>108</v>
      </c>
      <c r="C148" s="472" t="s">
        <v>7306</v>
      </c>
      <c r="D148" s="274" t="s">
        <v>49</v>
      </c>
      <c r="E148" s="264"/>
      <c r="F148" s="265"/>
      <c r="G148" s="265"/>
      <c r="H148" s="266"/>
      <c r="I148" s="225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  <c r="BI148" s="211"/>
      <c r="BJ148" s="211"/>
      <c r="BK148" s="211"/>
      <c r="BL148" s="211"/>
      <c r="BM148" s="211"/>
      <c r="BN148" s="211"/>
      <c r="BO148" s="211"/>
      <c r="BP148" s="211"/>
      <c r="BQ148" s="211"/>
      <c r="BR148" s="211"/>
      <c r="BS148" s="211"/>
    </row>
    <row r="149" spans="1:71" ht="15" customHeight="1">
      <c r="A149" s="558"/>
      <c r="B149" s="565"/>
      <c r="C149" s="506"/>
      <c r="D149" s="244" t="s">
        <v>50</v>
      </c>
      <c r="E149" s="267"/>
      <c r="F149" s="268"/>
      <c r="G149" s="268"/>
      <c r="H149" s="269"/>
      <c r="I149" s="225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  <c r="BI149" s="211"/>
      <c r="BJ149" s="211"/>
      <c r="BK149" s="211"/>
      <c r="BL149" s="211"/>
      <c r="BM149" s="211"/>
      <c r="BN149" s="211"/>
      <c r="BO149" s="211"/>
      <c r="BP149" s="211"/>
      <c r="BQ149" s="211"/>
      <c r="BR149" s="211"/>
      <c r="BS149" s="211"/>
    </row>
    <row r="150" spans="1:71" ht="15" customHeight="1">
      <c r="A150" s="558"/>
      <c r="B150" s="565"/>
      <c r="C150" s="507"/>
      <c r="D150" s="244" t="s">
        <v>51</v>
      </c>
      <c r="E150" s="241">
        <f>E148+E149</f>
        <v>0</v>
      </c>
      <c r="F150" s="242">
        <f>F148+F149</f>
        <v>0</v>
      </c>
      <c r="G150" s="242">
        <f>G148+G149</f>
        <v>0</v>
      </c>
      <c r="H150" s="243">
        <f>H148+H149</f>
        <v>0</v>
      </c>
      <c r="I150" s="225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  <c r="BI150" s="211"/>
      <c r="BJ150" s="211"/>
      <c r="BK150" s="211"/>
      <c r="BL150" s="211"/>
      <c r="BM150" s="211"/>
      <c r="BN150" s="211"/>
      <c r="BO150" s="211"/>
      <c r="BP150" s="211"/>
      <c r="BQ150" s="211"/>
      <c r="BR150" s="211"/>
      <c r="BS150" s="211"/>
    </row>
    <row r="151" spans="1:71" ht="15" customHeight="1">
      <c r="A151" s="558"/>
      <c r="B151" s="565" t="s">
        <v>109</v>
      </c>
      <c r="C151" s="540" t="s">
        <v>110</v>
      </c>
      <c r="D151" s="244" t="s">
        <v>49</v>
      </c>
      <c r="E151" s="267"/>
      <c r="F151" s="268"/>
      <c r="G151" s="268"/>
      <c r="H151" s="269"/>
      <c r="I151" s="225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1"/>
      <c r="BH151" s="211"/>
      <c r="BI151" s="211"/>
      <c r="BJ151" s="211"/>
      <c r="BK151" s="211"/>
      <c r="BL151" s="211"/>
      <c r="BM151" s="211"/>
      <c r="BN151" s="211"/>
      <c r="BO151" s="211"/>
      <c r="BP151" s="211"/>
      <c r="BQ151" s="211"/>
      <c r="BR151" s="211"/>
      <c r="BS151" s="211"/>
    </row>
    <row r="152" spans="1:71" ht="15" customHeight="1">
      <c r="A152" s="558"/>
      <c r="B152" s="565"/>
      <c r="C152" s="540"/>
      <c r="D152" s="244" t="s">
        <v>50</v>
      </c>
      <c r="E152" s="267"/>
      <c r="F152" s="268"/>
      <c r="G152" s="268"/>
      <c r="H152" s="269"/>
      <c r="I152" s="225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211"/>
      <c r="BH152" s="211"/>
      <c r="BI152" s="211"/>
      <c r="BJ152" s="211"/>
      <c r="BK152" s="211"/>
      <c r="BL152" s="211"/>
      <c r="BM152" s="211"/>
      <c r="BN152" s="211"/>
      <c r="BO152" s="211"/>
      <c r="BP152" s="211"/>
      <c r="BQ152" s="211"/>
      <c r="BR152" s="211"/>
      <c r="BS152" s="211"/>
    </row>
    <row r="153" spans="1:71" ht="15" customHeight="1">
      <c r="A153" s="558"/>
      <c r="B153" s="565"/>
      <c r="C153" s="540"/>
      <c r="D153" s="244" t="s">
        <v>51</v>
      </c>
      <c r="E153" s="241">
        <f>E151+E152</f>
        <v>0</v>
      </c>
      <c r="F153" s="242">
        <f>F151+F152</f>
        <v>0</v>
      </c>
      <c r="G153" s="242">
        <f>G151+G152</f>
        <v>0</v>
      </c>
      <c r="H153" s="243">
        <f>H151+H152</f>
        <v>0</v>
      </c>
      <c r="I153" s="225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11"/>
      <c r="BH153" s="211"/>
      <c r="BI153" s="211"/>
      <c r="BJ153" s="211"/>
      <c r="BK153" s="211"/>
      <c r="BL153" s="211"/>
      <c r="BM153" s="211"/>
      <c r="BN153" s="211"/>
      <c r="BO153" s="211"/>
      <c r="BP153" s="211"/>
      <c r="BQ153" s="211"/>
      <c r="BR153" s="211"/>
      <c r="BS153" s="211"/>
    </row>
    <row r="154" spans="1:71" ht="15" customHeight="1">
      <c r="A154" s="558"/>
      <c r="B154" s="565" t="s">
        <v>111</v>
      </c>
      <c r="C154" s="475" t="s">
        <v>7288</v>
      </c>
      <c r="D154" s="244" t="s">
        <v>49</v>
      </c>
      <c r="E154" s="267"/>
      <c r="F154" s="268"/>
      <c r="G154" s="268"/>
      <c r="H154" s="269"/>
      <c r="I154" s="225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11"/>
      <c r="BH154" s="211"/>
      <c r="BI154" s="211"/>
      <c r="BJ154" s="211"/>
      <c r="BK154" s="211"/>
      <c r="BL154" s="211"/>
      <c r="BM154" s="211"/>
      <c r="BN154" s="211"/>
      <c r="BO154" s="211"/>
      <c r="BP154" s="211"/>
      <c r="BQ154" s="211"/>
      <c r="BR154" s="211"/>
      <c r="BS154" s="211"/>
    </row>
    <row r="155" spans="1:71" ht="15" customHeight="1">
      <c r="A155" s="558"/>
      <c r="B155" s="565"/>
      <c r="C155" s="506"/>
      <c r="D155" s="244" t="s">
        <v>50</v>
      </c>
      <c r="E155" s="267"/>
      <c r="F155" s="268"/>
      <c r="G155" s="268"/>
      <c r="H155" s="269"/>
      <c r="I155" s="225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11"/>
      <c r="BH155" s="211"/>
      <c r="BI155" s="211"/>
      <c r="BJ155" s="211"/>
      <c r="BK155" s="211"/>
      <c r="BL155" s="211"/>
      <c r="BM155" s="211"/>
      <c r="BN155" s="211"/>
      <c r="BO155" s="211"/>
      <c r="BP155" s="211"/>
      <c r="BQ155" s="211"/>
      <c r="BR155" s="211"/>
      <c r="BS155" s="211"/>
    </row>
    <row r="156" spans="1:71" ht="15" customHeight="1">
      <c r="A156" s="558"/>
      <c r="B156" s="565"/>
      <c r="C156" s="507"/>
      <c r="D156" s="244" t="s">
        <v>51</v>
      </c>
      <c r="E156" s="241">
        <f>E154+E155</f>
        <v>0</v>
      </c>
      <c r="F156" s="242">
        <f>F154+F155</f>
        <v>0</v>
      </c>
      <c r="G156" s="242">
        <f>G154+G155</f>
        <v>0</v>
      </c>
      <c r="H156" s="243">
        <f>H154+H155</f>
        <v>0</v>
      </c>
      <c r="I156" s="225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11"/>
      <c r="BH156" s="211"/>
      <c r="BI156" s="211"/>
      <c r="BJ156" s="211"/>
      <c r="BK156" s="211"/>
      <c r="BL156" s="211"/>
      <c r="BM156" s="211"/>
      <c r="BN156" s="211"/>
      <c r="BO156" s="211"/>
      <c r="BP156" s="211"/>
      <c r="BQ156" s="211"/>
      <c r="BR156" s="211"/>
      <c r="BS156" s="211"/>
    </row>
    <row r="157" spans="1:71" ht="15" customHeight="1">
      <c r="A157" s="558"/>
      <c r="B157" s="550" t="s">
        <v>112</v>
      </c>
      <c r="C157" s="469" t="s">
        <v>7289</v>
      </c>
      <c r="D157" s="245" t="s">
        <v>49</v>
      </c>
      <c r="E157" s="231">
        <f t="shared" ref="E157:H158" si="10">E148+E151+E154</f>
        <v>0</v>
      </c>
      <c r="F157" s="232">
        <f t="shared" si="10"/>
        <v>0</v>
      </c>
      <c r="G157" s="232">
        <f t="shared" si="10"/>
        <v>0</v>
      </c>
      <c r="H157" s="233">
        <f t="shared" si="10"/>
        <v>0</v>
      </c>
      <c r="I157" s="225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11"/>
      <c r="BH157" s="211"/>
      <c r="BI157" s="211"/>
      <c r="BJ157" s="211"/>
      <c r="BK157" s="211"/>
      <c r="BL157" s="211"/>
      <c r="BM157" s="211"/>
      <c r="BN157" s="211"/>
      <c r="BO157" s="211"/>
      <c r="BP157" s="211"/>
      <c r="BQ157" s="211"/>
      <c r="BR157" s="211"/>
      <c r="BS157" s="211"/>
    </row>
    <row r="158" spans="1:71" ht="15" customHeight="1">
      <c r="A158" s="558"/>
      <c r="B158" s="550"/>
      <c r="C158" s="469"/>
      <c r="D158" s="245" t="s">
        <v>50</v>
      </c>
      <c r="E158" s="231">
        <f t="shared" si="10"/>
        <v>0</v>
      </c>
      <c r="F158" s="232">
        <f t="shared" si="10"/>
        <v>0</v>
      </c>
      <c r="G158" s="232">
        <f t="shared" si="10"/>
        <v>0</v>
      </c>
      <c r="H158" s="233">
        <f t="shared" si="10"/>
        <v>0</v>
      </c>
      <c r="I158" s="225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11"/>
      <c r="BH158" s="211"/>
      <c r="BI158" s="211"/>
      <c r="BJ158" s="211"/>
      <c r="BK158" s="211"/>
      <c r="BL158" s="211"/>
      <c r="BM158" s="211"/>
      <c r="BN158" s="211"/>
      <c r="BO158" s="211"/>
      <c r="BP158" s="211"/>
      <c r="BQ158" s="211"/>
      <c r="BR158" s="211"/>
      <c r="BS158" s="211"/>
    </row>
    <row r="159" spans="1:71" ht="15" customHeight="1" thickBot="1">
      <c r="A159" s="563"/>
      <c r="B159" s="551"/>
      <c r="C159" s="470"/>
      <c r="D159" s="246" t="s">
        <v>51</v>
      </c>
      <c r="E159" s="247">
        <f>E157+E158</f>
        <v>0</v>
      </c>
      <c r="F159" s="248">
        <f>F157+F158</f>
        <v>0</v>
      </c>
      <c r="G159" s="248">
        <f>G157+G158</f>
        <v>0</v>
      </c>
      <c r="H159" s="249">
        <f>H157+H158</f>
        <v>0</v>
      </c>
      <c r="I159" s="225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21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1"/>
      <c r="AX159" s="211"/>
      <c r="AY159" s="211"/>
      <c r="AZ159" s="211"/>
      <c r="BA159" s="211"/>
      <c r="BB159" s="211"/>
      <c r="BC159" s="211"/>
      <c r="BD159" s="211"/>
      <c r="BE159" s="211"/>
      <c r="BF159" s="211"/>
      <c r="BG159" s="211"/>
      <c r="BH159" s="211"/>
      <c r="BI159" s="211"/>
      <c r="BJ159" s="211"/>
      <c r="BK159" s="211"/>
      <c r="BL159" s="211"/>
      <c r="BM159" s="211"/>
      <c r="BN159" s="211"/>
      <c r="BO159" s="211"/>
      <c r="BP159" s="211"/>
      <c r="BQ159" s="211"/>
      <c r="BR159" s="211"/>
      <c r="BS159" s="211"/>
    </row>
    <row r="160" spans="1:71" ht="15" customHeight="1">
      <c r="A160" s="557">
        <v>14</v>
      </c>
      <c r="B160" s="569" t="s">
        <v>113</v>
      </c>
      <c r="C160" s="524" t="s">
        <v>7290</v>
      </c>
      <c r="D160" s="274" t="s">
        <v>49</v>
      </c>
      <c r="E160" s="264"/>
      <c r="F160" s="265"/>
      <c r="G160" s="265"/>
      <c r="H160" s="266"/>
      <c r="I160" s="225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1"/>
      <c r="AM160" s="21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1"/>
      <c r="AX160" s="211"/>
      <c r="AY160" s="211"/>
      <c r="AZ160" s="211"/>
      <c r="BA160" s="211"/>
      <c r="BB160" s="211"/>
      <c r="BC160" s="211"/>
      <c r="BD160" s="211"/>
      <c r="BE160" s="211"/>
      <c r="BF160" s="211"/>
      <c r="BG160" s="211"/>
      <c r="BH160" s="211"/>
      <c r="BI160" s="211"/>
      <c r="BJ160" s="211"/>
      <c r="BK160" s="211"/>
      <c r="BL160" s="211"/>
      <c r="BM160" s="211"/>
      <c r="BN160" s="211"/>
      <c r="BO160" s="211"/>
      <c r="BP160" s="211"/>
      <c r="BQ160" s="211"/>
      <c r="BR160" s="211"/>
      <c r="BS160" s="211"/>
    </row>
    <row r="161" spans="1:71" ht="15" customHeight="1">
      <c r="A161" s="558"/>
      <c r="B161" s="565"/>
      <c r="C161" s="510"/>
      <c r="D161" s="244" t="s">
        <v>50</v>
      </c>
      <c r="E161" s="267"/>
      <c r="F161" s="268"/>
      <c r="G161" s="268"/>
      <c r="H161" s="269"/>
      <c r="I161" s="225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1"/>
      <c r="AM161" s="21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11"/>
      <c r="BH161" s="211"/>
      <c r="BI161" s="211"/>
      <c r="BJ161" s="211"/>
      <c r="BK161" s="211"/>
      <c r="BL161" s="211"/>
      <c r="BM161" s="211"/>
      <c r="BN161" s="211"/>
      <c r="BO161" s="211"/>
      <c r="BP161" s="211"/>
      <c r="BQ161" s="211"/>
      <c r="BR161" s="211"/>
      <c r="BS161" s="211"/>
    </row>
    <row r="162" spans="1:71" ht="15" customHeight="1">
      <c r="A162" s="558"/>
      <c r="B162" s="565"/>
      <c r="C162" s="510"/>
      <c r="D162" s="244" t="s">
        <v>51</v>
      </c>
      <c r="E162" s="241">
        <f>E160+E161</f>
        <v>0</v>
      </c>
      <c r="F162" s="242">
        <f>F160+F161</f>
        <v>0</v>
      </c>
      <c r="G162" s="242">
        <f>G160+G161</f>
        <v>0</v>
      </c>
      <c r="H162" s="243">
        <f>H160+H161</f>
        <v>0</v>
      </c>
      <c r="I162" s="225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11"/>
      <c r="BH162" s="211"/>
      <c r="BI162" s="211"/>
      <c r="BJ162" s="211"/>
      <c r="BK162" s="211"/>
      <c r="BL162" s="211"/>
      <c r="BM162" s="211"/>
      <c r="BN162" s="211"/>
      <c r="BO162" s="211"/>
      <c r="BP162" s="211"/>
      <c r="BQ162" s="211"/>
      <c r="BR162" s="211"/>
      <c r="BS162" s="211"/>
    </row>
    <row r="163" spans="1:71" ht="15" customHeight="1">
      <c r="A163" s="558"/>
      <c r="B163" s="565" t="s">
        <v>114</v>
      </c>
      <c r="C163" s="510" t="s">
        <v>7291</v>
      </c>
      <c r="D163" s="244" t="s">
        <v>49</v>
      </c>
      <c r="E163" s="267"/>
      <c r="F163" s="268"/>
      <c r="G163" s="268"/>
      <c r="H163" s="269"/>
      <c r="I163" s="225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1"/>
      <c r="BH163" s="211"/>
      <c r="BI163" s="211"/>
      <c r="BJ163" s="211"/>
      <c r="BK163" s="211"/>
      <c r="BL163" s="211"/>
      <c r="BM163" s="211"/>
      <c r="BN163" s="211"/>
      <c r="BO163" s="211"/>
      <c r="BP163" s="211"/>
      <c r="BQ163" s="211"/>
      <c r="BR163" s="211"/>
      <c r="BS163" s="211"/>
    </row>
    <row r="164" spans="1:71" ht="15" customHeight="1">
      <c r="A164" s="558"/>
      <c r="B164" s="565"/>
      <c r="C164" s="510"/>
      <c r="D164" s="244" t="s">
        <v>50</v>
      </c>
      <c r="E164" s="267"/>
      <c r="F164" s="268"/>
      <c r="G164" s="268"/>
      <c r="H164" s="269"/>
      <c r="I164" s="225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1"/>
      <c r="AK164" s="211"/>
      <c r="AL164" s="211"/>
      <c r="AM164" s="211"/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211"/>
      <c r="AX164" s="211"/>
      <c r="AY164" s="211"/>
      <c r="AZ164" s="211"/>
      <c r="BA164" s="211"/>
      <c r="BB164" s="211"/>
      <c r="BC164" s="211"/>
      <c r="BD164" s="211"/>
      <c r="BE164" s="211"/>
      <c r="BF164" s="211"/>
      <c r="BG164" s="211"/>
      <c r="BH164" s="211"/>
      <c r="BI164" s="211"/>
      <c r="BJ164" s="211"/>
      <c r="BK164" s="211"/>
      <c r="BL164" s="211"/>
      <c r="BM164" s="211"/>
      <c r="BN164" s="211"/>
      <c r="BO164" s="211"/>
      <c r="BP164" s="211"/>
      <c r="BQ164" s="211"/>
      <c r="BR164" s="211"/>
      <c r="BS164" s="211"/>
    </row>
    <row r="165" spans="1:71" ht="15" customHeight="1">
      <c r="A165" s="558"/>
      <c r="B165" s="565"/>
      <c r="C165" s="510"/>
      <c r="D165" s="244" t="s">
        <v>51</v>
      </c>
      <c r="E165" s="241">
        <f>E163+E164</f>
        <v>0</v>
      </c>
      <c r="F165" s="242">
        <f>F163+F164</f>
        <v>0</v>
      </c>
      <c r="G165" s="242">
        <f>G163+G164</f>
        <v>0</v>
      </c>
      <c r="H165" s="243">
        <f>H163+H164</f>
        <v>0</v>
      </c>
      <c r="I165" s="225"/>
      <c r="J165" s="211"/>
      <c r="K165" s="211"/>
      <c r="L165" s="211"/>
      <c r="M165" s="211"/>
      <c r="N165" s="211"/>
      <c r="O165" s="211"/>
      <c r="P165" s="211"/>
      <c r="Q165" s="211"/>
      <c r="R165" s="211"/>
      <c r="S165" s="211"/>
      <c r="T165" s="211"/>
      <c r="U165" s="21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  <c r="AJ165" s="211"/>
      <c r="AK165" s="211"/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/>
      <c r="AV165" s="211"/>
      <c r="AW165" s="211"/>
      <c r="AX165" s="211"/>
      <c r="AY165" s="211"/>
      <c r="AZ165" s="211"/>
      <c r="BA165" s="211"/>
      <c r="BB165" s="211"/>
      <c r="BC165" s="211"/>
      <c r="BD165" s="211"/>
      <c r="BE165" s="211"/>
      <c r="BF165" s="211"/>
      <c r="BG165" s="211"/>
      <c r="BH165" s="211"/>
      <c r="BI165" s="211"/>
      <c r="BJ165" s="211"/>
      <c r="BK165" s="211"/>
      <c r="BL165" s="211"/>
      <c r="BM165" s="211"/>
      <c r="BN165" s="211"/>
      <c r="BO165" s="211"/>
      <c r="BP165" s="211"/>
      <c r="BQ165" s="211"/>
      <c r="BR165" s="211"/>
      <c r="BS165" s="211"/>
    </row>
    <row r="166" spans="1:71" ht="15" customHeight="1">
      <c r="A166" s="558"/>
      <c r="B166" s="565" t="s">
        <v>115</v>
      </c>
      <c r="C166" s="510" t="s">
        <v>7292</v>
      </c>
      <c r="D166" s="244" t="s">
        <v>49</v>
      </c>
      <c r="E166" s="267"/>
      <c r="F166" s="268"/>
      <c r="G166" s="268"/>
      <c r="H166" s="269"/>
      <c r="I166" s="225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1"/>
      <c r="BF166" s="211"/>
      <c r="BG166" s="211"/>
      <c r="BH166" s="211"/>
      <c r="BI166" s="211"/>
      <c r="BJ166" s="211"/>
      <c r="BK166" s="211"/>
      <c r="BL166" s="211"/>
      <c r="BM166" s="211"/>
      <c r="BN166" s="211"/>
      <c r="BO166" s="211"/>
      <c r="BP166" s="211"/>
      <c r="BQ166" s="211"/>
      <c r="BR166" s="211"/>
      <c r="BS166" s="211"/>
    </row>
    <row r="167" spans="1:71" ht="15" customHeight="1">
      <c r="A167" s="558"/>
      <c r="B167" s="565"/>
      <c r="C167" s="510"/>
      <c r="D167" s="244" t="s">
        <v>50</v>
      </c>
      <c r="E167" s="267"/>
      <c r="F167" s="268"/>
      <c r="G167" s="268"/>
      <c r="H167" s="269"/>
      <c r="I167" s="225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1"/>
      <c r="AK167" s="211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1"/>
      <c r="AY167" s="211"/>
      <c r="AZ167" s="211"/>
      <c r="BA167" s="211"/>
      <c r="BB167" s="211"/>
      <c r="BC167" s="211"/>
      <c r="BD167" s="211"/>
      <c r="BE167" s="211"/>
      <c r="BF167" s="211"/>
      <c r="BG167" s="211"/>
      <c r="BH167" s="211"/>
      <c r="BI167" s="211"/>
      <c r="BJ167" s="211"/>
      <c r="BK167" s="211"/>
      <c r="BL167" s="211"/>
      <c r="BM167" s="211"/>
      <c r="BN167" s="211"/>
      <c r="BO167" s="211"/>
      <c r="BP167" s="211"/>
      <c r="BQ167" s="211"/>
      <c r="BR167" s="211"/>
      <c r="BS167" s="211"/>
    </row>
    <row r="168" spans="1:71" ht="15" customHeight="1">
      <c r="A168" s="558"/>
      <c r="B168" s="565"/>
      <c r="C168" s="510"/>
      <c r="D168" s="244" t="s">
        <v>51</v>
      </c>
      <c r="E168" s="241">
        <f>E166+E167</f>
        <v>0</v>
      </c>
      <c r="F168" s="242">
        <f>F166+F167</f>
        <v>0</v>
      </c>
      <c r="G168" s="242">
        <f>G166+G167</f>
        <v>0</v>
      </c>
      <c r="H168" s="243">
        <f>H166+H167</f>
        <v>0</v>
      </c>
      <c r="I168" s="225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211"/>
      <c r="BA168" s="211"/>
      <c r="BB168" s="211"/>
      <c r="BC168" s="211"/>
      <c r="BD168" s="211"/>
      <c r="BE168" s="211"/>
      <c r="BF168" s="211"/>
      <c r="BG168" s="211"/>
      <c r="BH168" s="211"/>
      <c r="BI168" s="211"/>
      <c r="BJ168" s="211"/>
      <c r="BK168" s="211"/>
      <c r="BL168" s="211"/>
      <c r="BM168" s="211"/>
      <c r="BN168" s="211"/>
      <c r="BO168" s="211"/>
      <c r="BP168" s="211"/>
      <c r="BQ168" s="211"/>
      <c r="BR168" s="211"/>
      <c r="BS168" s="211"/>
    </row>
    <row r="169" spans="1:71" ht="15" customHeight="1">
      <c r="A169" s="558"/>
      <c r="B169" s="565" t="s">
        <v>116</v>
      </c>
      <c r="C169" s="510" t="s">
        <v>7293</v>
      </c>
      <c r="D169" s="244" t="s">
        <v>49</v>
      </c>
      <c r="E169" s="267"/>
      <c r="F169" s="268"/>
      <c r="G169" s="268"/>
      <c r="H169" s="269"/>
      <c r="I169" s="225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211"/>
      <c r="AX169" s="211"/>
      <c r="AY169" s="211"/>
      <c r="AZ169" s="211"/>
      <c r="BA169" s="211"/>
      <c r="BB169" s="211"/>
      <c r="BC169" s="211"/>
      <c r="BD169" s="211"/>
      <c r="BE169" s="211"/>
      <c r="BF169" s="211"/>
      <c r="BG169" s="211"/>
      <c r="BH169" s="211"/>
      <c r="BI169" s="211"/>
      <c r="BJ169" s="211"/>
      <c r="BK169" s="211"/>
      <c r="BL169" s="211"/>
      <c r="BM169" s="211"/>
      <c r="BN169" s="211"/>
      <c r="BO169" s="211"/>
      <c r="BP169" s="211"/>
      <c r="BQ169" s="211"/>
      <c r="BR169" s="211"/>
      <c r="BS169" s="211"/>
    </row>
    <row r="170" spans="1:71" ht="15" customHeight="1">
      <c r="A170" s="558"/>
      <c r="B170" s="565"/>
      <c r="C170" s="510"/>
      <c r="D170" s="244" t="s">
        <v>50</v>
      </c>
      <c r="E170" s="267"/>
      <c r="F170" s="268"/>
      <c r="G170" s="268"/>
      <c r="H170" s="269"/>
      <c r="I170" s="225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1"/>
      <c r="BB170" s="211"/>
      <c r="BC170" s="211"/>
      <c r="BD170" s="211"/>
      <c r="BE170" s="211"/>
      <c r="BF170" s="211"/>
      <c r="BG170" s="211"/>
      <c r="BH170" s="211"/>
      <c r="BI170" s="211"/>
      <c r="BJ170" s="211"/>
      <c r="BK170" s="211"/>
      <c r="BL170" s="211"/>
      <c r="BM170" s="211"/>
      <c r="BN170" s="211"/>
      <c r="BO170" s="211"/>
      <c r="BP170" s="211"/>
      <c r="BQ170" s="211"/>
      <c r="BR170" s="211"/>
      <c r="BS170" s="211"/>
    </row>
    <row r="171" spans="1:71" ht="15" customHeight="1">
      <c r="A171" s="558"/>
      <c r="B171" s="565"/>
      <c r="C171" s="510"/>
      <c r="D171" s="244" t="s">
        <v>51</v>
      </c>
      <c r="E171" s="241">
        <f>E169+E170</f>
        <v>0</v>
      </c>
      <c r="F171" s="242">
        <f>F169+F170</f>
        <v>0</v>
      </c>
      <c r="G171" s="242">
        <f>G169+G170</f>
        <v>0</v>
      </c>
      <c r="H171" s="243">
        <f>H169+H170</f>
        <v>0</v>
      </c>
      <c r="I171" s="225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1"/>
      <c r="BC171" s="211"/>
      <c r="BD171" s="211"/>
      <c r="BE171" s="211"/>
      <c r="BF171" s="211"/>
      <c r="BG171" s="211"/>
      <c r="BH171" s="211"/>
      <c r="BI171" s="211"/>
      <c r="BJ171" s="211"/>
      <c r="BK171" s="211"/>
      <c r="BL171" s="211"/>
      <c r="BM171" s="211"/>
      <c r="BN171" s="211"/>
      <c r="BO171" s="211"/>
      <c r="BP171" s="211"/>
      <c r="BQ171" s="211"/>
      <c r="BR171" s="211"/>
      <c r="BS171" s="211"/>
    </row>
    <row r="172" spans="1:71" ht="15" customHeight="1">
      <c r="A172" s="558"/>
      <c r="B172" s="550" t="s">
        <v>117</v>
      </c>
      <c r="C172" s="469" t="s">
        <v>118</v>
      </c>
      <c r="D172" s="245" t="s">
        <v>49</v>
      </c>
      <c r="E172" s="231">
        <f t="shared" ref="E172:H173" si="11">E160+E163+E166+E169</f>
        <v>0</v>
      </c>
      <c r="F172" s="232">
        <f t="shared" si="11"/>
        <v>0</v>
      </c>
      <c r="G172" s="232">
        <f t="shared" si="11"/>
        <v>0</v>
      </c>
      <c r="H172" s="233">
        <f t="shared" si="11"/>
        <v>0</v>
      </c>
      <c r="I172" s="225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  <c r="BI172" s="211"/>
      <c r="BJ172" s="211"/>
      <c r="BK172" s="211"/>
      <c r="BL172" s="211"/>
      <c r="BM172" s="211"/>
      <c r="BN172" s="211"/>
      <c r="BO172" s="211"/>
      <c r="BP172" s="211"/>
      <c r="BQ172" s="211"/>
      <c r="BR172" s="211"/>
      <c r="BS172" s="211"/>
    </row>
    <row r="173" spans="1:71" ht="15" customHeight="1">
      <c r="A173" s="558"/>
      <c r="B173" s="550"/>
      <c r="C173" s="469"/>
      <c r="D173" s="245" t="s">
        <v>50</v>
      </c>
      <c r="E173" s="231">
        <f t="shared" si="11"/>
        <v>0</v>
      </c>
      <c r="F173" s="232">
        <f t="shared" si="11"/>
        <v>0</v>
      </c>
      <c r="G173" s="232">
        <f t="shared" si="11"/>
        <v>0</v>
      </c>
      <c r="H173" s="233">
        <f t="shared" si="11"/>
        <v>0</v>
      </c>
      <c r="I173" s="225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  <c r="BI173" s="211"/>
      <c r="BJ173" s="211"/>
      <c r="BK173" s="211"/>
      <c r="BL173" s="211"/>
      <c r="BM173" s="211"/>
      <c r="BN173" s="211"/>
      <c r="BO173" s="211"/>
      <c r="BP173" s="211"/>
      <c r="BQ173" s="211"/>
      <c r="BR173" s="211"/>
      <c r="BS173" s="211"/>
    </row>
    <row r="174" spans="1:71" ht="15" customHeight="1" thickBot="1">
      <c r="A174" s="563"/>
      <c r="B174" s="551"/>
      <c r="C174" s="470"/>
      <c r="D174" s="246" t="s">
        <v>51</v>
      </c>
      <c r="E174" s="235">
        <f>E172+E173</f>
        <v>0</v>
      </c>
      <c r="F174" s="236">
        <f>F172+F173</f>
        <v>0</v>
      </c>
      <c r="G174" s="236">
        <f>G172+G173</f>
        <v>0</v>
      </c>
      <c r="H174" s="237">
        <f>H172+H173</f>
        <v>0</v>
      </c>
      <c r="I174" s="225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  <c r="BH174" s="211"/>
      <c r="BI174" s="211"/>
      <c r="BJ174" s="211"/>
      <c r="BK174" s="211"/>
      <c r="BL174" s="211"/>
      <c r="BM174" s="211"/>
      <c r="BN174" s="211"/>
      <c r="BO174" s="211"/>
      <c r="BP174" s="211"/>
      <c r="BQ174" s="211"/>
      <c r="BR174" s="211"/>
      <c r="BS174" s="211"/>
    </row>
    <row r="175" spans="1:71" ht="15" customHeight="1">
      <c r="A175" s="557">
        <v>15</v>
      </c>
      <c r="B175" s="569" t="s">
        <v>119</v>
      </c>
      <c r="C175" s="524" t="s">
        <v>120</v>
      </c>
      <c r="D175" s="274" t="s">
        <v>49</v>
      </c>
      <c r="E175" s="264"/>
      <c r="F175" s="265"/>
      <c r="G175" s="265"/>
      <c r="H175" s="266"/>
      <c r="I175" s="225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  <c r="BH175" s="211"/>
      <c r="BI175" s="211"/>
      <c r="BJ175" s="211"/>
      <c r="BK175" s="211"/>
      <c r="BL175" s="211"/>
      <c r="BM175" s="211"/>
      <c r="BN175" s="211"/>
      <c r="BO175" s="211"/>
      <c r="BP175" s="211"/>
      <c r="BQ175" s="211"/>
      <c r="BR175" s="211"/>
      <c r="BS175" s="211"/>
    </row>
    <row r="176" spans="1:71" ht="15" customHeight="1">
      <c r="A176" s="558"/>
      <c r="B176" s="565"/>
      <c r="C176" s="510"/>
      <c r="D176" s="244" t="s">
        <v>50</v>
      </c>
      <c r="E176" s="267"/>
      <c r="F176" s="268"/>
      <c r="G176" s="268"/>
      <c r="H176" s="269"/>
      <c r="I176" s="225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211"/>
      <c r="BA176" s="211"/>
      <c r="BB176" s="211"/>
      <c r="BC176" s="211"/>
      <c r="BD176" s="211"/>
      <c r="BE176" s="211"/>
      <c r="BF176" s="211"/>
      <c r="BG176" s="211"/>
      <c r="BH176" s="211"/>
      <c r="BI176" s="211"/>
      <c r="BJ176" s="211"/>
      <c r="BK176" s="211"/>
      <c r="BL176" s="211"/>
      <c r="BM176" s="211"/>
      <c r="BN176" s="211"/>
      <c r="BO176" s="211"/>
      <c r="BP176" s="211"/>
      <c r="BQ176" s="211"/>
      <c r="BR176" s="211"/>
      <c r="BS176" s="211"/>
    </row>
    <row r="177" spans="1:71" ht="15" customHeight="1">
      <c r="A177" s="558"/>
      <c r="B177" s="565"/>
      <c r="C177" s="510"/>
      <c r="D177" s="244" t="s">
        <v>51</v>
      </c>
      <c r="E177" s="241">
        <f>E175+E176</f>
        <v>0</v>
      </c>
      <c r="F177" s="242">
        <f>F175+F176</f>
        <v>0</v>
      </c>
      <c r="G177" s="242">
        <f>G175+G176</f>
        <v>0</v>
      </c>
      <c r="H177" s="243">
        <f>H175+H176</f>
        <v>0</v>
      </c>
      <c r="I177" s="225"/>
      <c r="J177" s="211"/>
      <c r="K177" s="211"/>
      <c r="L177" s="211"/>
      <c r="M177" s="211"/>
      <c r="N177" s="211"/>
      <c r="O177" s="211"/>
      <c r="P177" s="211"/>
      <c r="Q177" s="211"/>
      <c r="R177" s="211"/>
      <c r="S177" s="211"/>
      <c r="T177" s="211"/>
      <c r="U177" s="211"/>
      <c r="V177" s="211"/>
      <c r="W177" s="211"/>
      <c r="X177" s="211"/>
      <c r="Y177" s="211"/>
      <c r="Z177" s="211"/>
      <c r="AA177" s="211"/>
      <c r="AB177" s="211"/>
      <c r="AC177" s="211"/>
      <c r="AD177" s="211"/>
      <c r="AE177" s="211"/>
      <c r="AF177" s="211"/>
      <c r="AG177" s="211"/>
      <c r="AH177" s="211"/>
      <c r="AI177" s="211"/>
      <c r="AJ177" s="211"/>
      <c r="AK177" s="211"/>
      <c r="AL177" s="211"/>
      <c r="AM177" s="211"/>
      <c r="AN177" s="211"/>
      <c r="AO177" s="211"/>
      <c r="AP177" s="211"/>
      <c r="AQ177" s="211"/>
      <c r="AR177" s="211"/>
      <c r="AS177" s="211"/>
      <c r="AT177" s="211"/>
      <c r="AU177" s="211"/>
      <c r="AV177" s="211"/>
      <c r="AW177" s="211"/>
      <c r="AX177" s="211"/>
      <c r="AY177" s="211"/>
      <c r="AZ177" s="211"/>
      <c r="BA177" s="211"/>
      <c r="BB177" s="211"/>
      <c r="BC177" s="211"/>
      <c r="BD177" s="211"/>
      <c r="BE177" s="211"/>
      <c r="BF177" s="211"/>
      <c r="BG177" s="211"/>
      <c r="BH177" s="211"/>
      <c r="BI177" s="211"/>
      <c r="BJ177" s="211"/>
      <c r="BK177" s="211"/>
      <c r="BL177" s="211"/>
      <c r="BM177" s="211"/>
      <c r="BN177" s="211"/>
      <c r="BO177" s="211"/>
      <c r="BP177" s="211"/>
      <c r="BQ177" s="211"/>
      <c r="BR177" s="211"/>
      <c r="BS177" s="211"/>
    </row>
    <row r="178" spans="1:71" ht="15" customHeight="1">
      <c r="A178" s="558"/>
      <c r="B178" s="565" t="s">
        <v>121</v>
      </c>
      <c r="C178" s="510" t="s">
        <v>7294</v>
      </c>
      <c r="D178" s="244" t="s">
        <v>49</v>
      </c>
      <c r="E178" s="267"/>
      <c r="F178" s="268"/>
      <c r="G178" s="268"/>
      <c r="H178" s="269"/>
      <c r="I178" s="225"/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211"/>
      <c r="BD178" s="211"/>
      <c r="BE178" s="211"/>
      <c r="BF178" s="211"/>
      <c r="BG178" s="211"/>
      <c r="BH178" s="211"/>
      <c r="BI178" s="211"/>
      <c r="BJ178" s="211"/>
      <c r="BK178" s="211"/>
      <c r="BL178" s="211"/>
      <c r="BM178" s="211"/>
      <c r="BN178" s="211"/>
      <c r="BO178" s="211"/>
      <c r="BP178" s="211"/>
      <c r="BQ178" s="211"/>
      <c r="BR178" s="211"/>
      <c r="BS178" s="211"/>
    </row>
    <row r="179" spans="1:71" ht="15" customHeight="1">
      <c r="A179" s="558"/>
      <c r="B179" s="565"/>
      <c r="C179" s="510"/>
      <c r="D179" s="244" t="s">
        <v>50</v>
      </c>
      <c r="E179" s="267"/>
      <c r="F179" s="268"/>
      <c r="G179" s="268"/>
      <c r="H179" s="269"/>
      <c r="I179" s="225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211"/>
      <c r="AN179" s="211"/>
      <c r="AO179" s="211"/>
      <c r="AP179" s="211"/>
      <c r="AQ179" s="211"/>
      <c r="AR179" s="211"/>
      <c r="AS179" s="211"/>
      <c r="AT179" s="211"/>
      <c r="AU179" s="211"/>
      <c r="AV179" s="211"/>
      <c r="AW179" s="211"/>
      <c r="AX179" s="211"/>
      <c r="AY179" s="211"/>
      <c r="AZ179" s="211"/>
      <c r="BA179" s="211"/>
      <c r="BB179" s="211"/>
      <c r="BC179" s="211"/>
      <c r="BD179" s="211"/>
      <c r="BE179" s="211"/>
      <c r="BF179" s="211"/>
      <c r="BG179" s="211"/>
      <c r="BH179" s="211"/>
      <c r="BI179" s="211"/>
      <c r="BJ179" s="211"/>
      <c r="BK179" s="211"/>
      <c r="BL179" s="211"/>
      <c r="BM179" s="211"/>
      <c r="BN179" s="211"/>
      <c r="BO179" s="211"/>
      <c r="BP179" s="211"/>
      <c r="BQ179" s="211"/>
      <c r="BR179" s="211"/>
      <c r="BS179" s="211"/>
    </row>
    <row r="180" spans="1:71" ht="15" customHeight="1">
      <c r="A180" s="558"/>
      <c r="B180" s="565"/>
      <c r="C180" s="510"/>
      <c r="D180" s="244" t="s">
        <v>51</v>
      </c>
      <c r="E180" s="241">
        <f>E178+E179</f>
        <v>0</v>
      </c>
      <c r="F180" s="242">
        <f>F178+F179</f>
        <v>0</v>
      </c>
      <c r="G180" s="242">
        <f>G178+G179</f>
        <v>0</v>
      </c>
      <c r="H180" s="243">
        <f>H178+H179</f>
        <v>0</v>
      </c>
      <c r="I180" s="225"/>
      <c r="J180" s="211"/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211"/>
      <c r="AX180" s="211"/>
      <c r="AY180" s="211"/>
      <c r="AZ180" s="211"/>
      <c r="BA180" s="211"/>
      <c r="BB180" s="211"/>
      <c r="BC180" s="211"/>
      <c r="BD180" s="211"/>
      <c r="BE180" s="211"/>
      <c r="BF180" s="211"/>
      <c r="BG180" s="211"/>
      <c r="BH180" s="211"/>
      <c r="BI180" s="211"/>
      <c r="BJ180" s="211"/>
      <c r="BK180" s="211"/>
      <c r="BL180" s="211"/>
      <c r="BM180" s="211"/>
      <c r="BN180" s="211"/>
      <c r="BO180" s="211"/>
      <c r="BP180" s="211"/>
      <c r="BQ180" s="211"/>
      <c r="BR180" s="211"/>
      <c r="BS180" s="211"/>
    </row>
    <row r="181" spans="1:71" ht="15" customHeight="1">
      <c r="A181" s="558"/>
      <c r="B181" s="565" t="s">
        <v>122</v>
      </c>
      <c r="C181" s="510" t="s">
        <v>7309</v>
      </c>
      <c r="D181" s="244" t="s">
        <v>49</v>
      </c>
      <c r="E181" s="267"/>
      <c r="F181" s="268"/>
      <c r="G181" s="268"/>
      <c r="H181" s="269"/>
      <c r="I181" s="225"/>
      <c r="J181" s="211"/>
      <c r="K181" s="211"/>
      <c r="L181" s="211"/>
      <c r="M181" s="211"/>
      <c r="N181" s="211"/>
      <c r="O181" s="211"/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  <c r="AO181" s="211"/>
      <c r="AP181" s="211"/>
      <c r="AQ181" s="211"/>
      <c r="AR181" s="211"/>
      <c r="AS181" s="211"/>
      <c r="AT181" s="211"/>
      <c r="AU181" s="211"/>
      <c r="AV181" s="211"/>
      <c r="AW181" s="211"/>
      <c r="AX181" s="211"/>
      <c r="AY181" s="211"/>
      <c r="AZ181" s="211"/>
      <c r="BA181" s="211"/>
      <c r="BB181" s="211"/>
      <c r="BC181" s="211"/>
      <c r="BD181" s="211"/>
      <c r="BE181" s="211"/>
      <c r="BF181" s="211"/>
      <c r="BG181" s="211"/>
      <c r="BH181" s="211"/>
      <c r="BI181" s="211"/>
      <c r="BJ181" s="211"/>
      <c r="BK181" s="211"/>
      <c r="BL181" s="211"/>
      <c r="BM181" s="211"/>
      <c r="BN181" s="211"/>
      <c r="BO181" s="211"/>
      <c r="BP181" s="211"/>
      <c r="BQ181" s="211"/>
      <c r="BR181" s="211"/>
      <c r="BS181" s="211"/>
    </row>
    <row r="182" spans="1:71" ht="15" customHeight="1">
      <c r="A182" s="558"/>
      <c r="B182" s="565"/>
      <c r="C182" s="510"/>
      <c r="D182" s="244" t="s">
        <v>50</v>
      </c>
      <c r="E182" s="267"/>
      <c r="F182" s="268"/>
      <c r="G182" s="268"/>
      <c r="H182" s="269"/>
      <c r="I182" s="225"/>
      <c r="J182" s="211"/>
      <c r="K182" s="21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/>
      <c r="AF182" s="211"/>
      <c r="AG182" s="211"/>
      <c r="AH182" s="211"/>
      <c r="AI182" s="211"/>
      <c r="AJ182" s="211"/>
      <c r="AK182" s="211"/>
      <c r="AL182" s="211"/>
      <c r="AM182" s="211"/>
      <c r="AN182" s="211"/>
      <c r="AO182" s="211"/>
      <c r="AP182" s="211"/>
      <c r="AQ182" s="211"/>
      <c r="AR182" s="211"/>
      <c r="AS182" s="211"/>
      <c r="AT182" s="211"/>
      <c r="AU182" s="211"/>
      <c r="AV182" s="211"/>
      <c r="AW182" s="211"/>
      <c r="AX182" s="211"/>
      <c r="AY182" s="211"/>
      <c r="AZ182" s="211"/>
      <c r="BA182" s="211"/>
      <c r="BB182" s="211"/>
      <c r="BC182" s="211"/>
      <c r="BD182" s="211"/>
      <c r="BE182" s="211"/>
      <c r="BF182" s="211"/>
      <c r="BG182" s="211"/>
      <c r="BH182" s="211"/>
      <c r="BI182" s="211"/>
      <c r="BJ182" s="211"/>
      <c r="BK182" s="211"/>
      <c r="BL182" s="211"/>
      <c r="BM182" s="211"/>
      <c r="BN182" s="211"/>
      <c r="BO182" s="211"/>
      <c r="BP182" s="211"/>
      <c r="BQ182" s="211"/>
      <c r="BR182" s="211"/>
      <c r="BS182" s="211"/>
    </row>
    <row r="183" spans="1:71" ht="15" customHeight="1">
      <c r="A183" s="558"/>
      <c r="B183" s="565"/>
      <c r="C183" s="510"/>
      <c r="D183" s="244" t="s">
        <v>51</v>
      </c>
      <c r="E183" s="241">
        <f>E181+E182</f>
        <v>0</v>
      </c>
      <c r="F183" s="242">
        <f>F181+F182</f>
        <v>0</v>
      </c>
      <c r="G183" s="242">
        <f>G181+G182</f>
        <v>0</v>
      </c>
      <c r="H183" s="243">
        <f>H181+H182</f>
        <v>0</v>
      </c>
      <c r="I183" s="225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11"/>
      <c r="AQ183" s="211"/>
      <c r="AR183" s="211"/>
      <c r="AS183" s="211"/>
      <c r="AT183" s="211"/>
      <c r="AU183" s="211"/>
      <c r="AV183" s="211"/>
      <c r="AW183" s="211"/>
      <c r="AX183" s="211"/>
      <c r="AY183" s="211"/>
      <c r="AZ183" s="211"/>
      <c r="BA183" s="211"/>
      <c r="BB183" s="211"/>
      <c r="BC183" s="211"/>
      <c r="BD183" s="211"/>
      <c r="BE183" s="211"/>
      <c r="BF183" s="211"/>
      <c r="BG183" s="211"/>
      <c r="BH183" s="211"/>
      <c r="BI183" s="211"/>
      <c r="BJ183" s="211"/>
      <c r="BK183" s="211"/>
      <c r="BL183" s="211"/>
      <c r="BM183" s="211"/>
      <c r="BN183" s="211"/>
      <c r="BO183" s="211"/>
      <c r="BP183" s="211"/>
      <c r="BQ183" s="211"/>
      <c r="BR183" s="211"/>
      <c r="BS183" s="211"/>
    </row>
    <row r="184" spans="1:71" ht="15" customHeight="1">
      <c r="A184" s="558"/>
      <c r="B184" s="550" t="s">
        <v>123</v>
      </c>
      <c r="C184" s="469" t="s">
        <v>7307</v>
      </c>
      <c r="D184" s="245" t="s">
        <v>49</v>
      </c>
      <c r="E184" s="231">
        <f t="shared" ref="E184:H185" si="12">E175+E178+E181</f>
        <v>0</v>
      </c>
      <c r="F184" s="232">
        <f t="shared" si="12"/>
        <v>0</v>
      </c>
      <c r="G184" s="232">
        <f t="shared" si="12"/>
        <v>0</v>
      </c>
      <c r="H184" s="233">
        <f t="shared" si="12"/>
        <v>0</v>
      </c>
      <c r="I184" s="225"/>
      <c r="J184" s="211"/>
      <c r="K184" s="211"/>
      <c r="L184" s="211"/>
      <c r="M184" s="211"/>
      <c r="N184" s="211"/>
      <c r="O184" s="211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  <c r="AI184" s="211"/>
      <c r="AJ184" s="211"/>
      <c r="AK184" s="211"/>
      <c r="AL184" s="211"/>
      <c r="AM184" s="211"/>
      <c r="AN184" s="211"/>
      <c r="AO184" s="211"/>
      <c r="AP184" s="211"/>
      <c r="AQ184" s="211"/>
      <c r="AR184" s="211"/>
      <c r="AS184" s="211"/>
      <c r="AT184" s="211"/>
      <c r="AU184" s="211"/>
      <c r="AV184" s="211"/>
      <c r="AW184" s="211"/>
      <c r="AX184" s="211"/>
      <c r="AY184" s="211"/>
      <c r="AZ184" s="211"/>
      <c r="BA184" s="211"/>
      <c r="BB184" s="211"/>
      <c r="BC184" s="211"/>
      <c r="BD184" s="211"/>
      <c r="BE184" s="211"/>
      <c r="BF184" s="211"/>
      <c r="BG184" s="211"/>
      <c r="BH184" s="211"/>
      <c r="BI184" s="211"/>
      <c r="BJ184" s="211"/>
      <c r="BK184" s="211"/>
      <c r="BL184" s="211"/>
      <c r="BM184" s="211"/>
      <c r="BN184" s="211"/>
      <c r="BO184" s="211"/>
      <c r="BP184" s="211"/>
      <c r="BQ184" s="211"/>
      <c r="BR184" s="211"/>
      <c r="BS184" s="211"/>
    </row>
    <row r="185" spans="1:71" ht="15" customHeight="1">
      <c r="A185" s="558"/>
      <c r="B185" s="550"/>
      <c r="C185" s="469"/>
      <c r="D185" s="245" t="s">
        <v>50</v>
      </c>
      <c r="E185" s="231">
        <f t="shared" si="12"/>
        <v>0</v>
      </c>
      <c r="F185" s="232">
        <f t="shared" si="12"/>
        <v>0</v>
      </c>
      <c r="G185" s="232">
        <f t="shared" si="12"/>
        <v>0</v>
      </c>
      <c r="H185" s="233">
        <f t="shared" si="12"/>
        <v>0</v>
      </c>
      <c r="I185" s="225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211"/>
      <c r="AV185" s="211"/>
      <c r="AW185" s="211"/>
      <c r="AX185" s="211"/>
      <c r="AY185" s="211"/>
      <c r="AZ185" s="211"/>
      <c r="BA185" s="211"/>
      <c r="BB185" s="211"/>
      <c r="BC185" s="211"/>
      <c r="BD185" s="211"/>
      <c r="BE185" s="211"/>
      <c r="BF185" s="211"/>
      <c r="BG185" s="211"/>
      <c r="BH185" s="211"/>
      <c r="BI185" s="211"/>
      <c r="BJ185" s="211"/>
      <c r="BK185" s="211"/>
      <c r="BL185" s="211"/>
      <c r="BM185" s="211"/>
      <c r="BN185" s="211"/>
      <c r="BO185" s="211"/>
      <c r="BP185" s="211"/>
      <c r="BQ185" s="211"/>
      <c r="BR185" s="211"/>
      <c r="BS185" s="211"/>
    </row>
    <row r="186" spans="1:71" ht="15" customHeight="1" thickBot="1">
      <c r="A186" s="563"/>
      <c r="B186" s="551"/>
      <c r="C186" s="470"/>
      <c r="D186" s="246" t="s">
        <v>51</v>
      </c>
      <c r="E186" s="235">
        <f>E184+E185</f>
        <v>0</v>
      </c>
      <c r="F186" s="236">
        <f>F184+F185</f>
        <v>0</v>
      </c>
      <c r="G186" s="236">
        <f>G184+G185</f>
        <v>0</v>
      </c>
      <c r="H186" s="237">
        <f>H184+H185</f>
        <v>0</v>
      </c>
      <c r="I186" s="225"/>
      <c r="J186" s="211"/>
      <c r="K186" s="21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1"/>
      <c r="AX186" s="211"/>
      <c r="AY186" s="211"/>
      <c r="AZ186" s="211"/>
      <c r="BA186" s="211"/>
      <c r="BB186" s="211"/>
      <c r="BC186" s="211"/>
      <c r="BD186" s="211"/>
      <c r="BE186" s="211"/>
      <c r="BF186" s="211"/>
      <c r="BG186" s="211"/>
      <c r="BH186" s="211"/>
      <c r="BI186" s="211"/>
      <c r="BJ186" s="211"/>
      <c r="BK186" s="211"/>
      <c r="BL186" s="211"/>
      <c r="BM186" s="211"/>
      <c r="BN186" s="211"/>
      <c r="BO186" s="211"/>
      <c r="BP186" s="211"/>
      <c r="BQ186" s="211"/>
      <c r="BR186" s="211"/>
      <c r="BS186" s="211"/>
    </row>
    <row r="187" spans="1:71" ht="16.149999999999999" customHeight="1">
      <c r="A187" s="570" t="s">
        <v>294</v>
      </c>
      <c r="B187" s="571"/>
      <c r="C187" s="571"/>
      <c r="D187" s="326" t="s">
        <v>49</v>
      </c>
      <c r="E187" s="325">
        <f t="shared" ref="E187:H188" si="13">E34+E49+E52+E64+E79+E91+E100+E112+E115+E118+E130+E145+E157+E172+E184</f>
        <v>0</v>
      </c>
      <c r="F187" s="252">
        <f>F34+F49+F52+F64+F79+F91+F100+F112+F115+F118+F130+F145+F157+F172+F184</f>
        <v>0</v>
      </c>
      <c r="G187" s="252">
        <f t="shared" si="13"/>
        <v>0</v>
      </c>
      <c r="H187" s="253">
        <f t="shared" si="13"/>
        <v>0</v>
      </c>
      <c r="I187" s="225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11"/>
      <c r="AQ187" s="211"/>
      <c r="AR187" s="211"/>
      <c r="AS187" s="211"/>
      <c r="AT187" s="211"/>
      <c r="AU187" s="211"/>
      <c r="AV187" s="211"/>
      <c r="AW187" s="211"/>
      <c r="AX187" s="211"/>
      <c r="AY187" s="211"/>
      <c r="AZ187" s="211"/>
      <c r="BA187" s="211"/>
      <c r="BB187" s="211"/>
      <c r="BC187" s="211"/>
      <c r="BD187" s="211"/>
      <c r="BE187" s="211"/>
      <c r="BF187" s="211"/>
      <c r="BG187" s="211"/>
      <c r="BH187" s="211"/>
      <c r="BI187" s="211"/>
      <c r="BJ187" s="211"/>
      <c r="BK187" s="211"/>
      <c r="BL187" s="211"/>
      <c r="BM187" s="211"/>
      <c r="BN187" s="211"/>
      <c r="BO187" s="211"/>
      <c r="BP187" s="211"/>
      <c r="BQ187" s="211"/>
      <c r="BR187" s="211"/>
      <c r="BS187" s="211"/>
    </row>
    <row r="188" spans="1:71" ht="16.149999999999999" customHeight="1">
      <c r="A188" s="572"/>
      <c r="B188" s="573"/>
      <c r="C188" s="573"/>
      <c r="D188" s="327" t="s">
        <v>50</v>
      </c>
      <c r="E188" s="254">
        <f t="shared" si="13"/>
        <v>0</v>
      </c>
      <c r="F188" s="255">
        <f t="shared" si="13"/>
        <v>0</v>
      </c>
      <c r="G188" s="255">
        <f t="shared" si="13"/>
        <v>0</v>
      </c>
      <c r="H188" s="256">
        <f t="shared" si="13"/>
        <v>0</v>
      </c>
      <c r="I188" s="225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211"/>
      <c r="AN188" s="211"/>
      <c r="AO188" s="211"/>
      <c r="AP188" s="211"/>
      <c r="AQ188" s="211"/>
      <c r="AR188" s="211"/>
      <c r="AS188" s="211"/>
      <c r="AT188" s="211"/>
      <c r="AU188" s="211"/>
      <c r="AV188" s="211"/>
      <c r="AW188" s="211"/>
      <c r="AX188" s="211"/>
      <c r="AY188" s="211"/>
      <c r="AZ188" s="211"/>
      <c r="BA188" s="211"/>
      <c r="BB188" s="211"/>
      <c r="BC188" s="211"/>
      <c r="BD188" s="211"/>
      <c r="BE188" s="211"/>
      <c r="BF188" s="211"/>
      <c r="BG188" s="211"/>
      <c r="BH188" s="211"/>
      <c r="BI188" s="211"/>
      <c r="BJ188" s="211"/>
      <c r="BK188" s="211"/>
      <c r="BL188" s="211"/>
      <c r="BM188" s="211"/>
      <c r="BN188" s="211"/>
      <c r="BO188" s="211"/>
      <c r="BP188" s="211"/>
      <c r="BQ188" s="211"/>
      <c r="BR188" s="211"/>
      <c r="BS188" s="211"/>
    </row>
    <row r="189" spans="1:71" ht="16.149999999999999" customHeight="1" thickBot="1">
      <c r="A189" s="574"/>
      <c r="B189" s="575"/>
      <c r="C189" s="575"/>
      <c r="D189" s="328" t="s">
        <v>51</v>
      </c>
      <c r="E189" s="257">
        <f>E187+E188</f>
        <v>0</v>
      </c>
      <c r="F189" s="258">
        <f>F187+F188</f>
        <v>0</v>
      </c>
      <c r="G189" s="258">
        <f>G187+G188</f>
        <v>0</v>
      </c>
      <c r="H189" s="259">
        <f>H187+H188</f>
        <v>0</v>
      </c>
      <c r="I189" s="225"/>
      <c r="J189" s="225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/>
      <c r="AV189" s="211"/>
      <c r="AW189" s="211"/>
      <c r="AX189" s="211"/>
      <c r="AY189" s="211"/>
      <c r="AZ189" s="211"/>
      <c r="BA189" s="211"/>
      <c r="BB189" s="211"/>
      <c r="BC189" s="211"/>
      <c r="BD189" s="211"/>
      <c r="BE189" s="211"/>
      <c r="BF189" s="211"/>
      <c r="BG189" s="211"/>
      <c r="BH189" s="211"/>
      <c r="BI189" s="211"/>
      <c r="BJ189" s="211"/>
      <c r="BK189" s="211"/>
      <c r="BL189" s="211"/>
      <c r="BM189" s="211"/>
      <c r="BN189" s="211"/>
      <c r="BO189" s="211"/>
      <c r="BP189" s="211"/>
      <c r="BQ189" s="211"/>
      <c r="BR189" s="211"/>
      <c r="BS189" s="211"/>
    </row>
    <row r="190" spans="1:71">
      <c r="A190" s="260"/>
      <c r="B190" s="260"/>
      <c r="C190" s="211"/>
      <c r="D190" s="211"/>
      <c r="E190" s="211"/>
      <c r="F190" s="211"/>
      <c r="G190" s="211"/>
      <c r="H190" s="211"/>
      <c r="I190" s="211"/>
      <c r="J190" s="211"/>
      <c r="K190" s="211"/>
      <c r="L190" s="211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1"/>
      <c r="AT190" s="211"/>
      <c r="AU190" s="211"/>
      <c r="AV190" s="211"/>
      <c r="AW190" s="211"/>
      <c r="AX190" s="211"/>
      <c r="AY190" s="211"/>
      <c r="AZ190" s="211"/>
      <c r="BA190" s="211"/>
      <c r="BB190" s="211"/>
      <c r="BC190" s="211"/>
      <c r="BD190" s="211"/>
      <c r="BE190" s="211"/>
      <c r="BF190" s="211"/>
      <c r="BG190" s="211"/>
      <c r="BH190" s="211"/>
      <c r="BI190" s="211"/>
      <c r="BJ190" s="211"/>
      <c r="BK190" s="211"/>
      <c r="BL190" s="211"/>
      <c r="BM190" s="211"/>
      <c r="BN190" s="211"/>
      <c r="BO190" s="211"/>
      <c r="BP190" s="211"/>
      <c r="BQ190" s="211"/>
      <c r="BR190" s="211"/>
      <c r="BS190" s="211"/>
    </row>
    <row r="191" spans="1:71">
      <c r="A191" s="260"/>
      <c r="B191" s="260"/>
      <c r="C191" s="211"/>
      <c r="D191" s="261"/>
      <c r="E191" s="262"/>
      <c r="F191" s="211"/>
      <c r="G191" s="211"/>
      <c r="H191" s="211"/>
      <c r="I191" s="225"/>
      <c r="J191" s="225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1"/>
      <c r="AT191" s="211"/>
      <c r="AU191" s="211"/>
      <c r="AV191" s="211"/>
      <c r="AW191" s="211"/>
      <c r="AX191" s="211"/>
      <c r="AY191" s="211"/>
      <c r="AZ191" s="211"/>
      <c r="BA191" s="211"/>
      <c r="BB191" s="211"/>
      <c r="BC191" s="211"/>
      <c r="BD191" s="211"/>
      <c r="BE191" s="211"/>
      <c r="BF191" s="211"/>
      <c r="BG191" s="211"/>
      <c r="BH191" s="211"/>
      <c r="BI191" s="211"/>
      <c r="BJ191" s="211"/>
      <c r="BK191" s="211"/>
      <c r="BL191" s="211"/>
      <c r="BM191" s="211"/>
      <c r="BN191" s="211"/>
      <c r="BO191" s="211"/>
      <c r="BP191" s="211"/>
      <c r="BQ191" s="211"/>
      <c r="BR191" s="211"/>
      <c r="BS191" s="211"/>
    </row>
    <row r="192" spans="1:71">
      <c r="A192" s="260"/>
      <c r="B192" s="260"/>
      <c r="C192" s="211"/>
      <c r="D192" s="211"/>
      <c r="E192" s="211"/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1"/>
      <c r="BB192" s="211"/>
      <c r="BC192" s="211"/>
      <c r="BD192" s="211"/>
      <c r="BE192" s="211"/>
      <c r="BF192" s="211"/>
      <c r="BG192" s="211"/>
      <c r="BH192" s="211"/>
      <c r="BI192" s="211"/>
      <c r="BJ192" s="211"/>
      <c r="BK192" s="211"/>
      <c r="BL192" s="211"/>
      <c r="BM192" s="211"/>
      <c r="BN192" s="211"/>
      <c r="BO192" s="211"/>
      <c r="BP192" s="211"/>
      <c r="BQ192" s="211"/>
      <c r="BR192" s="211"/>
      <c r="BS192" s="211"/>
    </row>
    <row r="193" spans="1:71">
      <c r="A193" s="260"/>
      <c r="B193" s="260"/>
      <c r="C193" s="211"/>
      <c r="D193" s="211"/>
      <c r="E193" s="211"/>
      <c r="F193" s="211"/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1"/>
      <c r="AX193" s="211"/>
      <c r="AY193" s="211"/>
      <c r="AZ193" s="211"/>
      <c r="BA193" s="211"/>
      <c r="BB193" s="211"/>
      <c r="BC193" s="211"/>
      <c r="BD193" s="211"/>
      <c r="BE193" s="211"/>
      <c r="BF193" s="211"/>
      <c r="BG193" s="211"/>
      <c r="BH193" s="211"/>
      <c r="BI193" s="211"/>
      <c r="BJ193" s="211"/>
      <c r="BK193" s="211"/>
      <c r="BL193" s="211"/>
      <c r="BM193" s="211"/>
      <c r="BN193" s="211"/>
      <c r="BO193" s="211"/>
      <c r="BP193" s="211"/>
      <c r="BQ193" s="211"/>
      <c r="BR193" s="211"/>
      <c r="BS193" s="211"/>
    </row>
    <row r="194" spans="1:71">
      <c r="A194" s="260"/>
      <c r="B194" s="260"/>
      <c r="C194" s="211"/>
      <c r="D194" s="211"/>
      <c r="E194" s="211"/>
      <c r="F194" s="211"/>
      <c r="G194" s="211"/>
      <c r="H194" s="211"/>
      <c r="I194" s="211"/>
      <c r="J194" s="211"/>
      <c r="K194" s="21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1"/>
      <c r="AX194" s="211"/>
      <c r="AY194" s="211"/>
      <c r="AZ194" s="211"/>
      <c r="BA194" s="211"/>
      <c r="BB194" s="211"/>
      <c r="BC194" s="211"/>
      <c r="BD194" s="211"/>
      <c r="BE194" s="211"/>
      <c r="BF194" s="211"/>
      <c r="BG194" s="211"/>
      <c r="BH194" s="211"/>
      <c r="BI194" s="211"/>
      <c r="BJ194" s="211"/>
      <c r="BK194" s="211"/>
      <c r="BL194" s="211"/>
      <c r="BM194" s="211"/>
      <c r="BN194" s="211"/>
      <c r="BO194" s="211"/>
      <c r="BP194" s="211"/>
      <c r="BQ194" s="211"/>
      <c r="BR194" s="211"/>
      <c r="BS194" s="211"/>
    </row>
    <row r="195" spans="1:71">
      <c r="A195" s="260"/>
      <c r="B195" s="260"/>
      <c r="C195" s="211"/>
      <c r="D195" s="211"/>
      <c r="E195" s="211"/>
      <c r="F195" s="211"/>
      <c r="G195" s="211"/>
      <c r="H195" s="211"/>
      <c r="I195" s="211"/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/>
      <c r="AI195" s="211"/>
      <c r="AJ195" s="211"/>
      <c r="AK195" s="211"/>
      <c r="AL195" s="211"/>
      <c r="AM195" s="211"/>
      <c r="AN195" s="211"/>
      <c r="AO195" s="211"/>
      <c r="AP195" s="211"/>
      <c r="AQ195" s="211"/>
      <c r="AR195" s="211"/>
      <c r="AS195" s="211"/>
      <c r="AT195" s="211"/>
      <c r="AU195" s="211"/>
      <c r="AV195" s="211"/>
      <c r="AW195" s="211"/>
      <c r="AX195" s="211"/>
      <c r="AY195" s="211"/>
      <c r="AZ195" s="211"/>
      <c r="BA195" s="211"/>
      <c r="BB195" s="211"/>
      <c r="BC195" s="211"/>
      <c r="BD195" s="211"/>
      <c r="BE195" s="211"/>
      <c r="BF195" s="211"/>
      <c r="BG195" s="211"/>
      <c r="BH195" s="211"/>
      <c r="BI195" s="211"/>
      <c r="BJ195" s="211"/>
      <c r="BK195" s="211"/>
      <c r="BL195" s="211"/>
      <c r="BM195" s="211"/>
      <c r="BN195" s="211"/>
      <c r="BO195" s="211"/>
      <c r="BP195" s="211"/>
      <c r="BQ195" s="211"/>
      <c r="BR195" s="211"/>
      <c r="BS195" s="211"/>
    </row>
    <row r="196" spans="1:71">
      <c r="A196" s="260"/>
      <c r="B196" s="260"/>
      <c r="C196" s="211"/>
      <c r="D196" s="211"/>
      <c r="E196" s="211"/>
      <c r="F196" s="211"/>
      <c r="G196" s="211"/>
      <c r="H196" s="211"/>
      <c r="I196" s="211"/>
      <c r="J196" s="211"/>
      <c r="K196" s="211"/>
      <c r="L196" s="211"/>
      <c r="M196" s="211"/>
      <c r="N196" s="211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  <c r="AI196" s="211"/>
      <c r="AJ196" s="211"/>
      <c r="AK196" s="211"/>
      <c r="AL196" s="211"/>
      <c r="AM196" s="211"/>
      <c r="AN196" s="211"/>
      <c r="AO196" s="211"/>
      <c r="AP196" s="211"/>
      <c r="AQ196" s="211"/>
      <c r="AR196" s="211"/>
      <c r="AS196" s="211"/>
      <c r="AT196" s="211"/>
      <c r="AU196" s="211"/>
      <c r="AV196" s="211"/>
      <c r="AW196" s="211"/>
      <c r="AX196" s="211"/>
      <c r="AY196" s="211"/>
      <c r="AZ196" s="211"/>
      <c r="BA196" s="211"/>
      <c r="BB196" s="211"/>
      <c r="BC196" s="211"/>
      <c r="BD196" s="211"/>
      <c r="BE196" s="211"/>
      <c r="BF196" s="211"/>
      <c r="BG196" s="211"/>
      <c r="BH196" s="211"/>
      <c r="BI196" s="211"/>
      <c r="BJ196" s="211"/>
      <c r="BK196" s="211"/>
      <c r="BL196" s="211"/>
      <c r="BM196" s="211"/>
      <c r="BN196" s="211"/>
      <c r="BO196" s="211"/>
      <c r="BP196" s="211"/>
      <c r="BQ196" s="211"/>
      <c r="BR196" s="211"/>
      <c r="BS196" s="211"/>
    </row>
    <row r="197" spans="1:71">
      <c r="A197" s="260"/>
      <c r="B197" s="260"/>
      <c r="C197" s="211"/>
      <c r="D197" s="211"/>
      <c r="E197" s="211"/>
      <c r="F197" s="211"/>
      <c r="G197" s="211"/>
      <c r="H197" s="211"/>
      <c r="I197" s="211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211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1"/>
      <c r="AX197" s="211"/>
      <c r="AY197" s="211"/>
      <c r="AZ197" s="211"/>
      <c r="BA197" s="211"/>
      <c r="BB197" s="211"/>
      <c r="BC197" s="211"/>
      <c r="BD197" s="211"/>
      <c r="BE197" s="211"/>
      <c r="BF197" s="211"/>
      <c r="BG197" s="211"/>
      <c r="BH197" s="211"/>
      <c r="BI197" s="211"/>
      <c r="BJ197" s="211"/>
      <c r="BK197" s="211"/>
      <c r="BL197" s="211"/>
      <c r="BM197" s="211"/>
      <c r="BN197" s="211"/>
      <c r="BO197" s="211"/>
      <c r="BP197" s="211"/>
      <c r="BQ197" s="211"/>
      <c r="BR197" s="211"/>
      <c r="BS197" s="211"/>
    </row>
    <row r="198" spans="1:71">
      <c r="A198" s="260"/>
      <c r="B198" s="26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1"/>
      <c r="AK198" s="211"/>
      <c r="AL198" s="211"/>
      <c r="AM198" s="211"/>
      <c r="AN198" s="211"/>
      <c r="AO198" s="211"/>
      <c r="AP198" s="211"/>
      <c r="AQ198" s="211"/>
      <c r="AR198" s="211"/>
      <c r="AS198" s="211"/>
      <c r="AT198" s="211"/>
      <c r="AU198" s="211"/>
      <c r="AV198" s="211"/>
      <c r="AW198" s="211"/>
      <c r="AX198" s="211"/>
      <c r="AY198" s="211"/>
      <c r="AZ198" s="211"/>
      <c r="BA198" s="211"/>
      <c r="BB198" s="211"/>
      <c r="BC198" s="211"/>
      <c r="BD198" s="211"/>
      <c r="BE198" s="211"/>
      <c r="BF198" s="211"/>
      <c r="BG198" s="211"/>
      <c r="BH198" s="211"/>
      <c r="BI198" s="211"/>
      <c r="BJ198" s="211"/>
      <c r="BK198" s="211"/>
      <c r="BL198" s="211"/>
      <c r="BM198" s="211"/>
      <c r="BN198" s="211"/>
      <c r="BO198" s="211"/>
      <c r="BP198" s="211"/>
      <c r="BQ198" s="211"/>
      <c r="BR198" s="211"/>
      <c r="BS198" s="211"/>
    </row>
    <row r="199" spans="1:71">
      <c r="A199" s="260"/>
      <c r="B199" s="260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1"/>
      <c r="AL199" s="211"/>
      <c r="AM199" s="211"/>
      <c r="AN199" s="211"/>
      <c r="AO199" s="211"/>
      <c r="AP199" s="211"/>
      <c r="AQ199" s="211"/>
      <c r="AR199" s="211"/>
      <c r="AS199" s="211"/>
      <c r="AT199" s="211"/>
      <c r="AU199" s="211"/>
      <c r="AV199" s="211"/>
      <c r="AW199" s="211"/>
      <c r="AX199" s="211"/>
      <c r="AY199" s="211"/>
      <c r="AZ199" s="211"/>
      <c r="BA199" s="211"/>
      <c r="BB199" s="211"/>
      <c r="BC199" s="211"/>
      <c r="BD199" s="211"/>
      <c r="BE199" s="211"/>
      <c r="BF199" s="211"/>
      <c r="BG199" s="211"/>
      <c r="BH199" s="211"/>
      <c r="BI199" s="211"/>
      <c r="BJ199" s="211"/>
      <c r="BK199" s="211"/>
      <c r="BL199" s="211"/>
      <c r="BM199" s="211"/>
      <c r="BN199" s="211"/>
      <c r="BO199" s="211"/>
      <c r="BP199" s="211"/>
      <c r="BQ199" s="211"/>
      <c r="BR199" s="211"/>
      <c r="BS199" s="211"/>
    </row>
    <row r="200" spans="1:71">
      <c r="A200" s="260"/>
      <c r="B200" s="260"/>
      <c r="C200" s="211"/>
      <c r="D200" s="211"/>
      <c r="E200" s="211"/>
      <c r="F200" s="211"/>
      <c r="G200" s="211"/>
      <c r="H200" s="211"/>
      <c r="I200" s="211"/>
      <c r="J200" s="211"/>
      <c r="K200" s="211"/>
      <c r="L200" s="211"/>
      <c r="M200" s="211"/>
      <c r="N200" s="211"/>
      <c r="O200" s="211"/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  <c r="AI200" s="211"/>
      <c r="AJ200" s="211"/>
      <c r="AK200" s="211"/>
      <c r="AL200" s="211"/>
      <c r="AM200" s="211"/>
      <c r="AN200" s="211"/>
      <c r="AO200" s="211"/>
      <c r="AP200" s="211"/>
      <c r="AQ200" s="211"/>
      <c r="AR200" s="211"/>
      <c r="AS200" s="211"/>
      <c r="AT200" s="211"/>
      <c r="AU200" s="211"/>
      <c r="AV200" s="211"/>
      <c r="AW200" s="211"/>
      <c r="AX200" s="211"/>
      <c r="AY200" s="211"/>
      <c r="AZ200" s="211"/>
      <c r="BA200" s="211"/>
      <c r="BB200" s="211"/>
      <c r="BC200" s="211"/>
      <c r="BD200" s="211"/>
      <c r="BE200" s="211"/>
      <c r="BF200" s="211"/>
      <c r="BG200" s="211"/>
      <c r="BH200" s="211"/>
      <c r="BI200" s="211"/>
      <c r="BJ200" s="211"/>
      <c r="BK200" s="211"/>
      <c r="BL200" s="211"/>
      <c r="BM200" s="211"/>
      <c r="BN200" s="211"/>
      <c r="BO200" s="211"/>
      <c r="BP200" s="211"/>
      <c r="BQ200" s="211"/>
      <c r="BR200" s="211"/>
      <c r="BS200" s="211"/>
    </row>
    <row r="201" spans="1:71">
      <c r="A201" s="260"/>
      <c r="B201" s="260"/>
      <c r="C201" s="211"/>
      <c r="D201" s="211"/>
      <c r="E201" s="211"/>
      <c r="F201" s="211"/>
      <c r="G201" s="211"/>
      <c r="H201" s="211"/>
      <c r="I201" s="211"/>
      <c r="J201" s="211"/>
      <c r="K201" s="211"/>
      <c r="L201" s="211"/>
      <c r="M201" s="211"/>
      <c r="N201" s="211"/>
      <c r="O201" s="211"/>
      <c r="P201" s="211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  <c r="AI201" s="211"/>
      <c r="AJ201" s="211"/>
      <c r="AK201" s="211"/>
      <c r="AL201" s="211"/>
      <c r="AM201" s="211"/>
      <c r="AN201" s="211"/>
      <c r="AO201" s="211"/>
      <c r="AP201" s="211"/>
      <c r="AQ201" s="211"/>
      <c r="AR201" s="211"/>
      <c r="AS201" s="211"/>
      <c r="AT201" s="211"/>
      <c r="AU201" s="211"/>
      <c r="AV201" s="211"/>
      <c r="AW201" s="211"/>
      <c r="AX201" s="211"/>
      <c r="AY201" s="211"/>
      <c r="AZ201" s="211"/>
      <c r="BA201" s="211"/>
      <c r="BB201" s="211"/>
      <c r="BC201" s="211"/>
      <c r="BD201" s="211"/>
      <c r="BE201" s="211"/>
      <c r="BF201" s="211"/>
      <c r="BG201" s="211"/>
      <c r="BH201" s="211"/>
      <c r="BI201" s="211"/>
      <c r="BJ201" s="211"/>
      <c r="BK201" s="211"/>
      <c r="BL201" s="211"/>
      <c r="BM201" s="211"/>
      <c r="BN201" s="211"/>
      <c r="BO201" s="211"/>
      <c r="BP201" s="211"/>
      <c r="BQ201" s="211"/>
      <c r="BR201" s="211"/>
      <c r="BS201" s="211"/>
    </row>
    <row r="202" spans="1:71">
      <c r="A202" s="260"/>
      <c r="B202" s="260"/>
      <c r="C202" s="211"/>
      <c r="D202" s="211"/>
      <c r="E202" s="211"/>
      <c r="F202" s="211"/>
      <c r="G202" s="211"/>
      <c r="H202" s="211"/>
      <c r="I202" s="211"/>
      <c r="J202" s="211"/>
      <c r="K202" s="211"/>
      <c r="L202" s="211"/>
      <c r="M202" s="211"/>
      <c r="N202" s="211"/>
      <c r="O202" s="211"/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/>
      <c r="AF202" s="211"/>
      <c r="AG202" s="211"/>
      <c r="AH202" s="211"/>
      <c r="AI202" s="211"/>
      <c r="AJ202" s="211"/>
      <c r="AK202" s="211"/>
      <c r="AL202" s="211"/>
      <c r="AM202" s="211"/>
      <c r="AN202" s="211"/>
      <c r="AO202" s="211"/>
      <c r="AP202" s="211"/>
      <c r="AQ202" s="211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211"/>
      <c r="BD202" s="211"/>
      <c r="BE202" s="211"/>
      <c r="BF202" s="211"/>
      <c r="BG202" s="211"/>
      <c r="BH202" s="211"/>
      <c r="BI202" s="211"/>
      <c r="BJ202" s="211"/>
      <c r="BK202" s="211"/>
      <c r="BL202" s="211"/>
      <c r="BM202" s="211"/>
      <c r="BN202" s="211"/>
      <c r="BO202" s="211"/>
      <c r="BP202" s="211"/>
      <c r="BQ202" s="211"/>
      <c r="BR202" s="211"/>
      <c r="BS202" s="211"/>
    </row>
    <row r="203" spans="1:71">
      <c r="A203" s="260"/>
      <c r="B203" s="260"/>
      <c r="C203" s="211"/>
      <c r="D203" s="211"/>
      <c r="E203" s="211"/>
      <c r="F203" s="211"/>
      <c r="G203" s="211"/>
      <c r="H203" s="211"/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  <c r="AI203" s="211"/>
      <c r="AJ203" s="211"/>
      <c r="AK203" s="211"/>
      <c r="AL203" s="211"/>
      <c r="AM203" s="211"/>
      <c r="AN203" s="211"/>
      <c r="AO203" s="211"/>
      <c r="AP203" s="211"/>
      <c r="AQ203" s="211"/>
      <c r="AR203" s="211"/>
      <c r="AS203" s="211"/>
      <c r="AT203" s="211"/>
      <c r="AU203" s="211"/>
      <c r="AV203" s="211"/>
      <c r="AW203" s="211"/>
      <c r="AX203" s="211"/>
      <c r="AY203" s="211"/>
      <c r="AZ203" s="211"/>
      <c r="BA203" s="211"/>
      <c r="BB203" s="211"/>
      <c r="BC203" s="211"/>
      <c r="BD203" s="211"/>
      <c r="BE203" s="211"/>
      <c r="BF203" s="211"/>
      <c r="BG203" s="211"/>
      <c r="BH203" s="211"/>
      <c r="BI203" s="211"/>
      <c r="BJ203" s="211"/>
      <c r="BK203" s="211"/>
      <c r="BL203" s="211"/>
      <c r="BM203" s="211"/>
      <c r="BN203" s="211"/>
      <c r="BO203" s="211"/>
      <c r="BP203" s="211"/>
      <c r="BQ203" s="211"/>
      <c r="BR203" s="211"/>
      <c r="BS203" s="211"/>
    </row>
    <row r="204" spans="1:71">
      <c r="A204" s="260"/>
      <c r="B204" s="260"/>
      <c r="C204" s="211"/>
      <c r="D204" s="211"/>
      <c r="E204" s="211"/>
      <c r="F204" s="211"/>
      <c r="G204" s="211"/>
      <c r="H204" s="211"/>
      <c r="I204" s="211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11"/>
      <c r="AT204" s="211"/>
      <c r="AU204" s="211"/>
      <c r="AV204" s="211"/>
      <c r="AW204" s="211"/>
      <c r="AX204" s="211"/>
      <c r="AY204" s="211"/>
      <c r="AZ204" s="211"/>
      <c r="BA204" s="211"/>
      <c r="BB204" s="211"/>
      <c r="BC204" s="211"/>
      <c r="BD204" s="211"/>
      <c r="BE204" s="211"/>
      <c r="BF204" s="211"/>
      <c r="BG204" s="211"/>
      <c r="BH204" s="211"/>
      <c r="BI204" s="211"/>
      <c r="BJ204" s="211"/>
      <c r="BK204" s="211"/>
      <c r="BL204" s="211"/>
      <c r="BM204" s="211"/>
      <c r="BN204" s="211"/>
      <c r="BO204" s="211"/>
      <c r="BP204" s="211"/>
      <c r="BQ204" s="211"/>
      <c r="BR204" s="211"/>
      <c r="BS204" s="211"/>
    </row>
    <row r="205" spans="1:71">
      <c r="A205" s="260"/>
      <c r="B205" s="260"/>
      <c r="C205" s="211"/>
      <c r="D205" s="211"/>
      <c r="E205" s="211"/>
      <c r="F205" s="211"/>
      <c r="G205" s="211"/>
      <c r="H205" s="211"/>
      <c r="I205" s="211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11"/>
      <c r="AT205" s="211"/>
      <c r="AU205" s="211"/>
      <c r="AV205" s="211"/>
      <c r="AW205" s="211"/>
      <c r="AX205" s="211"/>
      <c r="AY205" s="211"/>
      <c r="AZ205" s="211"/>
      <c r="BA205" s="211"/>
      <c r="BB205" s="211"/>
      <c r="BC205" s="211"/>
      <c r="BD205" s="211"/>
      <c r="BE205" s="211"/>
      <c r="BF205" s="211"/>
      <c r="BG205" s="211"/>
      <c r="BH205" s="211"/>
      <c r="BI205" s="211"/>
      <c r="BJ205" s="211"/>
      <c r="BK205" s="211"/>
      <c r="BL205" s="211"/>
      <c r="BM205" s="211"/>
      <c r="BN205" s="211"/>
      <c r="BO205" s="211"/>
      <c r="BP205" s="211"/>
      <c r="BQ205" s="211"/>
      <c r="BR205" s="211"/>
      <c r="BS205" s="211"/>
    </row>
    <row r="206" spans="1:71">
      <c r="A206" s="260"/>
      <c r="B206" s="260"/>
      <c r="C206" s="211"/>
      <c r="D206" s="211"/>
      <c r="E206" s="211"/>
      <c r="F206" s="211"/>
      <c r="G206" s="211"/>
      <c r="H206" s="211"/>
      <c r="I206" s="211"/>
      <c r="J206" s="211"/>
      <c r="K206" s="211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211"/>
      <c r="AO206" s="211"/>
      <c r="AP206" s="211"/>
      <c r="AQ206" s="211"/>
      <c r="AR206" s="211"/>
      <c r="AS206" s="211"/>
      <c r="AT206" s="211"/>
      <c r="AU206" s="211"/>
      <c r="AV206" s="211"/>
      <c r="AW206" s="211"/>
      <c r="AX206" s="211"/>
      <c r="AY206" s="211"/>
      <c r="AZ206" s="211"/>
      <c r="BA206" s="211"/>
      <c r="BB206" s="211"/>
      <c r="BC206" s="211"/>
      <c r="BD206" s="211"/>
      <c r="BE206" s="211"/>
      <c r="BF206" s="211"/>
      <c r="BG206" s="211"/>
      <c r="BH206" s="211"/>
      <c r="BI206" s="211"/>
      <c r="BJ206" s="211"/>
      <c r="BK206" s="211"/>
      <c r="BL206" s="211"/>
      <c r="BM206" s="211"/>
      <c r="BN206" s="211"/>
      <c r="BO206" s="211"/>
      <c r="BP206" s="211"/>
      <c r="BQ206" s="211"/>
      <c r="BR206" s="211"/>
      <c r="BS206" s="211"/>
    </row>
    <row r="207" spans="1:71">
      <c r="A207" s="260"/>
      <c r="B207" s="260"/>
      <c r="C207" s="211"/>
      <c r="D207" s="211"/>
      <c r="E207" s="211"/>
      <c r="F207" s="211"/>
      <c r="G207" s="211"/>
      <c r="H207" s="211"/>
      <c r="I207" s="211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11"/>
      <c r="AQ207" s="211"/>
      <c r="AR207" s="211"/>
      <c r="AS207" s="211"/>
      <c r="AT207" s="211"/>
      <c r="AU207" s="211"/>
      <c r="AV207" s="211"/>
      <c r="AW207" s="211"/>
      <c r="AX207" s="211"/>
      <c r="AY207" s="211"/>
      <c r="AZ207" s="211"/>
      <c r="BA207" s="211"/>
      <c r="BB207" s="211"/>
      <c r="BC207" s="211"/>
      <c r="BD207" s="211"/>
      <c r="BE207" s="211"/>
      <c r="BF207" s="211"/>
      <c r="BG207" s="211"/>
      <c r="BH207" s="211"/>
      <c r="BI207" s="211"/>
      <c r="BJ207" s="211"/>
      <c r="BK207" s="211"/>
      <c r="BL207" s="211"/>
      <c r="BM207" s="211"/>
      <c r="BN207" s="211"/>
      <c r="BO207" s="211"/>
      <c r="BP207" s="211"/>
      <c r="BQ207" s="211"/>
      <c r="BR207" s="211"/>
      <c r="BS207" s="211"/>
    </row>
    <row r="208" spans="1:71">
      <c r="A208" s="260"/>
      <c r="B208" s="260"/>
      <c r="C208" s="211"/>
      <c r="D208" s="211"/>
      <c r="E208" s="211"/>
      <c r="F208" s="211"/>
      <c r="G208" s="211"/>
      <c r="H208" s="211"/>
      <c r="I208" s="211"/>
      <c r="J208" s="211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11"/>
      <c r="AQ208" s="211"/>
      <c r="AR208" s="211"/>
      <c r="AS208" s="211"/>
      <c r="AT208" s="211"/>
      <c r="AU208" s="211"/>
      <c r="AV208" s="211"/>
      <c r="AW208" s="211"/>
      <c r="AX208" s="211"/>
      <c r="AY208" s="211"/>
      <c r="AZ208" s="211"/>
      <c r="BA208" s="211"/>
      <c r="BB208" s="211"/>
      <c r="BC208" s="211"/>
      <c r="BD208" s="211"/>
      <c r="BE208" s="211"/>
      <c r="BF208" s="211"/>
      <c r="BG208" s="211"/>
      <c r="BH208" s="211"/>
      <c r="BI208" s="211"/>
      <c r="BJ208" s="211"/>
      <c r="BK208" s="211"/>
      <c r="BL208" s="211"/>
      <c r="BM208" s="211"/>
      <c r="BN208" s="211"/>
      <c r="BO208" s="211"/>
      <c r="BP208" s="211"/>
      <c r="BQ208" s="211"/>
      <c r="BR208" s="211"/>
      <c r="BS208" s="211"/>
    </row>
    <row r="209" spans="1:71">
      <c r="A209" s="260"/>
      <c r="B209" s="260"/>
      <c r="C209" s="211"/>
      <c r="D209" s="211"/>
      <c r="E209" s="211"/>
      <c r="F209" s="211"/>
      <c r="G209" s="211"/>
      <c r="H209" s="211"/>
      <c r="I209" s="211"/>
      <c r="J209" s="211"/>
      <c r="K209" s="211"/>
      <c r="L209" s="211"/>
      <c r="M209" s="211"/>
      <c r="N209" s="211"/>
      <c r="O209" s="211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/>
      <c r="AM209" s="211"/>
      <c r="AN209" s="211"/>
      <c r="AO209" s="211"/>
      <c r="AP209" s="211"/>
      <c r="AQ209" s="211"/>
      <c r="AR209" s="211"/>
      <c r="AS209" s="211"/>
      <c r="AT209" s="211"/>
      <c r="AU209" s="211"/>
      <c r="AV209" s="211"/>
      <c r="AW209" s="211"/>
      <c r="AX209" s="211"/>
      <c r="AY209" s="211"/>
      <c r="AZ209" s="211"/>
      <c r="BA209" s="211"/>
      <c r="BB209" s="211"/>
      <c r="BC209" s="211"/>
      <c r="BD209" s="211"/>
      <c r="BE209" s="211"/>
      <c r="BF209" s="211"/>
      <c r="BG209" s="211"/>
      <c r="BH209" s="211"/>
      <c r="BI209" s="211"/>
      <c r="BJ209" s="211"/>
      <c r="BK209" s="211"/>
      <c r="BL209" s="211"/>
      <c r="BM209" s="211"/>
      <c r="BN209" s="211"/>
      <c r="BO209" s="211"/>
      <c r="BP209" s="211"/>
      <c r="BQ209" s="211"/>
      <c r="BR209" s="211"/>
      <c r="BS209" s="211"/>
    </row>
    <row r="210" spans="1:71">
      <c r="A210" s="260"/>
      <c r="B210" s="260"/>
      <c r="C210" s="211"/>
      <c r="D210" s="211"/>
      <c r="E210" s="211"/>
      <c r="F210" s="211"/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11"/>
      <c r="AQ210" s="211"/>
      <c r="AR210" s="211"/>
      <c r="AS210" s="211"/>
      <c r="AT210" s="211"/>
      <c r="AU210" s="211"/>
      <c r="AV210" s="211"/>
      <c r="AW210" s="211"/>
      <c r="AX210" s="211"/>
      <c r="AY210" s="211"/>
      <c r="AZ210" s="211"/>
      <c r="BA210" s="211"/>
      <c r="BB210" s="211"/>
      <c r="BC210" s="211"/>
      <c r="BD210" s="211"/>
      <c r="BE210" s="211"/>
      <c r="BF210" s="211"/>
      <c r="BG210" s="211"/>
      <c r="BH210" s="211"/>
      <c r="BI210" s="211"/>
      <c r="BJ210" s="211"/>
      <c r="BK210" s="211"/>
      <c r="BL210" s="211"/>
      <c r="BM210" s="211"/>
      <c r="BN210" s="211"/>
      <c r="BO210" s="211"/>
      <c r="BP210" s="211"/>
      <c r="BQ210" s="211"/>
      <c r="BR210" s="211"/>
      <c r="BS210" s="211"/>
    </row>
    <row r="211" spans="1:71">
      <c r="A211" s="260"/>
      <c r="B211" s="260"/>
      <c r="C211" s="211"/>
      <c r="D211" s="211"/>
      <c r="E211" s="211"/>
      <c r="F211" s="211"/>
      <c r="G211" s="211"/>
      <c r="H211" s="211"/>
      <c r="I211" s="211"/>
      <c r="J211" s="211"/>
      <c r="K211" s="211"/>
      <c r="L211" s="211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11"/>
      <c r="AQ211" s="211"/>
      <c r="AR211" s="211"/>
      <c r="AS211" s="211"/>
      <c r="AT211" s="211"/>
      <c r="AU211" s="211"/>
      <c r="AV211" s="211"/>
      <c r="AW211" s="211"/>
      <c r="AX211" s="211"/>
      <c r="AY211" s="211"/>
      <c r="AZ211" s="211"/>
      <c r="BA211" s="211"/>
      <c r="BB211" s="211"/>
      <c r="BC211" s="211"/>
      <c r="BD211" s="211"/>
      <c r="BE211" s="211"/>
      <c r="BF211" s="211"/>
      <c r="BG211" s="211"/>
      <c r="BH211" s="211"/>
      <c r="BI211" s="211"/>
      <c r="BJ211" s="211"/>
      <c r="BK211" s="211"/>
      <c r="BL211" s="211"/>
      <c r="BM211" s="211"/>
      <c r="BN211" s="211"/>
      <c r="BO211" s="211"/>
      <c r="BP211" s="211"/>
      <c r="BQ211" s="211"/>
      <c r="BR211" s="211"/>
      <c r="BS211" s="211"/>
    </row>
    <row r="212" spans="1:71">
      <c r="A212" s="260"/>
      <c r="B212" s="260"/>
      <c r="C212" s="211"/>
      <c r="D212" s="211"/>
      <c r="E212" s="211"/>
      <c r="F212" s="211"/>
      <c r="G212" s="211"/>
      <c r="H212" s="211"/>
      <c r="I212" s="211"/>
      <c r="J212" s="211"/>
      <c r="K212" s="211"/>
      <c r="L212" s="211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/>
      <c r="AM212" s="211"/>
      <c r="AN212" s="211"/>
      <c r="AO212" s="211"/>
      <c r="AP212" s="211"/>
      <c r="AQ212" s="211"/>
      <c r="AR212" s="211"/>
      <c r="AS212" s="211"/>
      <c r="AT212" s="211"/>
      <c r="AU212" s="211"/>
      <c r="AV212" s="211"/>
      <c r="AW212" s="211"/>
      <c r="AX212" s="211"/>
      <c r="AY212" s="211"/>
      <c r="AZ212" s="211"/>
      <c r="BA212" s="211"/>
      <c r="BB212" s="211"/>
      <c r="BC212" s="211"/>
      <c r="BD212" s="211"/>
      <c r="BE212" s="211"/>
      <c r="BF212" s="211"/>
      <c r="BG212" s="211"/>
      <c r="BH212" s="211"/>
      <c r="BI212" s="211"/>
      <c r="BJ212" s="211"/>
      <c r="BK212" s="211"/>
      <c r="BL212" s="211"/>
      <c r="BM212" s="211"/>
      <c r="BN212" s="211"/>
      <c r="BO212" s="211"/>
      <c r="BP212" s="211"/>
      <c r="BQ212" s="211"/>
      <c r="BR212" s="211"/>
      <c r="BS212" s="211"/>
    </row>
    <row r="213" spans="1:71">
      <c r="A213" s="260"/>
      <c r="B213" s="260"/>
      <c r="C213" s="211"/>
      <c r="D213" s="211"/>
      <c r="E213" s="211"/>
      <c r="F213" s="211"/>
      <c r="G213" s="211"/>
      <c r="H213" s="211"/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/>
      <c r="AM213" s="211"/>
      <c r="AN213" s="211"/>
      <c r="AO213" s="211"/>
      <c r="AP213" s="211"/>
      <c r="AQ213" s="211"/>
      <c r="AR213" s="211"/>
      <c r="AS213" s="211"/>
      <c r="AT213" s="211"/>
      <c r="AU213" s="211"/>
      <c r="AV213" s="211"/>
      <c r="AW213" s="211"/>
      <c r="AX213" s="211"/>
      <c r="AY213" s="211"/>
      <c r="AZ213" s="211"/>
      <c r="BA213" s="211"/>
      <c r="BB213" s="211"/>
      <c r="BC213" s="211"/>
      <c r="BD213" s="211"/>
      <c r="BE213" s="211"/>
      <c r="BF213" s="211"/>
      <c r="BG213" s="211"/>
      <c r="BH213" s="211"/>
      <c r="BI213" s="211"/>
      <c r="BJ213" s="211"/>
      <c r="BK213" s="211"/>
      <c r="BL213" s="211"/>
      <c r="BM213" s="211"/>
      <c r="BN213" s="211"/>
      <c r="BO213" s="211"/>
      <c r="BP213" s="211"/>
      <c r="BQ213" s="211"/>
      <c r="BR213" s="211"/>
      <c r="BS213" s="211"/>
    </row>
    <row r="214" spans="1:71">
      <c r="A214" s="260"/>
      <c r="B214" s="260"/>
      <c r="C214" s="211"/>
      <c r="D214" s="211"/>
      <c r="E214" s="211"/>
      <c r="F214" s="211"/>
      <c r="G214" s="211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11"/>
      <c r="S214" s="211"/>
      <c r="T214" s="211"/>
      <c r="U214" s="211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11"/>
      <c r="AQ214" s="211"/>
      <c r="AR214" s="211"/>
      <c r="AS214" s="211"/>
      <c r="AT214" s="211"/>
      <c r="AU214" s="211"/>
      <c r="AV214" s="211"/>
      <c r="AW214" s="211"/>
      <c r="AX214" s="211"/>
      <c r="AY214" s="211"/>
      <c r="AZ214" s="211"/>
      <c r="BA214" s="211"/>
      <c r="BB214" s="211"/>
      <c r="BC214" s="211"/>
      <c r="BD214" s="211"/>
      <c r="BE214" s="211"/>
      <c r="BF214" s="211"/>
      <c r="BG214" s="211"/>
      <c r="BH214" s="211"/>
      <c r="BI214" s="211"/>
      <c r="BJ214" s="211"/>
      <c r="BK214" s="211"/>
      <c r="BL214" s="211"/>
      <c r="BM214" s="211"/>
      <c r="BN214" s="211"/>
      <c r="BO214" s="211"/>
      <c r="BP214" s="211"/>
      <c r="BQ214" s="211"/>
      <c r="BR214" s="211"/>
      <c r="BS214" s="211"/>
    </row>
    <row r="215" spans="1:71">
      <c r="A215" s="260"/>
      <c r="B215" s="260"/>
      <c r="C215" s="211"/>
      <c r="D215" s="21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11"/>
      <c r="AQ215" s="211"/>
      <c r="AR215" s="211"/>
      <c r="AS215" s="211"/>
      <c r="AT215" s="211"/>
      <c r="AU215" s="211"/>
      <c r="AV215" s="211"/>
      <c r="AW215" s="211"/>
      <c r="AX215" s="211"/>
      <c r="AY215" s="211"/>
      <c r="AZ215" s="211"/>
      <c r="BA215" s="211"/>
      <c r="BB215" s="211"/>
      <c r="BC215" s="211"/>
      <c r="BD215" s="211"/>
      <c r="BE215" s="211"/>
      <c r="BF215" s="211"/>
      <c r="BG215" s="211"/>
      <c r="BH215" s="211"/>
      <c r="BI215" s="211"/>
      <c r="BJ215" s="211"/>
      <c r="BK215" s="211"/>
      <c r="BL215" s="211"/>
      <c r="BM215" s="211"/>
      <c r="BN215" s="211"/>
      <c r="BO215" s="211"/>
      <c r="BP215" s="211"/>
      <c r="BQ215" s="211"/>
      <c r="BR215" s="211"/>
      <c r="BS215" s="211"/>
    </row>
    <row r="216" spans="1:71">
      <c r="A216" s="260"/>
      <c r="B216" s="260"/>
      <c r="C216" s="211"/>
      <c r="D216" s="211"/>
      <c r="E216" s="211"/>
      <c r="F216" s="211"/>
      <c r="G216" s="211"/>
      <c r="H216" s="211"/>
      <c r="I216" s="211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/>
      <c r="U216" s="211"/>
      <c r="V216" s="211"/>
      <c r="W216" s="211"/>
      <c r="X216" s="211"/>
      <c r="Y216" s="211"/>
      <c r="Z216" s="211"/>
      <c r="AA216" s="211"/>
      <c r="AB216" s="211"/>
      <c r="AC216" s="211"/>
      <c r="AD216" s="211"/>
      <c r="AE216" s="211"/>
      <c r="AF216" s="211"/>
      <c r="AG216" s="211"/>
      <c r="AH216" s="211"/>
      <c r="AI216" s="211"/>
      <c r="AJ216" s="211"/>
      <c r="AK216" s="211"/>
      <c r="AL216" s="211"/>
      <c r="AM216" s="211"/>
      <c r="AN216" s="211"/>
      <c r="AO216" s="211"/>
      <c r="AP216" s="211"/>
      <c r="AQ216" s="211"/>
      <c r="AR216" s="211"/>
      <c r="AS216" s="211"/>
      <c r="AT216" s="211"/>
      <c r="AU216" s="211"/>
      <c r="AV216" s="211"/>
      <c r="AW216" s="211"/>
      <c r="AX216" s="211"/>
      <c r="AY216" s="211"/>
      <c r="AZ216" s="211"/>
      <c r="BA216" s="211"/>
      <c r="BB216" s="211"/>
      <c r="BC216" s="211"/>
      <c r="BD216" s="211"/>
      <c r="BE216" s="211"/>
      <c r="BF216" s="211"/>
      <c r="BG216" s="211"/>
      <c r="BH216" s="211"/>
      <c r="BI216" s="211"/>
      <c r="BJ216" s="211"/>
      <c r="BK216" s="211"/>
      <c r="BL216" s="211"/>
      <c r="BM216" s="211"/>
      <c r="BN216" s="211"/>
      <c r="BO216" s="211"/>
      <c r="BP216" s="211"/>
      <c r="BQ216" s="211"/>
      <c r="BR216" s="211"/>
      <c r="BS216" s="211"/>
    </row>
    <row r="217" spans="1:71">
      <c r="A217" s="260"/>
      <c r="B217" s="260"/>
      <c r="C217" s="211"/>
      <c r="D217" s="211"/>
      <c r="E217" s="211"/>
      <c r="F217" s="211"/>
      <c r="G217" s="211"/>
      <c r="H217" s="211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  <c r="AA217" s="211"/>
      <c r="AB217" s="211"/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1"/>
      <c r="AU217" s="211"/>
      <c r="AV217" s="211"/>
      <c r="AW217" s="211"/>
      <c r="AX217" s="211"/>
      <c r="AY217" s="211"/>
      <c r="AZ217" s="211"/>
      <c r="BA217" s="211"/>
      <c r="BB217" s="211"/>
      <c r="BC217" s="211"/>
      <c r="BD217" s="211"/>
      <c r="BE217" s="211"/>
      <c r="BF217" s="211"/>
      <c r="BG217" s="211"/>
      <c r="BH217" s="211"/>
      <c r="BI217" s="211"/>
      <c r="BJ217" s="211"/>
      <c r="BK217" s="211"/>
      <c r="BL217" s="211"/>
      <c r="BM217" s="211"/>
      <c r="BN217" s="211"/>
      <c r="BO217" s="211"/>
      <c r="BP217" s="211"/>
      <c r="BQ217" s="211"/>
      <c r="BR217" s="211"/>
      <c r="BS217" s="211"/>
    </row>
    <row r="218" spans="1:71">
      <c r="A218" s="260"/>
      <c r="B218" s="260"/>
      <c r="C218" s="211"/>
      <c r="D218" s="211"/>
      <c r="E218" s="211"/>
      <c r="F218" s="211"/>
      <c r="G218" s="21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/>
      <c r="AI218" s="211"/>
      <c r="AJ218" s="211"/>
      <c r="AK218" s="211"/>
      <c r="AL218" s="211"/>
      <c r="AM218" s="211"/>
      <c r="AN218" s="211"/>
      <c r="AO218" s="211"/>
      <c r="AP218" s="211"/>
      <c r="AQ218" s="211"/>
      <c r="AR218" s="211"/>
      <c r="AS218" s="211"/>
      <c r="AT218" s="211"/>
      <c r="AU218" s="211"/>
      <c r="AV218" s="211"/>
      <c r="AW218" s="211"/>
      <c r="AX218" s="211"/>
      <c r="AY218" s="211"/>
      <c r="AZ218" s="211"/>
      <c r="BA218" s="211"/>
      <c r="BB218" s="211"/>
      <c r="BC218" s="211"/>
      <c r="BD218" s="211"/>
      <c r="BE218" s="211"/>
      <c r="BF218" s="211"/>
      <c r="BG218" s="211"/>
      <c r="BH218" s="211"/>
      <c r="BI218" s="211"/>
      <c r="BJ218" s="211"/>
      <c r="BK218" s="211"/>
      <c r="BL218" s="211"/>
      <c r="BM218" s="211"/>
      <c r="BN218" s="211"/>
      <c r="BO218" s="211"/>
      <c r="BP218" s="211"/>
      <c r="BQ218" s="211"/>
      <c r="BR218" s="211"/>
      <c r="BS218" s="211"/>
    </row>
    <row r="219" spans="1:71">
      <c r="A219" s="260"/>
      <c r="B219" s="260"/>
      <c r="C219" s="211"/>
      <c r="D219" s="211"/>
      <c r="E219" s="211"/>
      <c r="F219" s="211"/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  <c r="Z219" s="211"/>
      <c r="AA219" s="211"/>
      <c r="AB219" s="211"/>
      <c r="AC219" s="211"/>
      <c r="AD219" s="211"/>
      <c r="AE219" s="211"/>
      <c r="AF219" s="211"/>
      <c r="AG219" s="211"/>
      <c r="AH219" s="211"/>
      <c r="AI219" s="211"/>
      <c r="AJ219" s="211"/>
      <c r="AK219" s="211"/>
      <c r="AL219" s="211"/>
      <c r="AM219" s="211"/>
      <c r="AN219" s="211"/>
      <c r="AO219" s="211"/>
      <c r="AP219" s="211"/>
      <c r="AQ219" s="211"/>
      <c r="AR219" s="211"/>
      <c r="AS219" s="211"/>
      <c r="AT219" s="211"/>
      <c r="AU219" s="211"/>
      <c r="AV219" s="211"/>
      <c r="AW219" s="211"/>
      <c r="AX219" s="211"/>
      <c r="AY219" s="211"/>
      <c r="AZ219" s="211"/>
      <c r="BA219" s="211"/>
      <c r="BB219" s="211"/>
      <c r="BC219" s="211"/>
      <c r="BD219" s="211"/>
      <c r="BE219" s="211"/>
      <c r="BF219" s="211"/>
      <c r="BG219" s="211"/>
      <c r="BH219" s="211"/>
      <c r="BI219" s="211"/>
      <c r="BJ219" s="211"/>
      <c r="BK219" s="211"/>
      <c r="BL219" s="211"/>
      <c r="BM219" s="211"/>
      <c r="BN219" s="211"/>
      <c r="BO219" s="211"/>
      <c r="BP219" s="211"/>
      <c r="BQ219" s="211"/>
      <c r="BR219" s="211"/>
      <c r="BS219" s="211"/>
    </row>
    <row r="220" spans="1:71">
      <c r="A220" s="260"/>
      <c r="B220" s="260"/>
      <c r="C220" s="211"/>
      <c r="D220" s="211"/>
      <c r="E220" s="211"/>
      <c r="F220" s="211"/>
      <c r="G220" s="211"/>
      <c r="H220" s="211"/>
      <c r="I220" s="211"/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  <c r="AA220" s="211"/>
      <c r="AB220" s="211"/>
      <c r="AC220" s="211"/>
      <c r="AD220" s="211"/>
      <c r="AE220" s="211"/>
      <c r="AF220" s="211"/>
      <c r="AG220" s="211"/>
      <c r="AH220" s="211"/>
      <c r="AI220" s="211"/>
      <c r="AJ220" s="211"/>
      <c r="AK220" s="211"/>
      <c r="AL220" s="211"/>
      <c r="AM220" s="211"/>
      <c r="AN220" s="211"/>
      <c r="AO220" s="211"/>
      <c r="AP220" s="211"/>
      <c r="AQ220" s="211"/>
      <c r="AR220" s="211"/>
      <c r="AS220" s="211"/>
      <c r="AT220" s="211"/>
      <c r="AU220" s="211"/>
      <c r="AV220" s="211"/>
      <c r="AW220" s="211"/>
      <c r="AX220" s="211"/>
      <c r="AY220" s="211"/>
      <c r="AZ220" s="211"/>
      <c r="BA220" s="211"/>
      <c r="BB220" s="211"/>
      <c r="BC220" s="211"/>
      <c r="BD220" s="211"/>
      <c r="BE220" s="211"/>
      <c r="BF220" s="211"/>
      <c r="BG220" s="211"/>
      <c r="BH220" s="211"/>
      <c r="BI220" s="211"/>
      <c r="BJ220" s="211"/>
      <c r="BK220" s="211"/>
      <c r="BL220" s="211"/>
      <c r="BM220" s="211"/>
      <c r="BN220" s="211"/>
      <c r="BO220" s="211"/>
      <c r="BP220" s="211"/>
      <c r="BQ220" s="211"/>
      <c r="BR220" s="211"/>
      <c r="BS220" s="211"/>
    </row>
    <row r="221" spans="1:71">
      <c r="A221" s="260"/>
      <c r="B221" s="260"/>
      <c r="C221" s="211"/>
      <c r="D221" s="211"/>
      <c r="E221" s="211"/>
      <c r="F221" s="211"/>
      <c r="G221" s="211"/>
      <c r="H221" s="211"/>
      <c r="I221" s="211"/>
      <c r="J221" s="211"/>
      <c r="K221" s="211"/>
      <c r="L221" s="211"/>
      <c r="M221" s="211"/>
      <c r="N221" s="211"/>
      <c r="O221" s="211"/>
      <c r="P221" s="211"/>
      <c r="Q221" s="211"/>
      <c r="R221" s="211"/>
      <c r="S221" s="211"/>
      <c r="T221" s="211"/>
      <c r="U221" s="211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1"/>
      <c r="AK221" s="211"/>
      <c r="AL221" s="211"/>
      <c r="AM221" s="211"/>
      <c r="AN221" s="211"/>
      <c r="AO221" s="211"/>
      <c r="AP221" s="211"/>
      <c r="AQ221" s="211"/>
      <c r="AR221" s="211"/>
      <c r="AS221" s="211"/>
      <c r="AT221" s="211"/>
      <c r="AU221" s="211"/>
      <c r="AV221" s="211"/>
      <c r="AW221" s="211"/>
      <c r="AX221" s="211"/>
      <c r="AY221" s="211"/>
      <c r="AZ221" s="211"/>
      <c r="BA221" s="211"/>
      <c r="BB221" s="211"/>
      <c r="BC221" s="211"/>
      <c r="BD221" s="211"/>
      <c r="BE221" s="211"/>
      <c r="BF221" s="211"/>
      <c r="BG221" s="211"/>
      <c r="BH221" s="211"/>
      <c r="BI221" s="211"/>
      <c r="BJ221" s="211"/>
      <c r="BK221" s="211"/>
      <c r="BL221" s="211"/>
      <c r="BM221" s="211"/>
      <c r="BN221" s="211"/>
      <c r="BO221" s="211"/>
      <c r="BP221" s="211"/>
      <c r="BQ221" s="211"/>
      <c r="BR221" s="211"/>
      <c r="BS221" s="211"/>
    </row>
    <row r="222" spans="1:71">
      <c r="A222" s="260"/>
      <c r="B222" s="260"/>
      <c r="C222" s="211"/>
      <c r="D222" s="211"/>
      <c r="E222" s="211"/>
      <c r="F222" s="211"/>
      <c r="G222" s="211"/>
      <c r="H222" s="211"/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1"/>
      <c r="AA222" s="211"/>
      <c r="AB222" s="211"/>
      <c r="AC222" s="211"/>
      <c r="AD222" s="211"/>
      <c r="AE222" s="211"/>
      <c r="AF222" s="211"/>
      <c r="AG222" s="211"/>
      <c r="AH222" s="211"/>
      <c r="AI222" s="211"/>
      <c r="AJ222" s="211"/>
      <c r="AK222" s="211"/>
      <c r="AL222" s="211"/>
      <c r="AM222" s="211"/>
      <c r="AN222" s="211"/>
      <c r="AO222" s="211"/>
      <c r="AP222" s="211"/>
      <c r="AQ222" s="211"/>
      <c r="AR222" s="211"/>
      <c r="AS222" s="211"/>
      <c r="AT222" s="211"/>
      <c r="AU222" s="211"/>
      <c r="AV222" s="211"/>
      <c r="AW222" s="211"/>
      <c r="AX222" s="211"/>
      <c r="AY222" s="211"/>
      <c r="AZ222" s="211"/>
      <c r="BA222" s="211"/>
      <c r="BB222" s="211"/>
      <c r="BC222" s="211"/>
      <c r="BD222" s="211"/>
      <c r="BE222" s="211"/>
      <c r="BF222" s="211"/>
      <c r="BG222" s="211"/>
      <c r="BH222" s="211"/>
      <c r="BI222" s="211"/>
      <c r="BJ222" s="211"/>
      <c r="BK222" s="211"/>
      <c r="BL222" s="211"/>
      <c r="BM222" s="211"/>
      <c r="BN222" s="211"/>
      <c r="BO222" s="211"/>
      <c r="BP222" s="211"/>
      <c r="BQ222" s="211"/>
      <c r="BR222" s="211"/>
      <c r="BS222" s="211"/>
    </row>
    <row r="223" spans="1:71">
      <c r="A223" s="260"/>
      <c r="B223" s="260"/>
      <c r="C223" s="211"/>
      <c r="D223" s="211"/>
      <c r="E223" s="211"/>
      <c r="F223" s="211"/>
      <c r="G223" s="211"/>
      <c r="H223" s="211"/>
      <c r="I223" s="211"/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1"/>
      <c r="X223" s="211"/>
      <c r="Y223" s="211"/>
      <c r="Z223" s="211"/>
      <c r="AA223" s="211"/>
      <c r="AB223" s="211"/>
      <c r="AC223" s="211"/>
      <c r="AD223" s="211"/>
      <c r="AE223" s="211"/>
      <c r="AF223" s="211"/>
      <c r="AG223" s="211"/>
      <c r="AH223" s="211"/>
      <c r="AI223" s="211"/>
      <c r="AJ223" s="211"/>
      <c r="AK223" s="211"/>
      <c r="AL223" s="211"/>
      <c r="AM223" s="211"/>
      <c r="AN223" s="211"/>
      <c r="AO223" s="211"/>
      <c r="AP223" s="211"/>
      <c r="AQ223" s="211"/>
      <c r="AR223" s="211"/>
      <c r="AS223" s="211"/>
      <c r="AT223" s="211"/>
      <c r="AU223" s="211"/>
      <c r="AV223" s="211"/>
      <c r="AW223" s="211"/>
      <c r="AX223" s="211"/>
      <c r="AY223" s="211"/>
      <c r="AZ223" s="211"/>
      <c r="BA223" s="211"/>
      <c r="BB223" s="211"/>
      <c r="BC223" s="211"/>
      <c r="BD223" s="211"/>
      <c r="BE223" s="211"/>
      <c r="BF223" s="211"/>
      <c r="BG223" s="211"/>
      <c r="BH223" s="211"/>
      <c r="BI223" s="211"/>
      <c r="BJ223" s="211"/>
      <c r="BK223" s="211"/>
      <c r="BL223" s="211"/>
      <c r="BM223" s="211"/>
      <c r="BN223" s="211"/>
      <c r="BO223" s="211"/>
      <c r="BP223" s="211"/>
      <c r="BQ223" s="211"/>
      <c r="BR223" s="211"/>
      <c r="BS223" s="211"/>
    </row>
    <row r="224" spans="1:71">
      <c r="A224" s="260"/>
      <c r="B224" s="260"/>
      <c r="C224" s="211"/>
      <c r="D224" s="211"/>
      <c r="E224" s="211"/>
      <c r="F224" s="211"/>
      <c r="G224" s="211"/>
      <c r="H224" s="211"/>
      <c r="I224" s="211"/>
      <c r="J224" s="211"/>
      <c r="K224" s="211"/>
      <c r="L224" s="211"/>
      <c r="M224" s="211"/>
      <c r="N224" s="211"/>
      <c r="O224" s="211"/>
      <c r="P224" s="211"/>
      <c r="Q224" s="211"/>
      <c r="R224" s="211"/>
      <c r="S224" s="211"/>
      <c r="T224" s="211"/>
      <c r="U224" s="211"/>
      <c r="V224" s="211"/>
      <c r="W224" s="211"/>
      <c r="X224" s="211"/>
      <c r="Y224" s="211"/>
      <c r="Z224" s="211"/>
      <c r="AA224" s="211"/>
      <c r="AB224" s="211"/>
      <c r="AC224" s="211"/>
      <c r="AD224" s="211"/>
      <c r="AE224" s="211"/>
      <c r="AF224" s="211"/>
      <c r="AG224" s="211"/>
      <c r="AH224" s="211"/>
      <c r="AI224" s="211"/>
      <c r="AJ224" s="211"/>
      <c r="AK224" s="211"/>
      <c r="AL224" s="211"/>
      <c r="AM224" s="211"/>
      <c r="AN224" s="211"/>
      <c r="AO224" s="211"/>
      <c r="AP224" s="211"/>
      <c r="AQ224" s="211"/>
      <c r="AR224" s="211"/>
      <c r="AS224" s="211"/>
      <c r="AT224" s="211"/>
      <c r="AU224" s="211"/>
      <c r="AV224" s="211"/>
      <c r="AW224" s="211"/>
      <c r="AX224" s="211"/>
      <c r="AY224" s="211"/>
      <c r="AZ224" s="211"/>
      <c r="BA224" s="211"/>
      <c r="BB224" s="211"/>
      <c r="BC224" s="211"/>
      <c r="BD224" s="211"/>
      <c r="BE224" s="211"/>
      <c r="BF224" s="211"/>
      <c r="BG224" s="211"/>
      <c r="BH224" s="211"/>
      <c r="BI224" s="211"/>
      <c r="BJ224" s="211"/>
      <c r="BK224" s="211"/>
      <c r="BL224" s="211"/>
      <c r="BM224" s="211"/>
      <c r="BN224" s="211"/>
      <c r="BO224" s="211"/>
      <c r="BP224" s="211"/>
      <c r="BQ224" s="211"/>
      <c r="BR224" s="211"/>
      <c r="BS224" s="211"/>
    </row>
    <row r="225" spans="1:71">
      <c r="A225" s="260"/>
      <c r="B225" s="260"/>
      <c r="C225" s="211"/>
      <c r="D225" s="211"/>
      <c r="E225" s="211"/>
      <c r="F225" s="211"/>
      <c r="G225" s="211"/>
      <c r="H225" s="211"/>
      <c r="I225" s="211"/>
      <c r="J225" s="211"/>
      <c r="K225" s="211"/>
      <c r="L225" s="211"/>
      <c r="M225" s="211"/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  <c r="Z225" s="211"/>
      <c r="AA225" s="211"/>
      <c r="AB225" s="211"/>
      <c r="AC225" s="211"/>
      <c r="AD225" s="211"/>
      <c r="AE225" s="211"/>
      <c r="AF225" s="211"/>
      <c r="AG225" s="211"/>
      <c r="AH225" s="211"/>
      <c r="AI225" s="211"/>
      <c r="AJ225" s="211"/>
      <c r="AK225" s="211"/>
      <c r="AL225" s="211"/>
      <c r="AM225" s="211"/>
      <c r="AN225" s="211"/>
      <c r="AO225" s="211"/>
      <c r="AP225" s="211"/>
      <c r="AQ225" s="211"/>
      <c r="AR225" s="211"/>
      <c r="AS225" s="211"/>
      <c r="AT225" s="211"/>
      <c r="AU225" s="211"/>
      <c r="AV225" s="211"/>
      <c r="AW225" s="211"/>
      <c r="AX225" s="211"/>
      <c r="AY225" s="211"/>
      <c r="AZ225" s="211"/>
      <c r="BA225" s="211"/>
      <c r="BB225" s="211"/>
      <c r="BC225" s="211"/>
      <c r="BD225" s="211"/>
      <c r="BE225" s="211"/>
      <c r="BF225" s="211"/>
      <c r="BG225" s="211"/>
      <c r="BH225" s="211"/>
      <c r="BI225" s="211"/>
      <c r="BJ225" s="211"/>
      <c r="BK225" s="211"/>
      <c r="BL225" s="211"/>
      <c r="BM225" s="211"/>
      <c r="BN225" s="211"/>
      <c r="BO225" s="211"/>
      <c r="BP225" s="211"/>
      <c r="BQ225" s="211"/>
      <c r="BR225" s="211"/>
      <c r="BS225" s="211"/>
    </row>
    <row r="226" spans="1:71">
      <c r="A226" s="260"/>
      <c r="B226" s="260"/>
      <c r="C226" s="211"/>
      <c r="D226" s="211"/>
      <c r="E226" s="211"/>
      <c r="F226" s="211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  <c r="AA226" s="211"/>
      <c r="AB226" s="211"/>
      <c r="AC226" s="211"/>
      <c r="AD226" s="211"/>
      <c r="AE226" s="211"/>
      <c r="AF226" s="211"/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Q226" s="211"/>
      <c r="AR226" s="211"/>
      <c r="AS226" s="211"/>
      <c r="AT226" s="211"/>
      <c r="AU226" s="211"/>
      <c r="AV226" s="211"/>
      <c r="AW226" s="211"/>
      <c r="AX226" s="211"/>
      <c r="AY226" s="211"/>
      <c r="AZ226" s="211"/>
      <c r="BA226" s="211"/>
      <c r="BB226" s="211"/>
      <c r="BC226" s="211"/>
      <c r="BD226" s="211"/>
      <c r="BE226" s="211"/>
      <c r="BF226" s="211"/>
      <c r="BG226" s="211"/>
      <c r="BH226" s="211"/>
      <c r="BI226" s="211"/>
      <c r="BJ226" s="211"/>
      <c r="BK226" s="211"/>
      <c r="BL226" s="211"/>
      <c r="BM226" s="211"/>
      <c r="BN226" s="211"/>
      <c r="BO226" s="211"/>
      <c r="BP226" s="211"/>
      <c r="BQ226" s="211"/>
      <c r="BR226" s="211"/>
      <c r="BS226" s="211"/>
    </row>
    <row r="227" spans="1:71">
      <c r="A227" s="260"/>
      <c r="B227" s="260"/>
      <c r="C227" s="211"/>
      <c r="D227" s="211"/>
      <c r="E227" s="211"/>
      <c r="F227" s="211"/>
      <c r="G227" s="211"/>
      <c r="H227" s="211"/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/>
      <c r="AI227" s="211"/>
      <c r="AJ227" s="211"/>
      <c r="AK227" s="211"/>
      <c r="AL227" s="211"/>
      <c r="AM227" s="211"/>
      <c r="AN227" s="211"/>
      <c r="AO227" s="211"/>
      <c r="AP227" s="211"/>
      <c r="AQ227" s="211"/>
      <c r="AR227" s="211"/>
      <c r="AS227" s="211"/>
      <c r="AT227" s="211"/>
      <c r="AU227" s="211"/>
      <c r="AV227" s="211"/>
      <c r="AW227" s="211"/>
      <c r="AX227" s="211"/>
      <c r="AY227" s="211"/>
      <c r="AZ227" s="211"/>
      <c r="BA227" s="211"/>
      <c r="BB227" s="211"/>
      <c r="BC227" s="211"/>
      <c r="BD227" s="211"/>
      <c r="BE227" s="211"/>
      <c r="BF227" s="211"/>
      <c r="BG227" s="211"/>
      <c r="BH227" s="211"/>
      <c r="BI227" s="211"/>
      <c r="BJ227" s="211"/>
      <c r="BK227" s="211"/>
      <c r="BL227" s="211"/>
      <c r="BM227" s="211"/>
      <c r="BN227" s="211"/>
      <c r="BO227" s="211"/>
      <c r="BP227" s="211"/>
      <c r="BQ227" s="211"/>
      <c r="BR227" s="211"/>
      <c r="BS227" s="211"/>
    </row>
    <row r="228" spans="1:71">
      <c r="A228" s="260"/>
      <c r="B228" s="260"/>
      <c r="C228" s="211"/>
      <c r="D228" s="211"/>
      <c r="E228" s="211"/>
      <c r="F228" s="211"/>
      <c r="G228" s="211"/>
      <c r="H228" s="211"/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1"/>
      <c r="AX228" s="211"/>
      <c r="AY228" s="211"/>
      <c r="AZ228" s="211"/>
      <c r="BA228" s="211"/>
      <c r="BB228" s="211"/>
      <c r="BC228" s="211"/>
      <c r="BD228" s="211"/>
      <c r="BE228" s="211"/>
      <c r="BF228" s="211"/>
      <c r="BG228" s="211"/>
      <c r="BH228" s="211"/>
      <c r="BI228" s="211"/>
      <c r="BJ228" s="211"/>
      <c r="BK228" s="211"/>
      <c r="BL228" s="211"/>
      <c r="BM228" s="211"/>
      <c r="BN228" s="211"/>
      <c r="BO228" s="211"/>
      <c r="BP228" s="211"/>
      <c r="BQ228" s="211"/>
      <c r="BR228" s="211"/>
      <c r="BS228" s="211"/>
    </row>
    <row r="229" spans="1:71">
      <c r="A229" s="260"/>
      <c r="B229" s="260"/>
      <c r="C229" s="211"/>
      <c r="D229" s="211"/>
      <c r="E229" s="211"/>
      <c r="F229" s="211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  <c r="Z229" s="211"/>
      <c r="AA229" s="211"/>
      <c r="AB229" s="211"/>
      <c r="AC229" s="211"/>
      <c r="AD229" s="211"/>
      <c r="AE229" s="211"/>
      <c r="AF229" s="211"/>
      <c r="AG229" s="211"/>
      <c r="AH229" s="211"/>
      <c r="AI229" s="211"/>
      <c r="AJ229" s="211"/>
      <c r="AK229" s="211"/>
      <c r="AL229" s="211"/>
      <c r="AM229" s="211"/>
      <c r="AN229" s="211"/>
      <c r="AO229" s="211"/>
      <c r="AP229" s="211"/>
      <c r="AQ229" s="211"/>
      <c r="AR229" s="211"/>
      <c r="AS229" s="211"/>
      <c r="AT229" s="211"/>
      <c r="AU229" s="211"/>
      <c r="AV229" s="211"/>
      <c r="AW229" s="211"/>
      <c r="AX229" s="211"/>
      <c r="AY229" s="211"/>
      <c r="AZ229" s="211"/>
      <c r="BA229" s="211"/>
      <c r="BB229" s="211"/>
      <c r="BC229" s="211"/>
      <c r="BD229" s="211"/>
      <c r="BE229" s="211"/>
      <c r="BF229" s="211"/>
      <c r="BG229" s="211"/>
      <c r="BH229" s="211"/>
      <c r="BI229" s="211"/>
      <c r="BJ229" s="211"/>
      <c r="BK229" s="211"/>
      <c r="BL229" s="211"/>
      <c r="BM229" s="211"/>
      <c r="BN229" s="211"/>
      <c r="BO229" s="211"/>
      <c r="BP229" s="211"/>
      <c r="BQ229" s="211"/>
      <c r="BR229" s="211"/>
      <c r="BS229" s="211"/>
    </row>
    <row r="230" spans="1:71">
      <c r="A230" s="260"/>
      <c r="B230" s="260"/>
      <c r="C230" s="211"/>
      <c r="D230" s="211"/>
      <c r="E230" s="211"/>
      <c r="F230" s="211"/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1"/>
      <c r="AZ230" s="211"/>
      <c r="BA230" s="211"/>
      <c r="BB230" s="211"/>
      <c r="BC230" s="211"/>
      <c r="BD230" s="211"/>
      <c r="BE230" s="211"/>
      <c r="BF230" s="211"/>
      <c r="BG230" s="211"/>
      <c r="BH230" s="211"/>
      <c r="BI230" s="211"/>
      <c r="BJ230" s="211"/>
      <c r="BK230" s="211"/>
      <c r="BL230" s="211"/>
      <c r="BM230" s="211"/>
      <c r="BN230" s="211"/>
      <c r="BO230" s="211"/>
      <c r="BP230" s="211"/>
      <c r="BQ230" s="211"/>
      <c r="BR230" s="211"/>
      <c r="BS230" s="211"/>
    </row>
    <row r="231" spans="1:71">
      <c r="A231" s="260"/>
      <c r="B231" s="260"/>
      <c r="C231" s="211"/>
      <c r="D231" s="211"/>
      <c r="E231" s="211"/>
      <c r="F231" s="211"/>
      <c r="G231" s="211"/>
      <c r="H231" s="211"/>
      <c r="I231" s="211"/>
      <c r="J231" s="211"/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1"/>
      <c r="Y231" s="211"/>
      <c r="Z231" s="211"/>
      <c r="AA231" s="211"/>
      <c r="AB231" s="211"/>
      <c r="AC231" s="211"/>
      <c r="AD231" s="211"/>
      <c r="AE231" s="211"/>
      <c r="AF231" s="211"/>
      <c r="AG231" s="211"/>
      <c r="AH231" s="211"/>
      <c r="AI231" s="211"/>
      <c r="AJ231" s="211"/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1"/>
      <c r="AY231" s="211"/>
      <c r="AZ231" s="211"/>
      <c r="BA231" s="211"/>
      <c r="BB231" s="211"/>
      <c r="BC231" s="211"/>
      <c r="BD231" s="211"/>
      <c r="BE231" s="211"/>
      <c r="BF231" s="211"/>
      <c r="BG231" s="211"/>
      <c r="BH231" s="211"/>
      <c r="BI231" s="211"/>
      <c r="BJ231" s="211"/>
      <c r="BK231" s="211"/>
      <c r="BL231" s="211"/>
      <c r="BM231" s="211"/>
      <c r="BN231" s="211"/>
      <c r="BO231" s="211"/>
      <c r="BP231" s="211"/>
      <c r="BQ231" s="211"/>
      <c r="BR231" s="211"/>
      <c r="BS231" s="211"/>
    </row>
    <row r="232" spans="1:71">
      <c r="A232" s="260"/>
      <c r="B232" s="260"/>
      <c r="C232" s="211"/>
      <c r="D232" s="211"/>
      <c r="E232" s="211"/>
      <c r="F232" s="211"/>
      <c r="G232" s="211"/>
      <c r="H232" s="211"/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1"/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211"/>
      <c r="AI232" s="211"/>
      <c r="AJ232" s="211"/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1"/>
      <c r="AY232" s="211"/>
      <c r="AZ232" s="211"/>
      <c r="BA232" s="211"/>
      <c r="BB232" s="211"/>
      <c r="BC232" s="211"/>
      <c r="BD232" s="211"/>
      <c r="BE232" s="211"/>
      <c r="BF232" s="211"/>
      <c r="BG232" s="211"/>
      <c r="BH232" s="211"/>
      <c r="BI232" s="211"/>
      <c r="BJ232" s="211"/>
      <c r="BK232" s="211"/>
      <c r="BL232" s="211"/>
      <c r="BM232" s="211"/>
      <c r="BN232" s="211"/>
      <c r="BO232" s="211"/>
      <c r="BP232" s="211"/>
      <c r="BQ232" s="211"/>
      <c r="BR232" s="211"/>
      <c r="BS232" s="211"/>
    </row>
    <row r="233" spans="1:71">
      <c r="A233" s="260"/>
      <c r="B233" s="260"/>
      <c r="C233" s="211"/>
      <c r="D233" s="211"/>
      <c r="E233" s="211"/>
      <c r="F233" s="211"/>
      <c r="G233" s="211"/>
      <c r="H233" s="21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211"/>
      <c r="Z233" s="211"/>
      <c r="AA233" s="211"/>
      <c r="AB233" s="211"/>
      <c r="AC233" s="211"/>
      <c r="AD233" s="211"/>
      <c r="AE233" s="211"/>
      <c r="AF233" s="211"/>
      <c r="AG233" s="211"/>
      <c r="AH233" s="211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1"/>
      <c r="AU233" s="211"/>
      <c r="AV233" s="211"/>
      <c r="AW233" s="211"/>
      <c r="AX233" s="211"/>
      <c r="AY233" s="211"/>
      <c r="AZ233" s="211"/>
      <c r="BA233" s="211"/>
      <c r="BB233" s="211"/>
      <c r="BC233" s="211"/>
      <c r="BD233" s="211"/>
      <c r="BE233" s="211"/>
      <c r="BF233" s="211"/>
      <c r="BG233" s="211"/>
      <c r="BH233" s="211"/>
      <c r="BI233" s="211"/>
      <c r="BJ233" s="211"/>
      <c r="BK233" s="211"/>
      <c r="BL233" s="211"/>
      <c r="BM233" s="211"/>
      <c r="BN233" s="211"/>
      <c r="BO233" s="211"/>
      <c r="BP233" s="211"/>
      <c r="BQ233" s="211"/>
      <c r="BR233" s="211"/>
      <c r="BS233" s="211"/>
    </row>
    <row r="234" spans="1:71">
      <c r="A234" s="260"/>
      <c r="B234" s="260"/>
      <c r="C234" s="211"/>
      <c r="D234" s="211"/>
      <c r="E234" s="211"/>
      <c r="F234" s="211"/>
      <c r="G234" s="211"/>
      <c r="H234" s="211"/>
      <c r="I234" s="211"/>
      <c r="J234" s="211"/>
      <c r="K234" s="211"/>
      <c r="L234" s="211"/>
      <c r="M234" s="211"/>
      <c r="N234" s="211"/>
      <c r="O234" s="211"/>
      <c r="P234" s="211"/>
      <c r="Q234" s="211"/>
      <c r="R234" s="211"/>
      <c r="S234" s="211"/>
      <c r="T234" s="211"/>
      <c r="U234" s="211"/>
      <c r="V234" s="211"/>
      <c r="W234" s="211"/>
      <c r="X234" s="211"/>
      <c r="Y234" s="211"/>
      <c r="Z234" s="211"/>
      <c r="AA234" s="211"/>
      <c r="AB234" s="211"/>
      <c r="AC234" s="211"/>
      <c r="AD234" s="211"/>
      <c r="AE234" s="211"/>
      <c r="AF234" s="211"/>
      <c r="AG234" s="211"/>
      <c r="AH234" s="211"/>
      <c r="AI234" s="211"/>
      <c r="AJ234" s="211"/>
      <c r="AK234" s="211"/>
      <c r="AL234" s="211"/>
      <c r="AM234" s="211"/>
      <c r="AN234" s="211"/>
      <c r="AO234" s="211"/>
      <c r="AP234" s="211"/>
      <c r="AQ234" s="211"/>
      <c r="AR234" s="211"/>
      <c r="AS234" s="211"/>
      <c r="AT234" s="211"/>
      <c r="AU234" s="211"/>
      <c r="AV234" s="211"/>
      <c r="AW234" s="211"/>
      <c r="AX234" s="211"/>
      <c r="AY234" s="211"/>
      <c r="AZ234" s="211"/>
      <c r="BA234" s="211"/>
      <c r="BB234" s="211"/>
      <c r="BC234" s="211"/>
      <c r="BD234" s="211"/>
      <c r="BE234" s="211"/>
      <c r="BF234" s="211"/>
      <c r="BG234" s="211"/>
      <c r="BH234" s="211"/>
      <c r="BI234" s="211"/>
      <c r="BJ234" s="211"/>
      <c r="BK234" s="211"/>
      <c r="BL234" s="211"/>
      <c r="BM234" s="211"/>
      <c r="BN234" s="211"/>
      <c r="BO234" s="211"/>
      <c r="BP234" s="211"/>
      <c r="BQ234" s="211"/>
      <c r="BR234" s="211"/>
      <c r="BS234" s="211"/>
    </row>
    <row r="235" spans="1:71">
      <c r="A235" s="260"/>
      <c r="B235" s="260"/>
      <c r="C235" s="211"/>
      <c r="D235" s="211"/>
      <c r="E235" s="211"/>
      <c r="F235" s="211"/>
      <c r="G235" s="211"/>
      <c r="H235" s="211"/>
      <c r="I235" s="211"/>
      <c r="J235" s="211"/>
      <c r="K235" s="211"/>
      <c r="L235" s="211"/>
      <c r="M235" s="211"/>
      <c r="N235" s="211"/>
      <c r="O235" s="211"/>
      <c r="P235" s="211"/>
      <c r="Q235" s="211"/>
      <c r="R235" s="211"/>
      <c r="S235" s="211"/>
      <c r="T235" s="211"/>
      <c r="U235" s="211"/>
      <c r="V235" s="211"/>
      <c r="W235" s="211"/>
      <c r="X235" s="211"/>
      <c r="Y235" s="211"/>
      <c r="Z235" s="211"/>
      <c r="AA235" s="211"/>
      <c r="AB235" s="211"/>
      <c r="AC235" s="211"/>
      <c r="AD235" s="211"/>
      <c r="AE235" s="211"/>
      <c r="AF235" s="211"/>
      <c r="AG235" s="211"/>
      <c r="AH235" s="211"/>
      <c r="AI235" s="211"/>
      <c r="AJ235" s="211"/>
      <c r="AK235" s="211"/>
      <c r="AL235" s="211"/>
      <c r="AM235" s="211"/>
      <c r="AN235" s="211"/>
      <c r="AO235" s="211"/>
      <c r="AP235" s="211"/>
      <c r="AQ235" s="211"/>
      <c r="AR235" s="211"/>
      <c r="AS235" s="211"/>
      <c r="AT235" s="211"/>
      <c r="AU235" s="211"/>
      <c r="AV235" s="211"/>
      <c r="AW235" s="211"/>
      <c r="AX235" s="211"/>
      <c r="AY235" s="211"/>
      <c r="AZ235" s="211"/>
      <c r="BA235" s="211"/>
      <c r="BB235" s="211"/>
      <c r="BC235" s="211"/>
      <c r="BD235" s="211"/>
      <c r="BE235" s="211"/>
      <c r="BF235" s="211"/>
      <c r="BG235" s="211"/>
      <c r="BH235" s="211"/>
      <c r="BI235" s="211"/>
      <c r="BJ235" s="211"/>
      <c r="BK235" s="211"/>
      <c r="BL235" s="211"/>
      <c r="BM235" s="211"/>
      <c r="BN235" s="211"/>
      <c r="BO235" s="211"/>
      <c r="BP235" s="211"/>
      <c r="BQ235" s="211"/>
      <c r="BR235" s="211"/>
      <c r="BS235" s="211"/>
    </row>
    <row r="236" spans="1:71">
      <c r="A236" s="260"/>
      <c r="B236" s="260"/>
      <c r="C236" s="211"/>
      <c r="D236" s="211"/>
      <c r="E236" s="211"/>
      <c r="F236" s="211"/>
      <c r="G236" s="211"/>
      <c r="H236" s="211"/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/>
      <c r="U236" s="211"/>
      <c r="V236" s="211"/>
      <c r="W236" s="211"/>
      <c r="X236" s="211"/>
      <c r="Y236" s="211"/>
      <c r="Z236" s="211"/>
      <c r="AA236" s="211"/>
      <c r="AB236" s="211"/>
      <c r="AC236" s="211"/>
      <c r="AD236" s="211"/>
      <c r="AE236" s="211"/>
      <c r="AF236" s="211"/>
      <c r="AG236" s="211"/>
      <c r="AH236" s="211"/>
      <c r="AI236" s="211"/>
      <c r="AJ236" s="211"/>
      <c r="AK236" s="211"/>
      <c r="AL236" s="211"/>
      <c r="AM236" s="211"/>
      <c r="AN236" s="211"/>
      <c r="AO236" s="211"/>
      <c r="AP236" s="211"/>
      <c r="AQ236" s="211"/>
      <c r="AR236" s="211"/>
      <c r="AS236" s="211"/>
      <c r="AT236" s="211"/>
      <c r="AU236" s="211"/>
      <c r="AV236" s="211"/>
      <c r="AW236" s="211"/>
      <c r="AX236" s="211"/>
      <c r="AY236" s="211"/>
      <c r="AZ236" s="211"/>
      <c r="BA236" s="211"/>
      <c r="BB236" s="211"/>
      <c r="BC236" s="211"/>
      <c r="BD236" s="211"/>
      <c r="BE236" s="211"/>
      <c r="BF236" s="211"/>
      <c r="BG236" s="211"/>
      <c r="BH236" s="211"/>
      <c r="BI236" s="211"/>
      <c r="BJ236" s="211"/>
      <c r="BK236" s="211"/>
      <c r="BL236" s="211"/>
      <c r="BM236" s="211"/>
      <c r="BN236" s="211"/>
      <c r="BO236" s="211"/>
      <c r="BP236" s="211"/>
      <c r="BQ236" s="211"/>
      <c r="BR236" s="211"/>
      <c r="BS236" s="211"/>
    </row>
    <row r="237" spans="1:71">
      <c r="A237" s="260"/>
      <c r="B237" s="260"/>
      <c r="C237" s="211"/>
      <c r="D237" s="211"/>
      <c r="E237" s="211"/>
      <c r="F237" s="211"/>
      <c r="G237" s="211"/>
      <c r="H237" s="211"/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211"/>
      <c r="Z237" s="211"/>
      <c r="AA237" s="211"/>
      <c r="AB237" s="211"/>
      <c r="AC237" s="211"/>
      <c r="AD237" s="211"/>
      <c r="AE237" s="211"/>
      <c r="AF237" s="211"/>
      <c r="AG237" s="211"/>
      <c r="AH237" s="211"/>
      <c r="AI237" s="211"/>
      <c r="AJ237" s="211"/>
      <c r="AK237" s="211"/>
      <c r="AL237" s="211"/>
      <c r="AM237" s="211"/>
      <c r="AN237" s="211"/>
      <c r="AO237" s="211"/>
      <c r="AP237" s="211"/>
      <c r="AQ237" s="211"/>
      <c r="AR237" s="211"/>
      <c r="AS237" s="211"/>
      <c r="AT237" s="211"/>
      <c r="AU237" s="211"/>
      <c r="AV237" s="211"/>
      <c r="AW237" s="211"/>
      <c r="AX237" s="211"/>
      <c r="AY237" s="211"/>
      <c r="AZ237" s="211"/>
      <c r="BA237" s="211"/>
      <c r="BB237" s="211"/>
      <c r="BC237" s="211"/>
      <c r="BD237" s="211"/>
      <c r="BE237" s="211"/>
      <c r="BF237" s="211"/>
      <c r="BG237" s="211"/>
      <c r="BH237" s="211"/>
      <c r="BI237" s="211"/>
      <c r="BJ237" s="211"/>
      <c r="BK237" s="211"/>
      <c r="BL237" s="211"/>
      <c r="BM237" s="211"/>
      <c r="BN237" s="211"/>
      <c r="BO237" s="211"/>
      <c r="BP237" s="211"/>
      <c r="BQ237" s="211"/>
      <c r="BR237" s="211"/>
      <c r="BS237" s="211"/>
    </row>
    <row r="238" spans="1:71">
      <c r="A238" s="260"/>
      <c r="B238" s="260"/>
      <c r="C238" s="211"/>
      <c r="D238" s="211"/>
      <c r="E238" s="211"/>
      <c r="F238" s="211"/>
      <c r="G238" s="211"/>
      <c r="H238" s="21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/>
      <c r="Y238" s="211"/>
      <c r="Z238" s="211"/>
      <c r="AA238" s="211"/>
      <c r="AB238" s="211"/>
      <c r="AC238" s="211"/>
      <c r="AD238" s="211"/>
      <c r="AE238" s="211"/>
      <c r="AF238" s="211"/>
      <c r="AG238" s="211"/>
      <c r="AH238" s="211"/>
      <c r="AI238" s="211"/>
      <c r="AJ238" s="211"/>
      <c r="AK238" s="211"/>
      <c r="AL238" s="211"/>
      <c r="AM238" s="211"/>
      <c r="AN238" s="211"/>
      <c r="AO238" s="211"/>
      <c r="AP238" s="211"/>
      <c r="AQ238" s="211"/>
      <c r="AR238" s="211"/>
      <c r="AS238" s="211"/>
      <c r="AT238" s="211"/>
      <c r="AU238" s="211"/>
      <c r="AV238" s="211"/>
      <c r="AW238" s="211"/>
      <c r="AX238" s="211"/>
      <c r="AY238" s="211"/>
      <c r="AZ238" s="211"/>
      <c r="BA238" s="211"/>
      <c r="BB238" s="211"/>
      <c r="BC238" s="211"/>
      <c r="BD238" s="211"/>
      <c r="BE238" s="211"/>
      <c r="BF238" s="211"/>
      <c r="BG238" s="211"/>
      <c r="BH238" s="211"/>
      <c r="BI238" s="211"/>
      <c r="BJ238" s="211"/>
      <c r="BK238" s="211"/>
      <c r="BL238" s="211"/>
      <c r="BM238" s="211"/>
      <c r="BN238" s="211"/>
      <c r="BO238" s="211"/>
      <c r="BP238" s="211"/>
      <c r="BQ238" s="211"/>
      <c r="BR238" s="211"/>
      <c r="BS238" s="211"/>
    </row>
    <row r="239" spans="1:71">
      <c r="A239" s="260"/>
      <c r="B239" s="260"/>
      <c r="C239" s="211"/>
      <c r="D239" s="211"/>
      <c r="E239" s="211"/>
      <c r="F239" s="211"/>
      <c r="G239" s="211"/>
      <c r="H239" s="211"/>
      <c r="I239" s="211"/>
      <c r="J239" s="211"/>
      <c r="K239" s="211"/>
      <c r="L239" s="211"/>
      <c r="M239" s="211"/>
      <c r="N239" s="211"/>
      <c r="O239" s="211"/>
      <c r="P239" s="211"/>
      <c r="Q239" s="211"/>
      <c r="R239" s="211"/>
      <c r="S239" s="211"/>
      <c r="T239" s="211"/>
      <c r="U239" s="211"/>
      <c r="V239" s="211"/>
      <c r="W239" s="211"/>
      <c r="X239" s="211"/>
      <c r="Y239" s="211"/>
      <c r="Z239" s="211"/>
      <c r="AA239" s="211"/>
      <c r="AB239" s="211"/>
      <c r="AC239" s="211"/>
      <c r="AD239" s="211"/>
      <c r="AE239" s="211"/>
      <c r="AF239" s="211"/>
      <c r="AG239" s="211"/>
      <c r="AH239" s="211"/>
      <c r="AI239" s="211"/>
      <c r="AJ239" s="211"/>
      <c r="AK239" s="211"/>
      <c r="AL239" s="211"/>
      <c r="AM239" s="211"/>
      <c r="AN239" s="211"/>
      <c r="AO239" s="211"/>
      <c r="AP239" s="211"/>
      <c r="AQ239" s="211"/>
      <c r="AR239" s="211"/>
      <c r="AS239" s="211"/>
      <c r="AT239" s="211"/>
      <c r="AU239" s="211"/>
      <c r="AV239" s="211"/>
      <c r="AW239" s="211"/>
      <c r="AX239" s="211"/>
      <c r="AY239" s="211"/>
      <c r="AZ239" s="211"/>
      <c r="BA239" s="211"/>
      <c r="BB239" s="211"/>
      <c r="BC239" s="211"/>
      <c r="BD239" s="211"/>
      <c r="BE239" s="211"/>
      <c r="BF239" s="211"/>
      <c r="BG239" s="211"/>
      <c r="BH239" s="211"/>
      <c r="BI239" s="211"/>
      <c r="BJ239" s="211"/>
      <c r="BK239" s="211"/>
      <c r="BL239" s="211"/>
      <c r="BM239" s="211"/>
      <c r="BN239" s="211"/>
      <c r="BO239" s="211"/>
      <c r="BP239" s="211"/>
      <c r="BQ239" s="211"/>
      <c r="BR239" s="211"/>
      <c r="BS239" s="211"/>
    </row>
    <row r="240" spans="1:71">
      <c r="A240" s="260"/>
      <c r="B240" s="260"/>
      <c r="C240" s="211"/>
      <c r="D240" s="211"/>
      <c r="E240" s="211"/>
      <c r="F240" s="211"/>
      <c r="G240" s="211"/>
      <c r="H240" s="211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1"/>
      <c r="U240" s="211"/>
      <c r="V240" s="211"/>
      <c r="W240" s="211"/>
      <c r="X240" s="211"/>
      <c r="Y240" s="211"/>
      <c r="Z240" s="211"/>
      <c r="AA240" s="211"/>
      <c r="AB240" s="211"/>
      <c r="AC240" s="211"/>
      <c r="AD240" s="211"/>
      <c r="AE240" s="211"/>
      <c r="AF240" s="211"/>
      <c r="AG240" s="211"/>
      <c r="AH240" s="211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1"/>
      <c r="AU240" s="211"/>
      <c r="AV240" s="211"/>
      <c r="AW240" s="211"/>
      <c r="AX240" s="211"/>
      <c r="AY240" s="211"/>
      <c r="AZ240" s="211"/>
      <c r="BA240" s="211"/>
      <c r="BB240" s="211"/>
      <c r="BC240" s="211"/>
      <c r="BD240" s="211"/>
      <c r="BE240" s="211"/>
      <c r="BF240" s="211"/>
      <c r="BG240" s="211"/>
      <c r="BH240" s="211"/>
      <c r="BI240" s="211"/>
      <c r="BJ240" s="211"/>
      <c r="BK240" s="211"/>
      <c r="BL240" s="211"/>
      <c r="BM240" s="211"/>
      <c r="BN240" s="211"/>
      <c r="BO240" s="211"/>
      <c r="BP240" s="211"/>
      <c r="BQ240" s="211"/>
      <c r="BR240" s="211"/>
      <c r="BS240" s="211"/>
    </row>
    <row r="241" spans="1:71">
      <c r="A241" s="260"/>
      <c r="B241" s="260"/>
      <c r="C241" s="211"/>
      <c r="D241" s="211"/>
      <c r="E241" s="211"/>
      <c r="F241" s="211"/>
      <c r="G241" s="211"/>
      <c r="H241" s="211"/>
      <c r="I241" s="211"/>
      <c r="J241" s="211"/>
      <c r="K241" s="211"/>
      <c r="L241" s="211"/>
      <c r="M241" s="211"/>
      <c r="N241" s="211"/>
      <c r="O241" s="211"/>
      <c r="P241" s="211"/>
      <c r="Q241" s="211"/>
      <c r="R241" s="211"/>
      <c r="S241" s="211"/>
      <c r="T241" s="211"/>
      <c r="U241" s="211"/>
      <c r="V241" s="211"/>
      <c r="W241" s="211"/>
      <c r="X241" s="211"/>
      <c r="Y241" s="211"/>
      <c r="Z241" s="211"/>
      <c r="AA241" s="211"/>
      <c r="AB241" s="211"/>
      <c r="AC241" s="211"/>
      <c r="AD241" s="211"/>
      <c r="AE241" s="211"/>
      <c r="AF241" s="211"/>
      <c r="AG241" s="211"/>
      <c r="AH241" s="211"/>
      <c r="AI241" s="211"/>
      <c r="AJ241" s="211"/>
      <c r="AK241" s="211"/>
      <c r="AL241" s="211"/>
      <c r="AM241" s="211"/>
      <c r="AN241" s="211"/>
      <c r="AO241" s="211"/>
      <c r="AP241" s="211"/>
      <c r="AQ241" s="211"/>
      <c r="AR241" s="211"/>
      <c r="AS241" s="211"/>
      <c r="AT241" s="211"/>
      <c r="AU241" s="211"/>
      <c r="AV241" s="211"/>
      <c r="AW241" s="211"/>
      <c r="AX241" s="211"/>
      <c r="AY241" s="211"/>
      <c r="AZ241" s="211"/>
      <c r="BA241" s="211"/>
      <c r="BB241" s="211"/>
      <c r="BC241" s="211"/>
      <c r="BD241" s="211"/>
      <c r="BE241" s="211"/>
      <c r="BF241" s="211"/>
      <c r="BG241" s="211"/>
      <c r="BH241" s="211"/>
      <c r="BI241" s="211"/>
      <c r="BJ241" s="211"/>
      <c r="BK241" s="211"/>
      <c r="BL241" s="211"/>
      <c r="BM241" s="211"/>
      <c r="BN241" s="211"/>
      <c r="BO241" s="211"/>
      <c r="BP241" s="211"/>
      <c r="BQ241" s="211"/>
      <c r="BR241" s="211"/>
      <c r="BS241" s="211"/>
    </row>
    <row r="242" spans="1:71">
      <c r="A242" s="260"/>
      <c r="B242" s="260"/>
      <c r="C242" s="211"/>
      <c r="D242" s="211"/>
      <c r="E242" s="211"/>
      <c r="F242" s="211"/>
      <c r="G242" s="211"/>
      <c r="H242" s="211"/>
      <c r="I242" s="211"/>
      <c r="J242" s="211"/>
      <c r="K242" s="211"/>
      <c r="L242" s="211"/>
      <c r="M242" s="211"/>
      <c r="N242" s="211"/>
      <c r="O242" s="211"/>
      <c r="P242" s="211"/>
      <c r="Q242" s="211"/>
      <c r="R242" s="211"/>
      <c r="S242" s="211"/>
      <c r="T242" s="211"/>
      <c r="U242" s="211"/>
      <c r="V242" s="211"/>
      <c r="W242" s="211"/>
      <c r="X242" s="211"/>
      <c r="Y242" s="211"/>
      <c r="Z242" s="211"/>
      <c r="AA242" s="211"/>
      <c r="AB242" s="211"/>
      <c r="AC242" s="211"/>
      <c r="AD242" s="211"/>
      <c r="AE242" s="211"/>
      <c r="AF242" s="211"/>
      <c r="AG242" s="211"/>
      <c r="AH242" s="211"/>
      <c r="AI242" s="211"/>
      <c r="AJ242" s="211"/>
      <c r="AK242" s="211"/>
      <c r="AL242" s="211"/>
      <c r="AM242" s="211"/>
      <c r="AN242" s="211"/>
      <c r="AO242" s="211"/>
      <c r="AP242" s="211"/>
      <c r="AQ242" s="211"/>
      <c r="AR242" s="211"/>
      <c r="AS242" s="211"/>
      <c r="AT242" s="211"/>
      <c r="AU242" s="211"/>
      <c r="AV242" s="211"/>
      <c r="AW242" s="211"/>
      <c r="AX242" s="211"/>
      <c r="AY242" s="211"/>
      <c r="AZ242" s="211"/>
      <c r="BA242" s="211"/>
      <c r="BB242" s="211"/>
      <c r="BC242" s="211"/>
      <c r="BD242" s="211"/>
      <c r="BE242" s="211"/>
      <c r="BF242" s="211"/>
      <c r="BG242" s="211"/>
      <c r="BH242" s="211"/>
      <c r="BI242" s="211"/>
      <c r="BJ242" s="211"/>
      <c r="BK242" s="211"/>
      <c r="BL242" s="211"/>
      <c r="BM242" s="211"/>
      <c r="BN242" s="211"/>
      <c r="BO242" s="211"/>
      <c r="BP242" s="211"/>
      <c r="BQ242" s="211"/>
      <c r="BR242" s="211"/>
      <c r="BS242" s="211"/>
    </row>
    <row r="243" spans="1:71">
      <c r="A243" s="260"/>
      <c r="B243" s="260"/>
      <c r="C243" s="211"/>
      <c r="D243" s="211"/>
      <c r="E243" s="211"/>
      <c r="F243" s="211"/>
      <c r="G243" s="211"/>
      <c r="H243" s="211"/>
      <c r="I243" s="211"/>
      <c r="J243" s="211"/>
      <c r="K243" s="211"/>
      <c r="L243" s="211"/>
      <c r="M243" s="211"/>
      <c r="N243" s="211"/>
      <c r="O243" s="211"/>
      <c r="P243" s="211"/>
      <c r="Q243" s="211"/>
      <c r="R243" s="211"/>
      <c r="S243" s="211"/>
      <c r="T243" s="211"/>
      <c r="U243" s="211"/>
      <c r="V243" s="211"/>
      <c r="W243" s="211"/>
      <c r="X243" s="211"/>
      <c r="Y243" s="211"/>
      <c r="Z243" s="211"/>
      <c r="AA243" s="211"/>
      <c r="AB243" s="211"/>
      <c r="AC243" s="211"/>
      <c r="AD243" s="211"/>
      <c r="AE243" s="211"/>
      <c r="AF243" s="211"/>
      <c r="AG243" s="211"/>
      <c r="AH243" s="211"/>
      <c r="AI243" s="211"/>
      <c r="AJ243" s="211"/>
      <c r="AK243" s="211"/>
      <c r="AL243" s="211"/>
      <c r="AM243" s="211"/>
      <c r="AN243" s="211"/>
      <c r="AO243" s="211"/>
      <c r="AP243" s="211"/>
      <c r="AQ243" s="211"/>
      <c r="AR243" s="211"/>
      <c r="AS243" s="211"/>
      <c r="AT243" s="211"/>
      <c r="AU243" s="211"/>
      <c r="AV243" s="211"/>
      <c r="AW243" s="211"/>
      <c r="AX243" s="211"/>
      <c r="AY243" s="211"/>
      <c r="AZ243" s="211"/>
      <c r="BA243" s="211"/>
      <c r="BB243" s="211"/>
      <c r="BC243" s="211"/>
      <c r="BD243" s="211"/>
      <c r="BE243" s="211"/>
      <c r="BF243" s="211"/>
      <c r="BG243" s="211"/>
      <c r="BH243" s="211"/>
      <c r="BI243" s="211"/>
      <c r="BJ243" s="211"/>
      <c r="BK243" s="211"/>
      <c r="BL243" s="211"/>
      <c r="BM243" s="211"/>
      <c r="BN243" s="211"/>
      <c r="BO243" s="211"/>
      <c r="BP243" s="211"/>
      <c r="BQ243" s="211"/>
      <c r="BR243" s="211"/>
      <c r="BS243" s="211"/>
    </row>
    <row r="244" spans="1:71">
      <c r="A244" s="260"/>
      <c r="B244" s="260"/>
      <c r="C244" s="211"/>
      <c r="D244" s="211"/>
      <c r="E244" s="211"/>
      <c r="F244" s="211"/>
      <c r="G244" s="211"/>
      <c r="H244" s="211"/>
      <c r="I244" s="211"/>
      <c r="J244" s="211"/>
      <c r="K244" s="211"/>
      <c r="L244" s="211"/>
      <c r="M244" s="211"/>
      <c r="N244" s="211"/>
      <c r="O244" s="211"/>
      <c r="P244" s="211"/>
      <c r="Q244" s="211"/>
      <c r="R244" s="211"/>
      <c r="S244" s="211"/>
      <c r="T244" s="211"/>
      <c r="U244" s="211"/>
      <c r="V244" s="211"/>
      <c r="W244" s="211"/>
      <c r="X244" s="211"/>
      <c r="Y244" s="211"/>
      <c r="Z244" s="211"/>
      <c r="AA244" s="211"/>
      <c r="AB244" s="211"/>
      <c r="AC244" s="211"/>
      <c r="AD244" s="211"/>
      <c r="AE244" s="211"/>
      <c r="AF244" s="211"/>
      <c r="AG244" s="211"/>
      <c r="AH244" s="211"/>
      <c r="AI244" s="211"/>
      <c r="AJ244" s="211"/>
      <c r="AK244" s="211"/>
      <c r="AL244" s="211"/>
      <c r="AM244" s="211"/>
      <c r="AN244" s="211"/>
      <c r="AO244" s="211"/>
      <c r="AP244" s="211"/>
      <c r="AQ244" s="211"/>
      <c r="AR244" s="211"/>
      <c r="AS244" s="211"/>
      <c r="AT244" s="211"/>
      <c r="AU244" s="211"/>
      <c r="AV244" s="211"/>
      <c r="AW244" s="211"/>
      <c r="AX244" s="211"/>
      <c r="AY244" s="211"/>
      <c r="AZ244" s="211"/>
      <c r="BA244" s="211"/>
      <c r="BB244" s="211"/>
      <c r="BC244" s="211"/>
      <c r="BD244" s="211"/>
      <c r="BE244" s="211"/>
      <c r="BF244" s="211"/>
      <c r="BG244" s="211"/>
      <c r="BH244" s="211"/>
      <c r="BI244" s="211"/>
      <c r="BJ244" s="211"/>
      <c r="BK244" s="211"/>
      <c r="BL244" s="211"/>
      <c r="BM244" s="211"/>
      <c r="BN244" s="211"/>
      <c r="BO244" s="211"/>
      <c r="BP244" s="211"/>
      <c r="BQ244" s="211"/>
      <c r="BR244" s="211"/>
      <c r="BS244" s="211"/>
    </row>
    <row r="245" spans="1:71">
      <c r="A245" s="260"/>
      <c r="B245" s="260"/>
      <c r="C245" s="211"/>
      <c r="D245" s="211"/>
      <c r="E245" s="211"/>
      <c r="F245" s="211"/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  <c r="Z245" s="211"/>
      <c r="AA245" s="211"/>
      <c r="AB245" s="211"/>
      <c r="AC245" s="211"/>
      <c r="AD245" s="211"/>
      <c r="AE245" s="211"/>
      <c r="AF245" s="211"/>
      <c r="AG245" s="211"/>
      <c r="AH245" s="211"/>
      <c r="AI245" s="211"/>
      <c r="AJ245" s="211"/>
      <c r="AK245" s="211"/>
      <c r="AL245" s="211"/>
      <c r="AM245" s="211"/>
      <c r="AN245" s="211"/>
      <c r="AO245" s="211"/>
      <c r="AP245" s="211"/>
      <c r="AQ245" s="211"/>
      <c r="AR245" s="211"/>
      <c r="AS245" s="211"/>
      <c r="AT245" s="211"/>
      <c r="AU245" s="211"/>
      <c r="AV245" s="211"/>
      <c r="AW245" s="211"/>
      <c r="AX245" s="211"/>
      <c r="AY245" s="211"/>
      <c r="AZ245" s="211"/>
      <c r="BA245" s="211"/>
      <c r="BB245" s="211"/>
      <c r="BC245" s="211"/>
      <c r="BD245" s="211"/>
      <c r="BE245" s="211"/>
      <c r="BF245" s="211"/>
      <c r="BG245" s="211"/>
      <c r="BH245" s="211"/>
      <c r="BI245" s="211"/>
      <c r="BJ245" s="211"/>
      <c r="BK245" s="211"/>
      <c r="BL245" s="211"/>
      <c r="BM245" s="211"/>
      <c r="BN245" s="211"/>
      <c r="BO245" s="211"/>
      <c r="BP245" s="211"/>
      <c r="BQ245" s="211"/>
      <c r="BR245" s="211"/>
      <c r="BS245" s="211"/>
    </row>
    <row r="246" spans="1:71">
      <c r="A246" s="260"/>
      <c r="B246" s="260"/>
      <c r="C246" s="211"/>
      <c r="D246" s="211"/>
      <c r="E246" s="211"/>
      <c r="F246" s="211"/>
      <c r="G246" s="211"/>
      <c r="H246" s="211"/>
      <c r="I246" s="211"/>
      <c r="J246" s="211"/>
      <c r="K246" s="211"/>
      <c r="L246" s="211"/>
      <c r="M246" s="211"/>
      <c r="N246" s="211"/>
      <c r="O246" s="211"/>
      <c r="P246" s="211"/>
      <c r="Q246" s="211"/>
      <c r="R246" s="211"/>
      <c r="S246" s="211"/>
      <c r="T246" s="211"/>
      <c r="U246" s="211"/>
      <c r="V246" s="211"/>
      <c r="W246" s="211"/>
      <c r="X246" s="211"/>
      <c r="Y246" s="211"/>
      <c r="Z246" s="211"/>
      <c r="AA246" s="211"/>
      <c r="AB246" s="211"/>
      <c r="AC246" s="211"/>
      <c r="AD246" s="211"/>
      <c r="AE246" s="211"/>
      <c r="AF246" s="211"/>
      <c r="AG246" s="211"/>
      <c r="AH246" s="211"/>
      <c r="AI246" s="211"/>
      <c r="AJ246" s="211"/>
      <c r="AK246" s="211"/>
      <c r="AL246" s="211"/>
      <c r="AM246" s="211"/>
      <c r="AN246" s="211"/>
      <c r="AO246" s="211"/>
      <c r="AP246" s="211"/>
      <c r="AQ246" s="211"/>
      <c r="AR246" s="211"/>
      <c r="AS246" s="211"/>
      <c r="AT246" s="211"/>
      <c r="AU246" s="211"/>
      <c r="AV246" s="211"/>
      <c r="AW246" s="211"/>
      <c r="AX246" s="211"/>
      <c r="AY246" s="211"/>
      <c r="AZ246" s="211"/>
      <c r="BA246" s="211"/>
      <c r="BB246" s="211"/>
      <c r="BC246" s="211"/>
      <c r="BD246" s="211"/>
      <c r="BE246" s="211"/>
      <c r="BF246" s="211"/>
      <c r="BG246" s="211"/>
      <c r="BH246" s="211"/>
      <c r="BI246" s="211"/>
      <c r="BJ246" s="211"/>
      <c r="BK246" s="211"/>
      <c r="BL246" s="211"/>
      <c r="BM246" s="211"/>
      <c r="BN246" s="211"/>
      <c r="BO246" s="211"/>
      <c r="BP246" s="211"/>
      <c r="BQ246" s="211"/>
      <c r="BR246" s="211"/>
      <c r="BS246" s="211"/>
    </row>
    <row r="247" spans="1:71">
      <c r="A247" s="260"/>
      <c r="B247" s="260"/>
      <c r="C247" s="211"/>
      <c r="D247" s="211"/>
      <c r="E247" s="211"/>
      <c r="F247" s="211"/>
      <c r="G247" s="211"/>
      <c r="H247" s="211"/>
      <c r="I247" s="211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/>
      <c r="U247" s="211"/>
      <c r="V247" s="211"/>
      <c r="W247" s="211"/>
      <c r="X247" s="211"/>
      <c r="Y247" s="211"/>
      <c r="Z247" s="211"/>
      <c r="AA247" s="211"/>
      <c r="AB247" s="211"/>
      <c r="AC247" s="211"/>
      <c r="AD247" s="211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  <c r="BA247" s="211"/>
      <c r="BB247" s="211"/>
      <c r="BC247" s="211"/>
      <c r="BD247" s="211"/>
      <c r="BE247" s="211"/>
      <c r="BF247" s="211"/>
      <c r="BG247" s="211"/>
      <c r="BH247" s="211"/>
      <c r="BI247" s="211"/>
      <c r="BJ247" s="211"/>
      <c r="BK247" s="211"/>
      <c r="BL247" s="211"/>
      <c r="BM247" s="211"/>
      <c r="BN247" s="211"/>
      <c r="BO247" s="211"/>
      <c r="BP247" s="211"/>
      <c r="BQ247" s="211"/>
      <c r="BR247" s="211"/>
      <c r="BS247" s="211"/>
    </row>
    <row r="248" spans="1:71">
      <c r="A248" s="260"/>
      <c r="B248" s="260"/>
      <c r="C248" s="211"/>
      <c r="D248" s="211"/>
      <c r="E248" s="211"/>
      <c r="F248" s="211"/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1"/>
      <c r="Z248" s="211"/>
      <c r="AA248" s="211"/>
      <c r="AB248" s="211"/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1"/>
      <c r="AZ248" s="211"/>
      <c r="BA248" s="211"/>
      <c r="BB248" s="211"/>
      <c r="BC248" s="211"/>
      <c r="BD248" s="211"/>
      <c r="BE248" s="211"/>
      <c r="BF248" s="211"/>
      <c r="BG248" s="211"/>
      <c r="BH248" s="211"/>
      <c r="BI248" s="211"/>
      <c r="BJ248" s="211"/>
      <c r="BK248" s="211"/>
      <c r="BL248" s="211"/>
      <c r="BM248" s="211"/>
      <c r="BN248" s="211"/>
      <c r="BO248" s="211"/>
      <c r="BP248" s="211"/>
      <c r="BQ248" s="211"/>
      <c r="BR248" s="211"/>
      <c r="BS248" s="211"/>
    </row>
    <row r="249" spans="1:71">
      <c r="A249" s="260"/>
      <c r="B249" s="260"/>
      <c r="C249" s="211"/>
      <c r="D249" s="211"/>
      <c r="E249" s="211"/>
      <c r="F249" s="211"/>
      <c r="G249" s="211"/>
      <c r="H249" s="211"/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/>
      <c r="Y249" s="211"/>
      <c r="Z249" s="211"/>
      <c r="AA249" s="211"/>
      <c r="AB249" s="211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1"/>
      <c r="AY249" s="211"/>
      <c r="AZ249" s="211"/>
      <c r="BA249" s="211"/>
      <c r="BB249" s="211"/>
      <c r="BC249" s="211"/>
      <c r="BD249" s="211"/>
      <c r="BE249" s="211"/>
      <c r="BF249" s="211"/>
      <c r="BG249" s="211"/>
      <c r="BH249" s="211"/>
      <c r="BI249" s="211"/>
      <c r="BJ249" s="211"/>
      <c r="BK249" s="211"/>
      <c r="BL249" s="211"/>
      <c r="BM249" s="211"/>
      <c r="BN249" s="211"/>
      <c r="BO249" s="211"/>
      <c r="BP249" s="211"/>
      <c r="BQ249" s="211"/>
      <c r="BR249" s="211"/>
      <c r="BS249" s="211"/>
    </row>
    <row r="250" spans="1:71">
      <c r="A250" s="260"/>
      <c r="B250" s="260"/>
      <c r="C250" s="211"/>
      <c r="D250" s="211"/>
      <c r="E250" s="211"/>
      <c r="F250" s="211"/>
      <c r="G250" s="211"/>
      <c r="H250" s="211"/>
      <c r="I250" s="211"/>
      <c r="J250" s="211"/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1"/>
      <c r="Y250" s="211"/>
      <c r="Z250" s="211"/>
      <c r="AA250" s="211"/>
      <c r="AB250" s="211"/>
      <c r="AC250" s="211"/>
      <c r="AD250" s="211"/>
      <c r="AE250" s="211"/>
      <c r="AF250" s="211"/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1"/>
      <c r="AY250" s="211"/>
      <c r="AZ250" s="211"/>
      <c r="BA250" s="211"/>
      <c r="BB250" s="211"/>
      <c r="BC250" s="211"/>
      <c r="BD250" s="211"/>
      <c r="BE250" s="211"/>
      <c r="BF250" s="211"/>
      <c r="BG250" s="211"/>
      <c r="BH250" s="211"/>
      <c r="BI250" s="211"/>
      <c r="BJ250" s="211"/>
      <c r="BK250" s="211"/>
      <c r="BL250" s="211"/>
      <c r="BM250" s="211"/>
      <c r="BN250" s="211"/>
      <c r="BO250" s="211"/>
      <c r="BP250" s="211"/>
      <c r="BQ250" s="211"/>
      <c r="BR250" s="211"/>
      <c r="BS250" s="211"/>
    </row>
    <row r="251" spans="1:71">
      <c r="A251" s="260"/>
      <c r="B251" s="260"/>
      <c r="C251" s="211"/>
      <c r="D251" s="211"/>
      <c r="E251" s="211"/>
      <c r="F251" s="211"/>
      <c r="G251" s="211"/>
      <c r="H251" s="211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1"/>
      <c r="U251" s="211"/>
      <c r="V251" s="211"/>
      <c r="W251" s="211"/>
      <c r="X251" s="211"/>
      <c r="Y251" s="211"/>
      <c r="Z251" s="211"/>
      <c r="AA251" s="211"/>
      <c r="AB251" s="211"/>
      <c r="AC251" s="211"/>
      <c r="AD251" s="211"/>
      <c r="AE251" s="211"/>
      <c r="AF251" s="211"/>
      <c r="AG251" s="211"/>
      <c r="AH251" s="211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1"/>
      <c r="AU251" s="211"/>
      <c r="AV251" s="211"/>
      <c r="AW251" s="211"/>
      <c r="AX251" s="211"/>
      <c r="AY251" s="211"/>
      <c r="AZ251" s="211"/>
      <c r="BA251" s="211"/>
      <c r="BB251" s="211"/>
      <c r="BC251" s="211"/>
      <c r="BD251" s="211"/>
      <c r="BE251" s="211"/>
      <c r="BF251" s="211"/>
      <c r="BG251" s="211"/>
      <c r="BH251" s="211"/>
      <c r="BI251" s="211"/>
      <c r="BJ251" s="211"/>
      <c r="BK251" s="211"/>
      <c r="BL251" s="211"/>
      <c r="BM251" s="211"/>
      <c r="BN251" s="211"/>
      <c r="BO251" s="211"/>
      <c r="BP251" s="211"/>
      <c r="BQ251" s="211"/>
      <c r="BR251" s="211"/>
      <c r="BS251" s="211"/>
    </row>
    <row r="252" spans="1:71">
      <c r="A252" s="260"/>
      <c r="B252" s="260"/>
      <c r="C252" s="211"/>
      <c r="D252" s="211"/>
      <c r="E252" s="211"/>
      <c r="F252" s="211"/>
      <c r="G252" s="211"/>
      <c r="H252" s="211"/>
      <c r="I252" s="211"/>
      <c r="J252" s="211"/>
      <c r="K252" s="211"/>
      <c r="L252" s="211"/>
      <c r="M252" s="211"/>
      <c r="N252" s="211"/>
      <c r="O252" s="211"/>
      <c r="P252" s="211"/>
      <c r="Q252" s="211"/>
      <c r="R252" s="211"/>
      <c r="S252" s="211"/>
      <c r="T252" s="211"/>
      <c r="U252" s="211"/>
      <c r="V252" s="211"/>
      <c r="W252" s="211"/>
      <c r="X252" s="211"/>
      <c r="Y252" s="211"/>
      <c r="Z252" s="211"/>
      <c r="AA252" s="211"/>
      <c r="AB252" s="211"/>
      <c r="AC252" s="211"/>
      <c r="AD252" s="211"/>
      <c r="AE252" s="211"/>
      <c r="AF252" s="211"/>
      <c r="AG252" s="211"/>
      <c r="AH252" s="211"/>
      <c r="AI252" s="211"/>
      <c r="AJ252" s="211"/>
      <c r="AK252" s="211"/>
      <c r="AL252" s="211"/>
      <c r="AM252" s="211"/>
      <c r="AN252" s="211"/>
      <c r="AO252" s="211"/>
      <c r="AP252" s="211"/>
      <c r="AQ252" s="211"/>
      <c r="AR252" s="211"/>
      <c r="AS252" s="211"/>
      <c r="AT252" s="211"/>
      <c r="AU252" s="211"/>
      <c r="AV252" s="211"/>
      <c r="AW252" s="211"/>
      <c r="AX252" s="211"/>
      <c r="AY252" s="211"/>
      <c r="AZ252" s="211"/>
      <c r="BA252" s="211"/>
      <c r="BB252" s="211"/>
      <c r="BC252" s="211"/>
      <c r="BD252" s="211"/>
      <c r="BE252" s="211"/>
      <c r="BF252" s="211"/>
      <c r="BG252" s="211"/>
      <c r="BH252" s="211"/>
      <c r="BI252" s="211"/>
      <c r="BJ252" s="211"/>
      <c r="BK252" s="211"/>
      <c r="BL252" s="211"/>
      <c r="BM252" s="211"/>
      <c r="BN252" s="211"/>
      <c r="BO252" s="211"/>
      <c r="BP252" s="211"/>
      <c r="BQ252" s="211"/>
      <c r="BR252" s="211"/>
      <c r="BS252" s="211"/>
    </row>
    <row r="253" spans="1:71">
      <c r="A253" s="260"/>
      <c r="B253" s="260"/>
      <c r="C253" s="211"/>
      <c r="D253" s="211"/>
      <c r="E253" s="211"/>
      <c r="F253" s="211"/>
      <c r="G253" s="211"/>
      <c r="H253" s="211"/>
      <c r="I253" s="211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11"/>
      <c r="U253" s="211"/>
      <c r="V253" s="211"/>
      <c r="W253" s="211"/>
      <c r="X253" s="211"/>
      <c r="Y253" s="211"/>
      <c r="Z253" s="211"/>
      <c r="AA253" s="211"/>
      <c r="AB253" s="211"/>
      <c r="AC253" s="211"/>
      <c r="AD253" s="211"/>
      <c r="AE253" s="211"/>
      <c r="AF253" s="211"/>
      <c r="AG253" s="211"/>
      <c r="AH253" s="211"/>
      <c r="AI253" s="211"/>
      <c r="AJ253" s="211"/>
      <c r="AK253" s="211"/>
      <c r="AL253" s="211"/>
      <c r="AM253" s="211"/>
      <c r="AN253" s="211"/>
      <c r="AO253" s="211"/>
      <c r="AP253" s="211"/>
      <c r="AQ253" s="211"/>
      <c r="AR253" s="211"/>
      <c r="AS253" s="211"/>
      <c r="AT253" s="211"/>
      <c r="AU253" s="211"/>
      <c r="AV253" s="211"/>
      <c r="AW253" s="211"/>
      <c r="AX253" s="211"/>
      <c r="AY253" s="211"/>
      <c r="AZ253" s="211"/>
      <c r="BA253" s="211"/>
      <c r="BB253" s="211"/>
      <c r="BC253" s="211"/>
      <c r="BD253" s="211"/>
      <c r="BE253" s="211"/>
      <c r="BF253" s="211"/>
      <c r="BG253" s="211"/>
      <c r="BH253" s="211"/>
      <c r="BI253" s="211"/>
      <c r="BJ253" s="211"/>
      <c r="BK253" s="211"/>
      <c r="BL253" s="211"/>
      <c r="BM253" s="211"/>
      <c r="BN253" s="211"/>
      <c r="BO253" s="211"/>
      <c r="BP253" s="211"/>
      <c r="BQ253" s="211"/>
      <c r="BR253" s="211"/>
      <c r="BS253" s="211"/>
    </row>
    <row r="254" spans="1:71">
      <c r="A254" s="260"/>
      <c r="B254" s="260"/>
      <c r="C254" s="211"/>
      <c r="D254" s="211"/>
      <c r="E254" s="211"/>
      <c r="F254" s="211"/>
      <c r="G254" s="211"/>
      <c r="H254" s="211"/>
      <c r="I254" s="211"/>
      <c r="J254" s="211"/>
      <c r="K254" s="211"/>
      <c r="L254" s="211"/>
      <c r="M254" s="211"/>
      <c r="N254" s="211"/>
      <c r="O254" s="211"/>
      <c r="P254" s="211"/>
      <c r="Q254" s="211"/>
      <c r="R254" s="211"/>
      <c r="S254" s="211"/>
      <c r="T254" s="211"/>
      <c r="U254" s="211"/>
      <c r="V254" s="211"/>
      <c r="W254" s="211"/>
      <c r="X254" s="211"/>
      <c r="Y254" s="211"/>
      <c r="Z254" s="211"/>
      <c r="AA254" s="211"/>
      <c r="AB254" s="211"/>
      <c r="AC254" s="211"/>
      <c r="AD254" s="211"/>
      <c r="AE254" s="211"/>
      <c r="AF254" s="211"/>
      <c r="AG254" s="211"/>
      <c r="AH254" s="211"/>
      <c r="AI254" s="211"/>
      <c r="AJ254" s="211"/>
      <c r="AK254" s="211"/>
      <c r="AL254" s="211"/>
      <c r="AM254" s="211"/>
      <c r="AN254" s="211"/>
      <c r="AO254" s="211"/>
      <c r="AP254" s="211"/>
      <c r="AQ254" s="211"/>
      <c r="AR254" s="211"/>
      <c r="AS254" s="211"/>
      <c r="AT254" s="211"/>
      <c r="AU254" s="211"/>
      <c r="AV254" s="211"/>
      <c r="AW254" s="211"/>
      <c r="AX254" s="211"/>
      <c r="AY254" s="211"/>
      <c r="AZ254" s="211"/>
      <c r="BA254" s="211"/>
      <c r="BB254" s="211"/>
      <c r="BC254" s="211"/>
      <c r="BD254" s="211"/>
      <c r="BE254" s="211"/>
      <c r="BF254" s="211"/>
      <c r="BG254" s="211"/>
      <c r="BH254" s="211"/>
      <c r="BI254" s="211"/>
      <c r="BJ254" s="211"/>
      <c r="BK254" s="211"/>
      <c r="BL254" s="211"/>
      <c r="BM254" s="211"/>
      <c r="BN254" s="211"/>
      <c r="BO254" s="211"/>
      <c r="BP254" s="211"/>
      <c r="BQ254" s="211"/>
      <c r="BR254" s="211"/>
      <c r="BS254" s="211"/>
    </row>
    <row r="255" spans="1:71">
      <c r="A255" s="260"/>
      <c r="B255" s="260"/>
      <c r="C255" s="211"/>
      <c r="D255" s="211"/>
      <c r="E255" s="211"/>
      <c r="F255" s="211"/>
      <c r="G255" s="211"/>
      <c r="H255" s="211"/>
      <c r="I255" s="211"/>
      <c r="J255" s="211"/>
      <c r="K255" s="211"/>
      <c r="L255" s="211"/>
      <c r="M255" s="211"/>
      <c r="N255" s="211"/>
      <c r="O255" s="211"/>
      <c r="P255" s="211"/>
      <c r="Q255" s="211"/>
      <c r="R255" s="211"/>
      <c r="S255" s="211"/>
      <c r="T255" s="211"/>
      <c r="U255" s="211"/>
      <c r="V255" s="211"/>
      <c r="W255" s="211"/>
      <c r="X255" s="211"/>
      <c r="Y255" s="211"/>
      <c r="Z255" s="211"/>
      <c r="AA255" s="211"/>
      <c r="AB255" s="211"/>
      <c r="AC255" s="211"/>
      <c r="AD255" s="211"/>
      <c r="AE255" s="211"/>
      <c r="AF255" s="211"/>
      <c r="AG255" s="211"/>
      <c r="AH255" s="211"/>
      <c r="AI255" s="211"/>
      <c r="AJ255" s="211"/>
      <c r="AK255" s="211"/>
      <c r="AL255" s="211"/>
      <c r="AM255" s="211"/>
      <c r="AN255" s="211"/>
      <c r="AO255" s="211"/>
      <c r="AP255" s="211"/>
      <c r="AQ255" s="211"/>
      <c r="AR255" s="211"/>
      <c r="AS255" s="211"/>
      <c r="AT255" s="211"/>
      <c r="AU255" s="211"/>
      <c r="AV255" s="211"/>
      <c r="AW255" s="211"/>
      <c r="AX255" s="211"/>
      <c r="AY255" s="211"/>
      <c r="AZ255" s="211"/>
      <c r="BA255" s="211"/>
      <c r="BB255" s="211"/>
      <c r="BC255" s="211"/>
      <c r="BD255" s="211"/>
      <c r="BE255" s="211"/>
      <c r="BF255" s="211"/>
      <c r="BG255" s="211"/>
      <c r="BH255" s="211"/>
      <c r="BI255" s="211"/>
      <c r="BJ255" s="211"/>
      <c r="BK255" s="211"/>
      <c r="BL255" s="211"/>
      <c r="BM255" s="211"/>
      <c r="BN255" s="211"/>
      <c r="BO255" s="211"/>
      <c r="BP255" s="211"/>
      <c r="BQ255" s="211"/>
      <c r="BR255" s="211"/>
      <c r="BS255" s="211"/>
    </row>
    <row r="256" spans="1:71">
      <c r="A256" s="260"/>
      <c r="B256" s="260"/>
      <c r="C256" s="211"/>
      <c r="D256" s="211"/>
      <c r="E256" s="211"/>
      <c r="F256" s="211"/>
      <c r="G256" s="211"/>
      <c r="H256" s="211"/>
      <c r="I256" s="211"/>
      <c r="J256" s="211"/>
      <c r="K256" s="211"/>
      <c r="L256" s="211"/>
      <c r="M256" s="211"/>
      <c r="N256" s="211"/>
      <c r="O256" s="211"/>
      <c r="P256" s="211"/>
      <c r="Q256" s="211"/>
      <c r="R256" s="211"/>
      <c r="S256" s="211"/>
      <c r="T256" s="211"/>
      <c r="U256" s="211"/>
      <c r="V256" s="211"/>
      <c r="W256" s="211"/>
      <c r="X256" s="211"/>
      <c r="Y256" s="211"/>
      <c r="Z256" s="211"/>
      <c r="AA256" s="211"/>
      <c r="AB256" s="211"/>
      <c r="AC256" s="211"/>
      <c r="AD256" s="211"/>
      <c r="AE256" s="211"/>
      <c r="AF256" s="211"/>
      <c r="AG256" s="211"/>
      <c r="AH256" s="211"/>
      <c r="AI256" s="211"/>
      <c r="AJ256" s="211"/>
      <c r="AK256" s="211"/>
      <c r="AL256" s="211"/>
      <c r="AM256" s="211"/>
      <c r="AN256" s="211"/>
      <c r="AO256" s="211"/>
      <c r="AP256" s="211"/>
      <c r="AQ256" s="211"/>
      <c r="AR256" s="211"/>
      <c r="AS256" s="211"/>
      <c r="AT256" s="211"/>
      <c r="AU256" s="211"/>
      <c r="AV256" s="211"/>
      <c r="AW256" s="211"/>
      <c r="AX256" s="211"/>
      <c r="AY256" s="211"/>
      <c r="AZ256" s="211"/>
      <c r="BA256" s="211"/>
      <c r="BB256" s="211"/>
      <c r="BC256" s="211"/>
      <c r="BD256" s="211"/>
      <c r="BE256" s="211"/>
      <c r="BF256" s="211"/>
      <c r="BG256" s="211"/>
      <c r="BH256" s="211"/>
      <c r="BI256" s="211"/>
      <c r="BJ256" s="211"/>
      <c r="BK256" s="211"/>
      <c r="BL256" s="211"/>
      <c r="BM256" s="211"/>
      <c r="BN256" s="211"/>
      <c r="BO256" s="211"/>
      <c r="BP256" s="211"/>
      <c r="BQ256" s="211"/>
      <c r="BR256" s="211"/>
      <c r="BS256" s="211"/>
    </row>
    <row r="257" spans="1:71">
      <c r="A257" s="260"/>
      <c r="B257" s="260"/>
      <c r="C257" s="211"/>
      <c r="D257" s="211"/>
      <c r="E257" s="211"/>
      <c r="F257" s="211"/>
      <c r="G257" s="211"/>
      <c r="H257" s="211"/>
      <c r="I257" s="211"/>
      <c r="J257" s="211"/>
      <c r="K257" s="211"/>
      <c r="L257" s="211"/>
      <c r="M257" s="211"/>
      <c r="N257" s="211"/>
      <c r="O257" s="211"/>
      <c r="P257" s="211"/>
      <c r="Q257" s="211"/>
      <c r="R257" s="211"/>
      <c r="S257" s="211"/>
      <c r="T257" s="211"/>
      <c r="U257" s="211"/>
      <c r="V257" s="211"/>
      <c r="W257" s="211"/>
      <c r="X257" s="211"/>
      <c r="Y257" s="211"/>
      <c r="Z257" s="211"/>
      <c r="AA257" s="211"/>
      <c r="AB257" s="211"/>
      <c r="AC257" s="211"/>
      <c r="AD257" s="211"/>
      <c r="AE257" s="211"/>
      <c r="AF257" s="211"/>
      <c r="AG257" s="211"/>
      <c r="AH257" s="211"/>
      <c r="AI257" s="211"/>
      <c r="AJ257" s="211"/>
      <c r="AK257" s="211"/>
      <c r="AL257" s="211"/>
      <c r="AM257" s="211"/>
      <c r="AN257" s="211"/>
      <c r="AO257" s="211"/>
      <c r="AP257" s="211"/>
      <c r="AQ257" s="211"/>
      <c r="AR257" s="211"/>
      <c r="AS257" s="211"/>
      <c r="AT257" s="211"/>
      <c r="AU257" s="211"/>
      <c r="AV257" s="211"/>
      <c r="AW257" s="211"/>
      <c r="AX257" s="211"/>
      <c r="AY257" s="211"/>
      <c r="AZ257" s="211"/>
      <c r="BA257" s="211"/>
      <c r="BB257" s="211"/>
      <c r="BC257" s="211"/>
      <c r="BD257" s="211"/>
      <c r="BE257" s="211"/>
      <c r="BF257" s="211"/>
      <c r="BG257" s="211"/>
      <c r="BH257" s="211"/>
      <c r="BI257" s="211"/>
      <c r="BJ257" s="211"/>
      <c r="BK257" s="211"/>
      <c r="BL257" s="211"/>
      <c r="BM257" s="211"/>
      <c r="BN257" s="211"/>
      <c r="BO257" s="211"/>
      <c r="BP257" s="211"/>
      <c r="BQ257" s="211"/>
      <c r="BR257" s="211"/>
      <c r="BS257" s="211"/>
    </row>
    <row r="258" spans="1:71">
      <c r="A258" s="260"/>
      <c r="B258" s="260"/>
      <c r="C258" s="211"/>
      <c r="D258" s="211"/>
      <c r="E258" s="211"/>
      <c r="F258" s="211"/>
      <c r="G258" s="211"/>
      <c r="H258" s="211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1"/>
      <c r="U258" s="211"/>
      <c r="V258" s="211"/>
      <c r="W258" s="211"/>
      <c r="X258" s="211"/>
      <c r="Y258" s="211"/>
      <c r="Z258" s="211"/>
      <c r="AA258" s="211"/>
      <c r="AB258" s="211"/>
      <c r="AC258" s="211"/>
      <c r="AD258" s="211"/>
      <c r="AE258" s="211"/>
      <c r="AF258" s="211"/>
      <c r="AG258" s="211"/>
      <c r="AH258" s="211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1"/>
      <c r="AU258" s="211"/>
      <c r="AV258" s="211"/>
      <c r="AW258" s="211"/>
      <c r="AX258" s="211"/>
      <c r="AY258" s="211"/>
      <c r="AZ258" s="211"/>
      <c r="BA258" s="211"/>
      <c r="BB258" s="211"/>
      <c r="BC258" s="211"/>
      <c r="BD258" s="211"/>
      <c r="BE258" s="211"/>
      <c r="BF258" s="211"/>
      <c r="BG258" s="211"/>
      <c r="BH258" s="211"/>
      <c r="BI258" s="211"/>
      <c r="BJ258" s="211"/>
      <c r="BK258" s="211"/>
      <c r="BL258" s="211"/>
      <c r="BM258" s="211"/>
      <c r="BN258" s="211"/>
      <c r="BO258" s="211"/>
      <c r="BP258" s="211"/>
      <c r="BQ258" s="211"/>
      <c r="BR258" s="211"/>
      <c r="BS258" s="211"/>
    </row>
    <row r="259" spans="1:71">
      <c r="A259" s="260"/>
      <c r="B259" s="260"/>
      <c r="C259" s="211"/>
      <c r="D259" s="211"/>
      <c r="E259" s="211"/>
      <c r="F259" s="211"/>
      <c r="G259" s="211"/>
      <c r="H259" s="211"/>
      <c r="I259" s="211"/>
      <c r="J259" s="211"/>
      <c r="K259" s="211"/>
      <c r="L259" s="211"/>
      <c r="M259" s="211"/>
      <c r="N259" s="211"/>
      <c r="O259" s="211"/>
      <c r="P259" s="211"/>
      <c r="Q259" s="211"/>
      <c r="R259" s="211"/>
      <c r="S259" s="211"/>
      <c r="T259" s="211"/>
      <c r="U259" s="211"/>
      <c r="V259" s="211"/>
      <c r="W259" s="211"/>
      <c r="X259" s="211"/>
      <c r="Y259" s="211"/>
      <c r="Z259" s="211"/>
      <c r="AA259" s="211"/>
      <c r="AB259" s="211"/>
      <c r="AC259" s="211"/>
      <c r="AD259" s="211"/>
      <c r="AE259" s="211"/>
      <c r="AF259" s="211"/>
      <c r="AG259" s="211"/>
      <c r="AH259" s="211"/>
      <c r="AI259" s="211"/>
      <c r="AJ259" s="211"/>
      <c r="AK259" s="211"/>
      <c r="AL259" s="211"/>
      <c r="AM259" s="211"/>
      <c r="AN259" s="211"/>
      <c r="AO259" s="211"/>
      <c r="AP259" s="211"/>
      <c r="AQ259" s="211"/>
      <c r="AR259" s="211"/>
      <c r="AS259" s="211"/>
      <c r="AT259" s="211"/>
      <c r="AU259" s="211"/>
      <c r="AV259" s="211"/>
      <c r="AW259" s="211"/>
      <c r="AX259" s="211"/>
      <c r="AY259" s="211"/>
      <c r="AZ259" s="211"/>
      <c r="BA259" s="211"/>
      <c r="BB259" s="211"/>
      <c r="BC259" s="211"/>
      <c r="BD259" s="211"/>
      <c r="BE259" s="211"/>
      <c r="BF259" s="211"/>
      <c r="BG259" s="211"/>
      <c r="BH259" s="211"/>
      <c r="BI259" s="211"/>
      <c r="BJ259" s="211"/>
      <c r="BK259" s="211"/>
      <c r="BL259" s="211"/>
      <c r="BM259" s="211"/>
      <c r="BN259" s="211"/>
      <c r="BO259" s="211"/>
      <c r="BP259" s="211"/>
      <c r="BQ259" s="211"/>
      <c r="BR259" s="211"/>
      <c r="BS259" s="211"/>
    </row>
    <row r="260" spans="1:71">
      <c r="A260" s="260"/>
      <c r="B260" s="260"/>
      <c r="C260" s="211"/>
      <c r="D260" s="211"/>
      <c r="E260" s="211"/>
      <c r="F260" s="211"/>
      <c r="G260" s="211"/>
      <c r="H260" s="211"/>
      <c r="I260" s="211"/>
      <c r="J260" s="211"/>
      <c r="K260" s="211"/>
      <c r="L260" s="211"/>
      <c r="M260" s="211"/>
      <c r="N260" s="211"/>
      <c r="O260" s="211"/>
      <c r="P260" s="211"/>
      <c r="Q260" s="211"/>
      <c r="R260" s="211"/>
      <c r="S260" s="211"/>
      <c r="T260" s="211"/>
      <c r="U260" s="211"/>
      <c r="V260" s="211"/>
      <c r="W260" s="211"/>
      <c r="X260" s="211"/>
      <c r="Y260" s="211"/>
      <c r="Z260" s="211"/>
      <c r="AA260" s="211"/>
      <c r="AB260" s="211"/>
      <c r="AC260" s="211"/>
      <c r="AD260" s="211"/>
      <c r="AE260" s="211"/>
      <c r="AF260" s="211"/>
      <c r="AG260" s="211"/>
      <c r="AH260" s="211"/>
      <c r="AI260" s="211"/>
      <c r="AJ260" s="211"/>
      <c r="AK260" s="211"/>
      <c r="AL260" s="211"/>
      <c r="AM260" s="211"/>
      <c r="AN260" s="211"/>
      <c r="AO260" s="211"/>
      <c r="AP260" s="211"/>
      <c r="AQ260" s="211"/>
      <c r="AR260" s="211"/>
      <c r="AS260" s="211"/>
      <c r="AT260" s="211"/>
      <c r="AU260" s="211"/>
      <c r="AV260" s="211"/>
      <c r="AW260" s="211"/>
      <c r="AX260" s="211"/>
      <c r="AY260" s="211"/>
      <c r="AZ260" s="211"/>
      <c r="BA260" s="211"/>
      <c r="BB260" s="211"/>
      <c r="BC260" s="211"/>
      <c r="BD260" s="211"/>
      <c r="BE260" s="211"/>
      <c r="BF260" s="211"/>
      <c r="BG260" s="211"/>
      <c r="BH260" s="211"/>
      <c r="BI260" s="211"/>
      <c r="BJ260" s="211"/>
      <c r="BK260" s="211"/>
      <c r="BL260" s="211"/>
      <c r="BM260" s="211"/>
      <c r="BN260" s="211"/>
      <c r="BO260" s="211"/>
      <c r="BP260" s="211"/>
      <c r="BQ260" s="211"/>
      <c r="BR260" s="211"/>
      <c r="BS260" s="211"/>
    </row>
    <row r="261" spans="1:71">
      <c r="A261" s="260"/>
      <c r="B261" s="260"/>
      <c r="C261" s="211"/>
      <c r="D261" s="211"/>
      <c r="E261" s="211"/>
      <c r="F261" s="211"/>
      <c r="G261" s="211"/>
      <c r="H261" s="211"/>
      <c r="I261" s="211"/>
      <c r="J261" s="211"/>
      <c r="K261" s="211"/>
      <c r="L261" s="211"/>
      <c r="M261" s="211"/>
      <c r="N261" s="211"/>
      <c r="O261" s="211"/>
      <c r="P261" s="211"/>
      <c r="Q261" s="211"/>
      <c r="R261" s="211"/>
      <c r="S261" s="211"/>
      <c r="T261" s="211"/>
      <c r="U261" s="211"/>
      <c r="V261" s="211"/>
      <c r="W261" s="211"/>
      <c r="X261" s="211"/>
      <c r="Y261" s="211"/>
      <c r="Z261" s="211"/>
      <c r="AA261" s="211"/>
      <c r="AB261" s="211"/>
      <c r="AC261" s="211"/>
      <c r="AD261" s="211"/>
      <c r="AE261" s="211"/>
      <c r="AF261" s="211"/>
      <c r="AG261" s="211"/>
      <c r="AH261" s="211"/>
      <c r="AI261" s="211"/>
      <c r="AJ261" s="211"/>
      <c r="AK261" s="211"/>
      <c r="AL261" s="211"/>
      <c r="AM261" s="211"/>
      <c r="AN261" s="211"/>
      <c r="AO261" s="211"/>
      <c r="AP261" s="211"/>
      <c r="AQ261" s="211"/>
      <c r="AR261" s="211"/>
      <c r="AS261" s="211"/>
      <c r="AT261" s="211"/>
      <c r="AU261" s="211"/>
      <c r="AV261" s="211"/>
      <c r="AW261" s="211"/>
      <c r="AX261" s="211"/>
      <c r="AY261" s="211"/>
      <c r="AZ261" s="211"/>
      <c r="BA261" s="211"/>
      <c r="BB261" s="211"/>
      <c r="BC261" s="211"/>
      <c r="BD261" s="211"/>
      <c r="BE261" s="211"/>
      <c r="BF261" s="211"/>
      <c r="BG261" s="211"/>
      <c r="BH261" s="211"/>
      <c r="BI261" s="211"/>
      <c r="BJ261" s="211"/>
      <c r="BK261" s="211"/>
      <c r="BL261" s="211"/>
      <c r="BM261" s="211"/>
      <c r="BN261" s="211"/>
      <c r="BO261" s="211"/>
      <c r="BP261" s="211"/>
      <c r="BQ261" s="211"/>
      <c r="BR261" s="211"/>
      <c r="BS261" s="211"/>
    </row>
    <row r="262" spans="1:71">
      <c r="A262" s="260"/>
      <c r="B262" s="260"/>
      <c r="C262" s="211"/>
      <c r="D262" s="211"/>
      <c r="E262" s="211"/>
      <c r="F262" s="211"/>
      <c r="G262" s="211"/>
      <c r="H262" s="211"/>
      <c r="I262" s="211"/>
      <c r="J262" s="211"/>
      <c r="K262" s="211"/>
      <c r="L262" s="211"/>
      <c r="M262" s="211"/>
      <c r="N262" s="211"/>
      <c r="O262" s="211"/>
      <c r="P262" s="211"/>
      <c r="Q262" s="211"/>
      <c r="R262" s="211"/>
      <c r="S262" s="211"/>
      <c r="T262" s="211"/>
      <c r="U262" s="211"/>
      <c r="V262" s="211"/>
      <c r="W262" s="211"/>
      <c r="X262" s="211"/>
      <c r="Y262" s="211"/>
      <c r="Z262" s="211"/>
      <c r="AA262" s="211"/>
      <c r="AB262" s="211"/>
      <c r="AC262" s="211"/>
      <c r="AD262" s="211"/>
      <c r="AE262" s="211"/>
      <c r="AF262" s="211"/>
      <c r="AG262" s="211"/>
      <c r="AH262" s="211"/>
      <c r="AI262" s="211"/>
      <c r="AJ262" s="211"/>
      <c r="AK262" s="211"/>
      <c r="AL262" s="211"/>
      <c r="AM262" s="211"/>
      <c r="AN262" s="211"/>
      <c r="AO262" s="211"/>
      <c r="AP262" s="211"/>
      <c r="AQ262" s="211"/>
      <c r="AR262" s="211"/>
      <c r="AS262" s="211"/>
      <c r="AT262" s="211"/>
      <c r="AU262" s="211"/>
      <c r="AV262" s="211"/>
      <c r="AW262" s="211"/>
      <c r="AX262" s="211"/>
      <c r="AY262" s="211"/>
      <c r="AZ262" s="211"/>
      <c r="BA262" s="211"/>
      <c r="BB262" s="211"/>
      <c r="BC262" s="211"/>
      <c r="BD262" s="211"/>
      <c r="BE262" s="211"/>
      <c r="BF262" s="211"/>
      <c r="BG262" s="211"/>
      <c r="BH262" s="211"/>
      <c r="BI262" s="211"/>
      <c r="BJ262" s="211"/>
      <c r="BK262" s="211"/>
      <c r="BL262" s="211"/>
      <c r="BM262" s="211"/>
      <c r="BN262" s="211"/>
      <c r="BO262" s="211"/>
      <c r="BP262" s="211"/>
      <c r="BQ262" s="211"/>
      <c r="BR262" s="211"/>
      <c r="BS262" s="211"/>
    </row>
    <row r="263" spans="1:71">
      <c r="A263" s="260"/>
      <c r="B263" s="260"/>
      <c r="C263" s="211"/>
      <c r="D263" s="211"/>
      <c r="E263" s="211"/>
      <c r="F263" s="211"/>
      <c r="G263" s="211"/>
      <c r="H263" s="211"/>
      <c r="I263" s="211"/>
      <c r="J263" s="211"/>
      <c r="K263" s="211"/>
      <c r="L263" s="211"/>
      <c r="M263" s="211"/>
      <c r="N263" s="211"/>
      <c r="O263" s="211"/>
      <c r="P263" s="211"/>
      <c r="Q263" s="211"/>
      <c r="R263" s="211"/>
      <c r="S263" s="211"/>
      <c r="T263" s="211"/>
      <c r="U263" s="211"/>
      <c r="V263" s="211"/>
      <c r="W263" s="211"/>
      <c r="X263" s="211"/>
      <c r="Y263" s="211"/>
      <c r="Z263" s="211"/>
      <c r="AA263" s="211"/>
      <c r="AB263" s="211"/>
      <c r="AC263" s="211"/>
      <c r="AD263" s="211"/>
      <c r="AE263" s="211"/>
      <c r="AF263" s="211"/>
      <c r="AG263" s="211"/>
      <c r="AH263" s="211"/>
      <c r="AI263" s="211"/>
      <c r="AJ263" s="211"/>
      <c r="AK263" s="211"/>
      <c r="AL263" s="211"/>
      <c r="AM263" s="211"/>
      <c r="AN263" s="211"/>
      <c r="AO263" s="211"/>
      <c r="AP263" s="211"/>
      <c r="AQ263" s="211"/>
      <c r="AR263" s="211"/>
      <c r="AS263" s="211"/>
      <c r="AT263" s="211"/>
      <c r="AU263" s="211"/>
      <c r="AV263" s="211"/>
      <c r="AW263" s="211"/>
      <c r="AX263" s="211"/>
      <c r="AY263" s="211"/>
      <c r="AZ263" s="211"/>
      <c r="BA263" s="211"/>
      <c r="BB263" s="211"/>
      <c r="BC263" s="211"/>
      <c r="BD263" s="211"/>
      <c r="BE263" s="211"/>
      <c r="BF263" s="211"/>
      <c r="BG263" s="211"/>
      <c r="BH263" s="211"/>
      <c r="BI263" s="211"/>
      <c r="BJ263" s="211"/>
      <c r="BK263" s="211"/>
      <c r="BL263" s="211"/>
      <c r="BM263" s="211"/>
      <c r="BN263" s="211"/>
      <c r="BO263" s="211"/>
      <c r="BP263" s="211"/>
      <c r="BQ263" s="211"/>
      <c r="BR263" s="211"/>
      <c r="BS263" s="211"/>
    </row>
    <row r="264" spans="1:71">
      <c r="A264" s="260"/>
      <c r="B264" s="260"/>
      <c r="C264" s="211"/>
      <c r="D264" s="211"/>
      <c r="E264" s="211"/>
      <c r="F264" s="211"/>
      <c r="G264" s="211"/>
      <c r="H264" s="211"/>
      <c r="I264" s="211"/>
      <c r="J264" s="211"/>
      <c r="K264" s="211"/>
      <c r="L264" s="211"/>
      <c r="M264" s="211"/>
      <c r="N264" s="211"/>
      <c r="O264" s="211"/>
      <c r="P264" s="211"/>
      <c r="Q264" s="211"/>
      <c r="R264" s="211"/>
      <c r="S264" s="211"/>
      <c r="T264" s="211"/>
      <c r="U264" s="211"/>
      <c r="V264" s="211"/>
      <c r="W264" s="211"/>
      <c r="X264" s="211"/>
      <c r="Y264" s="211"/>
      <c r="Z264" s="211"/>
      <c r="AA264" s="211"/>
      <c r="AB264" s="211"/>
      <c r="AC264" s="211"/>
      <c r="AD264" s="211"/>
      <c r="AE264" s="211"/>
      <c r="AF264" s="211"/>
      <c r="AG264" s="211"/>
      <c r="AH264" s="211"/>
      <c r="AI264" s="211"/>
      <c r="AJ264" s="211"/>
      <c r="AK264" s="211"/>
      <c r="AL264" s="211"/>
      <c r="AM264" s="211"/>
      <c r="AN264" s="211"/>
      <c r="AO264" s="211"/>
      <c r="AP264" s="211"/>
      <c r="AQ264" s="211"/>
      <c r="AR264" s="211"/>
      <c r="AS264" s="211"/>
      <c r="AT264" s="211"/>
      <c r="AU264" s="211"/>
      <c r="AV264" s="211"/>
      <c r="AW264" s="211"/>
      <c r="AX264" s="211"/>
      <c r="AY264" s="211"/>
      <c r="AZ264" s="211"/>
      <c r="BA264" s="211"/>
      <c r="BB264" s="211"/>
      <c r="BC264" s="211"/>
      <c r="BD264" s="211"/>
      <c r="BE264" s="211"/>
      <c r="BF264" s="211"/>
      <c r="BG264" s="211"/>
      <c r="BH264" s="211"/>
      <c r="BI264" s="211"/>
      <c r="BJ264" s="211"/>
      <c r="BK264" s="211"/>
      <c r="BL264" s="211"/>
      <c r="BM264" s="211"/>
      <c r="BN264" s="211"/>
      <c r="BO264" s="211"/>
      <c r="BP264" s="211"/>
      <c r="BQ264" s="211"/>
      <c r="BR264" s="211"/>
      <c r="BS264" s="211"/>
    </row>
    <row r="265" spans="1:71">
      <c r="A265" s="260"/>
      <c r="B265" s="260"/>
      <c r="C265" s="211"/>
      <c r="D265" s="211"/>
      <c r="E265" s="211"/>
      <c r="F265" s="211"/>
      <c r="G265" s="211"/>
      <c r="H265" s="211"/>
      <c r="I265" s="211"/>
      <c r="J265" s="211"/>
      <c r="K265" s="211"/>
      <c r="L265" s="211"/>
      <c r="M265" s="211"/>
      <c r="N265" s="211"/>
      <c r="O265" s="211"/>
      <c r="P265" s="211"/>
      <c r="Q265" s="211"/>
      <c r="R265" s="211"/>
      <c r="S265" s="211"/>
      <c r="T265" s="211"/>
      <c r="U265" s="211"/>
      <c r="V265" s="211"/>
      <c r="W265" s="211"/>
      <c r="X265" s="211"/>
      <c r="Y265" s="211"/>
      <c r="Z265" s="211"/>
      <c r="AA265" s="211"/>
      <c r="AB265" s="211"/>
      <c r="AC265" s="211"/>
      <c r="AD265" s="211"/>
      <c r="AE265" s="211"/>
      <c r="AF265" s="211"/>
      <c r="AG265" s="211"/>
      <c r="AH265" s="211"/>
      <c r="AI265" s="211"/>
      <c r="AJ265" s="211"/>
      <c r="AK265" s="211"/>
      <c r="AL265" s="211"/>
      <c r="AM265" s="211"/>
      <c r="AN265" s="211"/>
      <c r="AO265" s="211"/>
      <c r="AP265" s="211"/>
      <c r="AQ265" s="211"/>
      <c r="AR265" s="211"/>
      <c r="AS265" s="211"/>
      <c r="AT265" s="211"/>
      <c r="AU265" s="211"/>
      <c r="AV265" s="211"/>
      <c r="AW265" s="211"/>
      <c r="AX265" s="211"/>
      <c r="AY265" s="211"/>
      <c r="AZ265" s="211"/>
      <c r="BA265" s="211"/>
      <c r="BB265" s="211"/>
      <c r="BC265" s="211"/>
      <c r="BD265" s="211"/>
      <c r="BE265" s="211"/>
      <c r="BF265" s="211"/>
      <c r="BG265" s="211"/>
      <c r="BH265" s="211"/>
      <c r="BI265" s="211"/>
      <c r="BJ265" s="211"/>
      <c r="BK265" s="211"/>
      <c r="BL265" s="211"/>
      <c r="BM265" s="211"/>
      <c r="BN265" s="211"/>
      <c r="BO265" s="211"/>
      <c r="BP265" s="211"/>
      <c r="BQ265" s="211"/>
      <c r="BR265" s="211"/>
      <c r="BS265" s="211"/>
    </row>
    <row r="266" spans="1:71">
      <c r="A266" s="260"/>
      <c r="B266" s="260"/>
      <c r="C266" s="211"/>
      <c r="D266" s="211"/>
      <c r="E266" s="211"/>
      <c r="F266" s="211"/>
      <c r="G266" s="211"/>
      <c r="H266" s="211"/>
      <c r="I266" s="211"/>
      <c r="J266" s="211"/>
      <c r="K266" s="211"/>
      <c r="L266" s="211"/>
      <c r="M266" s="211"/>
      <c r="N266" s="211"/>
      <c r="O266" s="211"/>
      <c r="P266" s="211"/>
      <c r="Q266" s="211"/>
      <c r="R266" s="211"/>
      <c r="S266" s="211"/>
      <c r="T266" s="211"/>
      <c r="U266" s="211"/>
      <c r="V266" s="211"/>
      <c r="W266" s="211"/>
      <c r="X266" s="211"/>
      <c r="Y266" s="211"/>
      <c r="Z266" s="211"/>
      <c r="AA266" s="211"/>
      <c r="AB266" s="211"/>
      <c r="AC266" s="211"/>
      <c r="AD266" s="211"/>
      <c r="AE266" s="211"/>
      <c r="AF266" s="211"/>
      <c r="AG266" s="211"/>
      <c r="AH266" s="211"/>
      <c r="AI266" s="211"/>
      <c r="AJ266" s="211"/>
      <c r="AK266" s="211"/>
      <c r="AL266" s="211"/>
      <c r="AM266" s="211"/>
      <c r="AN266" s="211"/>
      <c r="AO266" s="211"/>
      <c r="AP266" s="211"/>
      <c r="AQ266" s="211"/>
      <c r="AR266" s="211"/>
      <c r="AS266" s="211"/>
      <c r="AT266" s="211"/>
      <c r="AU266" s="211"/>
      <c r="AV266" s="211"/>
      <c r="AW266" s="211"/>
      <c r="AX266" s="211"/>
      <c r="AY266" s="211"/>
      <c r="AZ266" s="211"/>
      <c r="BA266" s="211"/>
      <c r="BB266" s="211"/>
      <c r="BC266" s="211"/>
      <c r="BD266" s="211"/>
      <c r="BE266" s="211"/>
      <c r="BF266" s="211"/>
      <c r="BG266" s="211"/>
      <c r="BH266" s="211"/>
      <c r="BI266" s="211"/>
      <c r="BJ266" s="211"/>
      <c r="BK266" s="211"/>
      <c r="BL266" s="211"/>
      <c r="BM266" s="211"/>
      <c r="BN266" s="211"/>
      <c r="BO266" s="211"/>
      <c r="BP266" s="211"/>
      <c r="BQ266" s="211"/>
      <c r="BR266" s="211"/>
      <c r="BS266" s="211"/>
    </row>
    <row r="267" spans="1:71">
      <c r="A267" s="260"/>
      <c r="B267" s="260"/>
      <c r="C267" s="211"/>
      <c r="D267" s="211"/>
      <c r="E267" s="211"/>
      <c r="F267" s="211"/>
      <c r="G267" s="211"/>
      <c r="H267" s="211"/>
      <c r="I267" s="211"/>
      <c r="J267" s="211"/>
      <c r="K267" s="211"/>
      <c r="L267" s="211"/>
      <c r="M267" s="211"/>
      <c r="N267" s="211"/>
      <c r="O267" s="211"/>
      <c r="P267" s="211"/>
      <c r="Q267" s="211"/>
      <c r="R267" s="211"/>
      <c r="S267" s="211"/>
      <c r="T267" s="211"/>
      <c r="U267" s="211"/>
      <c r="V267" s="211"/>
      <c r="W267" s="211"/>
      <c r="X267" s="211"/>
      <c r="Y267" s="211"/>
      <c r="Z267" s="211"/>
      <c r="AA267" s="211"/>
      <c r="AB267" s="211"/>
      <c r="AC267" s="211"/>
      <c r="AD267" s="211"/>
      <c r="AE267" s="211"/>
      <c r="AF267" s="211"/>
      <c r="AG267" s="211"/>
      <c r="AH267" s="211"/>
      <c r="AI267" s="211"/>
      <c r="AJ267" s="211"/>
      <c r="AK267" s="211"/>
      <c r="AL267" s="211"/>
      <c r="AM267" s="211"/>
      <c r="AN267" s="211"/>
      <c r="AO267" s="211"/>
      <c r="AP267" s="211"/>
      <c r="AQ267" s="211"/>
      <c r="AR267" s="211"/>
      <c r="AS267" s="211"/>
      <c r="AT267" s="211"/>
      <c r="AU267" s="211"/>
      <c r="AV267" s="211"/>
      <c r="AW267" s="211"/>
      <c r="AX267" s="211"/>
      <c r="AY267" s="211"/>
      <c r="AZ267" s="211"/>
      <c r="BA267" s="211"/>
      <c r="BB267" s="211"/>
      <c r="BC267" s="211"/>
      <c r="BD267" s="211"/>
      <c r="BE267" s="211"/>
      <c r="BF267" s="211"/>
      <c r="BG267" s="211"/>
      <c r="BH267" s="211"/>
      <c r="BI267" s="211"/>
      <c r="BJ267" s="211"/>
      <c r="BK267" s="211"/>
      <c r="BL267" s="211"/>
      <c r="BM267" s="211"/>
      <c r="BN267" s="211"/>
      <c r="BO267" s="211"/>
      <c r="BP267" s="211"/>
      <c r="BQ267" s="211"/>
      <c r="BR267" s="211"/>
      <c r="BS267" s="211"/>
    </row>
    <row r="268" spans="1:71">
      <c r="A268" s="260"/>
      <c r="B268" s="260"/>
      <c r="C268" s="211"/>
      <c r="D268" s="211"/>
      <c r="E268" s="211"/>
      <c r="F268" s="211"/>
      <c r="G268" s="211"/>
      <c r="H268" s="211"/>
      <c r="I268" s="211"/>
      <c r="J268" s="211"/>
      <c r="K268" s="211"/>
      <c r="L268" s="211"/>
      <c r="M268" s="211"/>
      <c r="N268" s="211"/>
      <c r="O268" s="211"/>
      <c r="P268" s="211"/>
      <c r="Q268" s="211"/>
      <c r="R268" s="211"/>
      <c r="S268" s="211"/>
      <c r="T268" s="211"/>
      <c r="U268" s="211"/>
      <c r="V268" s="211"/>
      <c r="W268" s="211"/>
      <c r="X268" s="211"/>
      <c r="Y268" s="211"/>
      <c r="Z268" s="211"/>
      <c r="AA268" s="211"/>
      <c r="AB268" s="211"/>
      <c r="AC268" s="211"/>
      <c r="AD268" s="211"/>
      <c r="AE268" s="211"/>
      <c r="AF268" s="211"/>
      <c r="AG268" s="211"/>
      <c r="AH268" s="211"/>
      <c r="AI268" s="211"/>
      <c r="AJ268" s="211"/>
      <c r="AK268" s="211"/>
      <c r="AL268" s="211"/>
      <c r="AM268" s="211"/>
      <c r="AN268" s="211"/>
      <c r="AO268" s="211"/>
      <c r="AP268" s="211"/>
      <c r="AQ268" s="211"/>
      <c r="AR268" s="211"/>
      <c r="AS268" s="211"/>
      <c r="AT268" s="211"/>
      <c r="AU268" s="211"/>
      <c r="AV268" s="211"/>
      <c r="AW268" s="211"/>
      <c r="AX268" s="211"/>
      <c r="AY268" s="211"/>
      <c r="AZ268" s="211"/>
      <c r="BA268" s="211"/>
      <c r="BB268" s="211"/>
      <c r="BC268" s="211"/>
      <c r="BD268" s="211"/>
      <c r="BE268" s="211"/>
      <c r="BF268" s="211"/>
      <c r="BG268" s="211"/>
      <c r="BH268" s="211"/>
      <c r="BI268" s="211"/>
      <c r="BJ268" s="211"/>
      <c r="BK268" s="211"/>
      <c r="BL268" s="211"/>
      <c r="BM268" s="211"/>
      <c r="BN268" s="211"/>
      <c r="BO268" s="211"/>
      <c r="BP268" s="211"/>
      <c r="BQ268" s="211"/>
      <c r="BR268" s="211"/>
      <c r="BS268" s="211"/>
    </row>
    <row r="269" spans="1:71">
      <c r="A269" s="260"/>
      <c r="B269" s="260"/>
      <c r="C269" s="211"/>
      <c r="D269" s="211"/>
      <c r="E269" s="211"/>
      <c r="F269" s="211"/>
      <c r="G269" s="211"/>
      <c r="H269" s="211"/>
      <c r="I269" s="211"/>
      <c r="J269" s="211"/>
      <c r="K269" s="211"/>
      <c r="L269" s="211"/>
      <c r="M269" s="211"/>
      <c r="N269" s="211"/>
      <c r="O269" s="211"/>
      <c r="P269" s="211"/>
      <c r="Q269" s="211"/>
      <c r="R269" s="211"/>
      <c r="S269" s="211"/>
      <c r="T269" s="211"/>
      <c r="U269" s="211"/>
      <c r="V269" s="211"/>
      <c r="W269" s="211"/>
      <c r="X269" s="211"/>
      <c r="Y269" s="211"/>
      <c r="Z269" s="211"/>
      <c r="AA269" s="211"/>
      <c r="AB269" s="211"/>
      <c r="AC269" s="211"/>
      <c r="AD269" s="211"/>
      <c r="AE269" s="211"/>
      <c r="AF269" s="211"/>
      <c r="AG269" s="211"/>
      <c r="AH269" s="211"/>
      <c r="AI269" s="211"/>
      <c r="AJ269" s="211"/>
      <c r="AK269" s="211"/>
      <c r="AL269" s="211"/>
      <c r="AM269" s="211"/>
      <c r="AN269" s="211"/>
      <c r="AO269" s="211"/>
      <c r="AP269" s="211"/>
      <c r="AQ269" s="211"/>
      <c r="AR269" s="211"/>
      <c r="AS269" s="211"/>
      <c r="AT269" s="211"/>
      <c r="AU269" s="211"/>
      <c r="AV269" s="211"/>
      <c r="AW269" s="211"/>
      <c r="AX269" s="211"/>
      <c r="AY269" s="211"/>
      <c r="AZ269" s="211"/>
      <c r="BA269" s="211"/>
      <c r="BB269" s="211"/>
      <c r="BC269" s="211"/>
      <c r="BD269" s="211"/>
      <c r="BE269" s="211"/>
      <c r="BF269" s="211"/>
      <c r="BG269" s="211"/>
      <c r="BH269" s="211"/>
      <c r="BI269" s="211"/>
      <c r="BJ269" s="211"/>
      <c r="BK269" s="211"/>
      <c r="BL269" s="211"/>
      <c r="BM269" s="211"/>
      <c r="BN269" s="211"/>
      <c r="BO269" s="211"/>
      <c r="BP269" s="211"/>
      <c r="BQ269" s="211"/>
      <c r="BR269" s="211"/>
      <c r="BS269" s="211"/>
    </row>
    <row r="270" spans="1:71">
      <c r="A270" s="260"/>
      <c r="B270" s="260"/>
      <c r="C270" s="211"/>
      <c r="D270" s="211"/>
      <c r="E270" s="211"/>
      <c r="F270" s="211"/>
      <c r="G270" s="211"/>
      <c r="H270" s="211"/>
      <c r="I270" s="211"/>
      <c r="J270" s="211"/>
      <c r="K270" s="211"/>
      <c r="L270" s="211"/>
      <c r="M270" s="211"/>
      <c r="N270" s="211"/>
      <c r="O270" s="211"/>
      <c r="P270" s="211"/>
      <c r="Q270" s="211"/>
      <c r="R270" s="211"/>
      <c r="S270" s="211"/>
      <c r="T270" s="211"/>
      <c r="U270" s="211"/>
      <c r="V270" s="211"/>
      <c r="W270" s="211"/>
      <c r="X270" s="211"/>
      <c r="Y270" s="211"/>
      <c r="Z270" s="211"/>
      <c r="AA270" s="211"/>
      <c r="AB270" s="211"/>
      <c r="AC270" s="211"/>
      <c r="AD270" s="211"/>
      <c r="AE270" s="211"/>
      <c r="AF270" s="211"/>
      <c r="AG270" s="211"/>
      <c r="AH270" s="211"/>
      <c r="AI270" s="211"/>
      <c r="AJ270" s="211"/>
      <c r="AK270" s="211"/>
      <c r="AL270" s="211"/>
      <c r="AM270" s="211"/>
      <c r="AN270" s="211"/>
      <c r="AO270" s="211"/>
      <c r="AP270" s="211"/>
      <c r="AQ270" s="211"/>
      <c r="AR270" s="211"/>
      <c r="AS270" s="211"/>
      <c r="AT270" s="211"/>
      <c r="AU270" s="211"/>
      <c r="AV270" s="211"/>
      <c r="AW270" s="211"/>
      <c r="AX270" s="211"/>
      <c r="AY270" s="211"/>
      <c r="AZ270" s="211"/>
      <c r="BA270" s="211"/>
      <c r="BB270" s="211"/>
      <c r="BC270" s="211"/>
      <c r="BD270" s="211"/>
      <c r="BE270" s="211"/>
      <c r="BF270" s="211"/>
      <c r="BG270" s="211"/>
      <c r="BH270" s="211"/>
      <c r="BI270" s="211"/>
      <c r="BJ270" s="211"/>
      <c r="BK270" s="211"/>
      <c r="BL270" s="211"/>
      <c r="BM270" s="211"/>
      <c r="BN270" s="211"/>
      <c r="BO270" s="211"/>
      <c r="BP270" s="211"/>
      <c r="BQ270" s="211"/>
      <c r="BR270" s="211"/>
      <c r="BS270" s="211"/>
    </row>
    <row r="271" spans="1:71">
      <c r="A271" s="260"/>
      <c r="B271" s="260"/>
      <c r="C271" s="211"/>
      <c r="D271" s="211"/>
      <c r="E271" s="211"/>
      <c r="F271" s="211"/>
      <c r="G271" s="211"/>
      <c r="H271" s="211"/>
      <c r="I271" s="211"/>
      <c r="J271" s="211"/>
      <c r="K271" s="211"/>
      <c r="L271" s="211"/>
      <c r="M271" s="211"/>
      <c r="N271" s="211"/>
      <c r="O271" s="211"/>
      <c r="P271" s="211"/>
      <c r="Q271" s="211"/>
      <c r="R271" s="211"/>
      <c r="S271" s="211"/>
      <c r="T271" s="211"/>
      <c r="U271" s="211"/>
      <c r="V271" s="211"/>
      <c r="W271" s="211"/>
      <c r="X271" s="211"/>
      <c r="Y271" s="211"/>
      <c r="Z271" s="211"/>
      <c r="AA271" s="211"/>
      <c r="AB271" s="211"/>
      <c r="AC271" s="211"/>
      <c r="AD271" s="211"/>
      <c r="AE271" s="211"/>
      <c r="AF271" s="211"/>
      <c r="AG271" s="211"/>
      <c r="AH271" s="211"/>
      <c r="AI271" s="211"/>
      <c r="AJ271" s="211"/>
      <c r="AK271" s="211"/>
      <c r="AL271" s="211"/>
      <c r="AM271" s="211"/>
      <c r="AN271" s="211"/>
      <c r="AO271" s="211"/>
      <c r="AP271" s="211"/>
      <c r="AQ271" s="211"/>
      <c r="AR271" s="211"/>
      <c r="AS271" s="211"/>
      <c r="AT271" s="211"/>
      <c r="AU271" s="211"/>
      <c r="AV271" s="211"/>
      <c r="AW271" s="211"/>
      <c r="AX271" s="211"/>
      <c r="AY271" s="211"/>
      <c r="AZ271" s="211"/>
      <c r="BA271" s="211"/>
      <c r="BB271" s="211"/>
      <c r="BC271" s="211"/>
      <c r="BD271" s="211"/>
      <c r="BE271" s="211"/>
      <c r="BF271" s="211"/>
      <c r="BG271" s="211"/>
      <c r="BH271" s="211"/>
      <c r="BI271" s="211"/>
      <c r="BJ271" s="211"/>
      <c r="BK271" s="211"/>
      <c r="BL271" s="211"/>
      <c r="BM271" s="211"/>
      <c r="BN271" s="211"/>
      <c r="BO271" s="211"/>
      <c r="BP271" s="211"/>
      <c r="BQ271" s="211"/>
      <c r="BR271" s="211"/>
      <c r="BS271" s="211"/>
    </row>
    <row r="272" spans="1:71">
      <c r="A272" s="260"/>
      <c r="B272" s="260"/>
      <c r="C272" s="211"/>
      <c r="D272" s="211"/>
      <c r="E272" s="211"/>
      <c r="F272" s="211"/>
      <c r="G272" s="211"/>
      <c r="H272" s="211"/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/>
      <c r="U272" s="211"/>
      <c r="V272" s="211"/>
      <c r="W272" s="211"/>
      <c r="X272" s="211"/>
      <c r="Y272" s="211"/>
      <c r="Z272" s="211"/>
      <c r="AA272" s="211"/>
      <c r="AB272" s="211"/>
      <c r="AC272" s="211"/>
      <c r="AD272" s="211"/>
      <c r="AE272" s="211"/>
      <c r="AF272" s="211"/>
      <c r="AG272" s="211"/>
      <c r="AH272" s="211"/>
      <c r="AI272" s="211"/>
      <c r="AJ272" s="211"/>
      <c r="AK272" s="211"/>
      <c r="AL272" s="211"/>
      <c r="AM272" s="211"/>
      <c r="AN272" s="211"/>
      <c r="AO272" s="211"/>
      <c r="AP272" s="211"/>
      <c r="AQ272" s="211"/>
      <c r="AR272" s="211"/>
      <c r="AS272" s="211"/>
      <c r="AT272" s="211"/>
      <c r="AU272" s="211"/>
      <c r="AV272" s="211"/>
      <c r="AW272" s="211"/>
      <c r="AX272" s="211"/>
      <c r="AY272" s="211"/>
      <c r="AZ272" s="211"/>
      <c r="BA272" s="211"/>
      <c r="BB272" s="211"/>
      <c r="BC272" s="211"/>
      <c r="BD272" s="211"/>
      <c r="BE272" s="211"/>
      <c r="BF272" s="211"/>
      <c r="BG272" s="211"/>
      <c r="BH272" s="211"/>
      <c r="BI272" s="211"/>
      <c r="BJ272" s="211"/>
      <c r="BK272" s="211"/>
      <c r="BL272" s="211"/>
      <c r="BM272" s="211"/>
      <c r="BN272" s="211"/>
      <c r="BO272" s="211"/>
      <c r="BP272" s="211"/>
      <c r="BQ272" s="211"/>
      <c r="BR272" s="211"/>
      <c r="BS272" s="211"/>
    </row>
    <row r="273" spans="1:71">
      <c r="A273" s="260"/>
      <c r="B273" s="260"/>
      <c r="C273" s="211"/>
      <c r="D273" s="211"/>
      <c r="E273" s="211"/>
      <c r="F273" s="211"/>
      <c r="G273" s="211"/>
      <c r="H273" s="211"/>
      <c r="I273" s="211"/>
      <c r="J273" s="211"/>
      <c r="K273" s="211"/>
      <c r="L273" s="211"/>
      <c r="M273" s="211"/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1"/>
      <c r="AA273" s="211"/>
      <c r="AB273" s="211"/>
      <c r="AC273" s="211"/>
      <c r="AD273" s="211"/>
      <c r="AE273" s="211"/>
      <c r="AF273" s="211"/>
      <c r="AG273" s="211"/>
      <c r="AH273" s="211"/>
      <c r="AI273" s="211"/>
      <c r="AJ273" s="211"/>
      <c r="AK273" s="211"/>
      <c r="AL273" s="211"/>
      <c r="AM273" s="211"/>
      <c r="AN273" s="211"/>
      <c r="AO273" s="211"/>
      <c r="AP273" s="211"/>
      <c r="AQ273" s="211"/>
      <c r="AR273" s="211"/>
      <c r="AS273" s="211"/>
      <c r="AT273" s="211"/>
      <c r="AU273" s="211"/>
      <c r="AV273" s="211"/>
      <c r="AW273" s="211"/>
      <c r="AX273" s="211"/>
      <c r="AY273" s="211"/>
      <c r="AZ273" s="211"/>
      <c r="BA273" s="211"/>
      <c r="BB273" s="211"/>
      <c r="BC273" s="211"/>
      <c r="BD273" s="211"/>
      <c r="BE273" s="211"/>
      <c r="BF273" s="211"/>
      <c r="BG273" s="211"/>
      <c r="BH273" s="211"/>
      <c r="BI273" s="211"/>
      <c r="BJ273" s="211"/>
      <c r="BK273" s="211"/>
      <c r="BL273" s="211"/>
      <c r="BM273" s="211"/>
      <c r="BN273" s="211"/>
      <c r="BO273" s="211"/>
      <c r="BP273" s="211"/>
      <c r="BQ273" s="211"/>
      <c r="BR273" s="211"/>
      <c r="BS273" s="211"/>
    </row>
    <row r="274" spans="1:71">
      <c r="A274" s="260"/>
      <c r="B274" s="260"/>
      <c r="C274" s="211"/>
      <c r="D274" s="211"/>
      <c r="E274" s="211"/>
      <c r="F274" s="211"/>
      <c r="G274" s="211"/>
      <c r="H274" s="211"/>
      <c r="I274" s="211"/>
      <c r="J274" s="211"/>
      <c r="K274" s="211"/>
      <c r="L274" s="211"/>
      <c r="M274" s="211"/>
      <c r="N274" s="211"/>
      <c r="O274" s="211"/>
      <c r="P274" s="211"/>
      <c r="Q274" s="211"/>
      <c r="R274" s="211"/>
      <c r="S274" s="211"/>
      <c r="T274" s="211"/>
      <c r="U274" s="211"/>
      <c r="V274" s="211"/>
      <c r="W274" s="211"/>
      <c r="X274" s="211"/>
      <c r="Y274" s="211"/>
      <c r="Z274" s="211"/>
      <c r="AA274" s="211"/>
      <c r="AB274" s="211"/>
      <c r="AC274" s="211"/>
      <c r="AD274" s="211"/>
      <c r="AE274" s="211"/>
      <c r="AF274" s="211"/>
      <c r="AG274" s="211"/>
      <c r="AH274" s="211"/>
      <c r="AI274" s="211"/>
      <c r="AJ274" s="211"/>
      <c r="AK274" s="211"/>
      <c r="AL274" s="211"/>
      <c r="AM274" s="211"/>
      <c r="AN274" s="211"/>
      <c r="AO274" s="211"/>
      <c r="AP274" s="211"/>
      <c r="AQ274" s="211"/>
      <c r="AR274" s="211"/>
      <c r="AS274" s="211"/>
      <c r="AT274" s="211"/>
      <c r="AU274" s="211"/>
      <c r="AV274" s="211"/>
      <c r="AW274" s="211"/>
      <c r="AX274" s="211"/>
      <c r="AY274" s="211"/>
      <c r="AZ274" s="211"/>
      <c r="BA274" s="211"/>
      <c r="BB274" s="211"/>
      <c r="BC274" s="211"/>
      <c r="BD274" s="211"/>
      <c r="BE274" s="211"/>
      <c r="BF274" s="211"/>
      <c r="BG274" s="211"/>
      <c r="BH274" s="211"/>
      <c r="BI274" s="211"/>
      <c r="BJ274" s="211"/>
      <c r="BK274" s="211"/>
      <c r="BL274" s="211"/>
      <c r="BM274" s="211"/>
      <c r="BN274" s="211"/>
      <c r="BO274" s="211"/>
      <c r="BP274" s="211"/>
      <c r="BQ274" s="211"/>
      <c r="BR274" s="211"/>
      <c r="BS274" s="211"/>
    </row>
    <row r="275" spans="1:71">
      <c r="A275" s="260"/>
      <c r="B275" s="260"/>
      <c r="C275" s="211"/>
      <c r="D275" s="211"/>
      <c r="E275" s="211"/>
      <c r="F275" s="211"/>
      <c r="G275" s="211"/>
      <c r="H275" s="211"/>
      <c r="I275" s="211"/>
      <c r="J275" s="211"/>
      <c r="K275" s="211"/>
      <c r="L275" s="211"/>
      <c r="M275" s="211"/>
      <c r="N275" s="211"/>
      <c r="O275" s="211"/>
      <c r="P275" s="211"/>
      <c r="Q275" s="211"/>
      <c r="R275" s="211"/>
      <c r="S275" s="211"/>
      <c r="T275" s="211"/>
      <c r="U275" s="211"/>
      <c r="V275" s="211"/>
      <c r="W275" s="211"/>
      <c r="X275" s="211"/>
      <c r="Y275" s="211"/>
      <c r="Z275" s="211"/>
      <c r="AA275" s="211"/>
      <c r="AB275" s="211"/>
      <c r="AC275" s="211"/>
      <c r="AD275" s="211"/>
      <c r="AE275" s="211"/>
      <c r="AF275" s="211"/>
      <c r="AG275" s="211"/>
      <c r="AH275" s="211"/>
      <c r="AI275" s="211"/>
      <c r="AJ275" s="211"/>
      <c r="AK275" s="211"/>
      <c r="AL275" s="211"/>
      <c r="AM275" s="211"/>
      <c r="AN275" s="211"/>
      <c r="AO275" s="211"/>
      <c r="AP275" s="211"/>
      <c r="AQ275" s="211"/>
      <c r="AR275" s="211"/>
      <c r="AS275" s="211"/>
      <c r="AT275" s="211"/>
      <c r="AU275" s="211"/>
      <c r="AV275" s="211"/>
      <c r="AW275" s="211"/>
      <c r="AX275" s="211"/>
      <c r="AY275" s="211"/>
      <c r="AZ275" s="211"/>
      <c r="BA275" s="211"/>
      <c r="BB275" s="211"/>
      <c r="BC275" s="211"/>
      <c r="BD275" s="211"/>
      <c r="BE275" s="211"/>
      <c r="BF275" s="211"/>
      <c r="BG275" s="211"/>
      <c r="BH275" s="211"/>
      <c r="BI275" s="211"/>
      <c r="BJ275" s="211"/>
      <c r="BK275" s="211"/>
      <c r="BL275" s="211"/>
      <c r="BM275" s="211"/>
      <c r="BN275" s="211"/>
      <c r="BO275" s="211"/>
      <c r="BP275" s="211"/>
      <c r="BQ275" s="211"/>
      <c r="BR275" s="211"/>
      <c r="BS275" s="211"/>
    </row>
    <row r="276" spans="1:71">
      <c r="A276" s="260"/>
      <c r="B276" s="260"/>
      <c r="C276" s="211"/>
      <c r="D276" s="211"/>
      <c r="E276" s="211"/>
      <c r="F276" s="211"/>
      <c r="G276" s="211"/>
      <c r="H276" s="211"/>
      <c r="I276" s="211"/>
      <c r="J276" s="211"/>
      <c r="K276" s="211"/>
      <c r="L276" s="211"/>
      <c r="M276" s="211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  <c r="Y276" s="211"/>
      <c r="Z276" s="211"/>
      <c r="AA276" s="211"/>
      <c r="AB276" s="211"/>
      <c r="AC276" s="211"/>
      <c r="AD276" s="211"/>
      <c r="AE276" s="211"/>
      <c r="AF276" s="211"/>
      <c r="AG276" s="211"/>
      <c r="AH276" s="211"/>
      <c r="AI276" s="211"/>
      <c r="AJ276" s="211"/>
      <c r="AK276" s="211"/>
      <c r="AL276" s="211"/>
      <c r="AM276" s="211"/>
      <c r="AN276" s="211"/>
      <c r="AO276" s="211"/>
      <c r="AP276" s="211"/>
      <c r="AQ276" s="211"/>
      <c r="AR276" s="211"/>
      <c r="AS276" s="211"/>
      <c r="AT276" s="211"/>
      <c r="AU276" s="211"/>
      <c r="AV276" s="211"/>
      <c r="AW276" s="211"/>
      <c r="AX276" s="211"/>
      <c r="AY276" s="211"/>
      <c r="AZ276" s="211"/>
      <c r="BA276" s="211"/>
      <c r="BB276" s="211"/>
      <c r="BC276" s="211"/>
      <c r="BD276" s="211"/>
      <c r="BE276" s="211"/>
      <c r="BF276" s="211"/>
      <c r="BG276" s="211"/>
      <c r="BH276" s="211"/>
      <c r="BI276" s="211"/>
      <c r="BJ276" s="211"/>
      <c r="BK276" s="211"/>
      <c r="BL276" s="211"/>
      <c r="BM276" s="211"/>
      <c r="BN276" s="211"/>
      <c r="BO276" s="211"/>
      <c r="BP276" s="211"/>
      <c r="BQ276" s="211"/>
      <c r="BR276" s="211"/>
      <c r="BS276" s="211"/>
    </row>
    <row r="277" spans="1:71">
      <c r="A277" s="260"/>
      <c r="B277" s="260"/>
      <c r="C277" s="211"/>
      <c r="D277" s="211"/>
      <c r="E277" s="211"/>
      <c r="F277" s="211"/>
      <c r="G277" s="211"/>
      <c r="H277" s="211"/>
      <c r="I277" s="211"/>
      <c r="J277" s="211"/>
      <c r="K277" s="211"/>
      <c r="L277" s="211"/>
      <c r="M277" s="211"/>
      <c r="N277" s="211"/>
      <c r="O277" s="211"/>
      <c r="P277" s="211"/>
      <c r="Q277" s="211"/>
      <c r="R277" s="211"/>
      <c r="S277" s="211"/>
      <c r="T277" s="211"/>
      <c r="U277" s="211"/>
      <c r="V277" s="211"/>
      <c r="W277" s="211"/>
      <c r="X277" s="211"/>
      <c r="Y277" s="211"/>
      <c r="Z277" s="211"/>
      <c r="AA277" s="211"/>
      <c r="AB277" s="211"/>
      <c r="AC277" s="211"/>
      <c r="AD277" s="211"/>
      <c r="AE277" s="211"/>
      <c r="AF277" s="211"/>
      <c r="AG277" s="211"/>
      <c r="AH277" s="211"/>
      <c r="AI277" s="211"/>
      <c r="AJ277" s="211"/>
      <c r="AK277" s="211"/>
      <c r="AL277" s="211"/>
      <c r="AM277" s="211"/>
      <c r="AN277" s="211"/>
      <c r="AO277" s="211"/>
      <c r="AP277" s="211"/>
      <c r="AQ277" s="211"/>
      <c r="AR277" s="211"/>
      <c r="AS277" s="211"/>
      <c r="AT277" s="211"/>
      <c r="AU277" s="211"/>
      <c r="AV277" s="211"/>
      <c r="AW277" s="211"/>
      <c r="AX277" s="211"/>
      <c r="AY277" s="211"/>
      <c r="AZ277" s="211"/>
      <c r="BA277" s="211"/>
      <c r="BB277" s="211"/>
      <c r="BC277" s="211"/>
      <c r="BD277" s="211"/>
      <c r="BE277" s="211"/>
      <c r="BF277" s="211"/>
      <c r="BG277" s="211"/>
      <c r="BH277" s="211"/>
      <c r="BI277" s="211"/>
      <c r="BJ277" s="211"/>
      <c r="BK277" s="211"/>
      <c r="BL277" s="211"/>
      <c r="BM277" s="211"/>
      <c r="BN277" s="211"/>
      <c r="BO277" s="211"/>
      <c r="BP277" s="211"/>
      <c r="BQ277" s="211"/>
      <c r="BR277" s="211"/>
      <c r="BS277" s="211"/>
    </row>
    <row r="278" spans="1:71">
      <c r="A278" s="260"/>
      <c r="B278" s="260"/>
      <c r="C278" s="211"/>
      <c r="D278" s="211"/>
      <c r="E278" s="211"/>
      <c r="F278" s="211"/>
      <c r="G278" s="211"/>
      <c r="H278" s="211"/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211"/>
      <c r="Z278" s="211"/>
      <c r="AA278" s="211"/>
      <c r="AB278" s="211"/>
      <c r="AC278" s="211"/>
      <c r="AD278" s="211"/>
      <c r="AE278" s="211"/>
      <c r="AF278" s="211"/>
      <c r="AG278" s="211"/>
      <c r="AH278" s="211"/>
      <c r="AI278" s="211"/>
      <c r="AJ278" s="211"/>
      <c r="AK278" s="211"/>
      <c r="AL278" s="211"/>
      <c r="AM278" s="211"/>
      <c r="AN278" s="211"/>
      <c r="AO278" s="211"/>
      <c r="AP278" s="211"/>
      <c r="AQ278" s="211"/>
      <c r="AR278" s="211"/>
      <c r="AS278" s="211"/>
      <c r="AT278" s="211"/>
      <c r="AU278" s="211"/>
      <c r="AV278" s="211"/>
      <c r="AW278" s="211"/>
      <c r="AX278" s="211"/>
      <c r="AY278" s="211"/>
      <c r="AZ278" s="211"/>
      <c r="BA278" s="211"/>
      <c r="BB278" s="211"/>
      <c r="BC278" s="211"/>
      <c r="BD278" s="211"/>
      <c r="BE278" s="211"/>
      <c r="BF278" s="211"/>
      <c r="BG278" s="211"/>
      <c r="BH278" s="211"/>
      <c r="BI278" s="211"/>
      <c r="BJ278" s="211"/>
      <c r="BK278" s="211"/>
      <c r="BL278" s="211"/>
      <c r="BM278" s="211"/>
      <c r="BN278" s="211"/>
      <c r="BO278" s="211"/>
      <c r="BP278" s="211"/>
      <c r="BQ278" s="211"/>
      <c r="BR278" s="211"/>
      <c r="BS278" s="211"/>
    </row>
    <row r="279" spans="1:71">
      <c r="A279" s="260"/>
      <c r="B279" s="260"/>
      <c r="C279" s="211"/>
      <c r="D279" s="211"/>
      <c r="E279" s="211"/>
      <c r="F279" s="211"/>
      <c r="G279" s="211"/>
      <c r="H279" s="211"/>
      <c r="I279" s="211"/>
      <c r="J279" s="211"/>
      <c r="K279" s="211"/>
      <c r="L279" s="211"/>
      <c r="M279" s="211"/>
      <c r="N279" s="211"/>
      <c r="O279" s="211"/>
      <c r="P279" s="211"/>
      <c r="Q279" s="211"/>
      <c r="R279" s="211"/>
      <c r="S279" s="211"/>
      <c r="T279" s="211"/>
      <c r="U279" s="211"/>
      <c r="V279" s="211"/>
      <c r="W279" s="211"/>
      <c r="X279" s="211"/>
      <c r="Y279" s="211"/>
      <c r="Z279" s="211"/>
      <c r="AA279" s="211"/>
      <c r="AB279" s="211"/>
      <c r="AC279" s="211"/>
      <c r="AD279" s="211"/>
      <c r="AE279" s="211"/>
      <c r="AF279" s="211"/>
      <c r="AG279" s="211"/>
      <c r="AH279" s="211"/>
      <c r="AI279" s="211"/>
      <c r="AJ279" s="211"/>
      <c r="AK279" s="211"/>
      <c r="AL279" s="211"/>
      <c r="AM279" s="211"/>
      <c r="AN279" s="211"/>
      <c r="AO279" s="211"/>
      <c r="AP279" s="211"/>
      <c r="AQ279" s="211"/>
      <c r="AR279" s="211"/>
      <c r="AS279" s="211"/>
      <c r="AT279" s="211"/>
      <c r="AU279" s="211"/>
      <c r="AV279" s="211"/>
      <c r="AW279" s="211"/>
      <c r="AX279" s="211"/>
      <c r="AY279" s="211"/>
      <c r="AZ279" s="211"/>
      <c r="BA279" s="211"/>
      <c r="BB279" s="211"/>
      <c r="BC279" s="211"/>
      <c r="BD279" s="211"/>
      <c r="BE279" s="211"/>
      <c r="BF279" s="211"/>
      <c r="BG279" s="211"/>
      <c r="BH279" s="211"/>
      <c r="BI279" s="211"/>
      <c r="BJ279" s="211"/>
      <c r="BK279" s="211"/>
      <c r="BL279" s="211"/>
      <c r="BM279" s="211"/>
      <c r="BN279" s="211"/>
      <c r="BO279" s="211"/>
      <c r="BP279" s="211"/>
      <c r="BQ279" s="211"/>
      <c r="BR279" s="211"/>
      <c r="BS279" s="211"/>
    </row>
    <row r="280" spans="1:71">
      <c r="A280" s="260"/>
      <c r="B280" s="260"/>
      <c r="C280" s="211"/>
      <c r="D280" s="211"/>
      <c r="E280" s="211"/>
      <c r="F280" s="211"/>
      <c r="G280" s="211"/>
      <c r="H280" s="211"/>
      <c r="I280" s="211"/>
      <c r="J280" s="211"/>
      <c r="K280" s="211"/>
      <c r="L280" s="211"/>
      <c r="M280" s="211"/>
      <c r="N280" s="211"/>
      <c r="O280" s="211"/>
      <c r="P280" s="211"/>
      <c r="Q280" s="211"/>
      <c r="R280" s="211"/>
      <c r="S280" s="211"/>
      <c r="T280" s="211"/>
      <c r="U280" s="211"/>
      <c r="V280" s="211"/>
      <c r="W280" s="211"/>
      <c r="X280" s="211"/>
      <c r="Y280" s="211"/>
      <c r="Z280" s="211"/>
      <c r="AA280" s="211"/>
      <c r="AB280" s="211"/>
      <c r="AC280" s="211"/>
      <c r="AD280" s="211"/>
      <c r="AE280" s="211"/>
      <c r="AF280" s="211"/>
      <c r="AG280" s="211"/>
      <c r="AH280" s="211"/>
      <c r="AI280" s="211"/>
      <c r="AJ280" s="211"/>
      <c r="AK280" s="211"/>
      <c r="AL280" s="211"/>
      <c r="AM280" s="211"/>
      <c r="AN280" s="211"/>
      <c r="AO280" s="211"/>
      <c r="AP280" s="211"/>
      <c r="AQ280" s="211"/>
      <c r="AR280" s="211"/>
      <c r="AS280" s="211"/>
      <c r="AT280" s="211"/>
      <c r="AU280" s="211"/>
      <c r="AV280" s="211"/>
      <c r="AW280" s="211"/>
      <c r="AX280" s="211"/>
      <c r="AY280" s="211"/>
      <c r="AZ280" s="211"/>
      <c r="BA280" s="211"/>
      <c r="BB280" s="211"/>
      <c r="BC280" s="211"/>
      <c r="BD280" s="211"/>
      <c r="BE280" s="211"/>
      <c r="BF280" s="211"/>
      <c r="BG280" s="211"/>
      <c r="BH280" s="211"/>
      <c r="BI280" s="211"/>
      <c r="BJ280" s="211"/>
      <c r="BK280" s="211"/>
      <c r="BL280" s="211"/>
      <c r="BM280" s="211"/>
      <c r="BN280" s="211"/>
      <c r="BO280" s="211"/>
      <c r="BP280" s="211"/>
      <c r="BQ280" s="211"/>
      <c r="BR280" s="211"/>
      <c r="BS280" s="211"/>
    </row>
    <row r="281" spans="1:71">
      <c r="A281" s="260"/>
      <c r="B281" s="260"/>
      <c r="C281" s="211"/>
      <c r="D281" s="211"/>
      <c r="E281" s="211"/>
      <c r="F281" s="211"/>
      <c r="G281" s="211"/>
      <c r="H281" s="211"/>
      <c r="I281" s="211"/>
      <c r="J281" s="211"/>
      <c r="K281" s="211"/>
      <c r="L281" s="211"/>
      <c r="M281" s="211"/>
      <c r="N281" s="211"/>
      <c r="O281" s="211"/>
      <c r="P281" s="211"/>
      <c r="Q281" s="211"/>
      <c r="R281" s="211"/>
      <c r="S281" s="211"/>
      <c r="T281" s="211"/>
      <c r="U281" s="211"/>
      <c r="V281" s="211"/>
      <c r="W281" s="211"/>
      <c r="X281" s="211"/>
      <c r="Y281" s="211"/>
      <c r="Z281" s="211"/>
      <c r="AA281" s="211"/>
      <c r="AB281" s="211"/>
      <c r="AC281" s="211"/>
      <c r="AD281" s="211"/>
      <c r="AE281" s="211"/>
      <c r="AF281" s="211"/>
      <c r="AG281" s="211"/>
      <c r="AH281" s="211"/>
      <c r="AI281" s="211"/>
      <c r="AJ281" s="211"/>
      <c r="AK281" s="211"/>
      <c r="AL281" s="211"/>
      <c r="AM281" s="211"/>
      <c r="AN281" s="211"/>
      <c r="AO281" s="211"/>
      <c r="AP281" s="211"/>
      <c r="AQ281" s="211"/>
      <c r="AR281" s="211"/>
      <c r="AS281" s="211"/>
      <c r="AT281" s="211"/>
      <c r="AU281" s="211"/>
      <c r="AV281" s="211"/>
      <c r="AW281" s="211"/>
      <c r="AX281" s="211"/>
      <c r="AY281" s="211"/>
      <c r="AZ281" s="211"/>
      <c r="BA281" s="211"/>
      <c r="BB281" s="211"/>
      <c r="BC281" s="211"/>
      <c r="BD281" s="211"/>
      <c r="BE281" s="211"/>
      <c r="BF281" s="211"/>
      <c r="BG281" s="211"/>
      <c r="BH281" s="211"/>
      <c r="BI281" s="211"/>
      <c r="BJ281" s="211"/>
      <c r="BK281" s="211"/>
      <c r="BL281" s="211"/>
      <c r="BM281" s="211"/>
      <c r="BN281" s="211"/>
      <c r="BO281" s="211"/>
      <c r="BP281" s="211"/>
      <c r="BQ281" s="211"/>
      <c r="BR281" s="211"/>
      <c r="BS281" s="211"/>
    </row>
    <row r="282" spans="1:71">
      <c r="A282" s="260"/>
      <c r="B282" s="260"/>
      <c r="C282" s="211"/>
      <c r="D282" s="211"/>
      <c r="E282" s="211"/>
      <c r="F282" s="211"/>
      <c r="G282" s="211"/>
      <c r="H282" s="211"/>
      <c r="I282" s="211"/>
      <c r="J282" s="211"/>
      <c r="K282" s="211"/>
      <c r="L282" s="211"/>
      <c r="M282" s="211"/>
      <c r="N282" s="211"/>
      <c r="O282" s="211"/>
      <c r="P282" s="211"/>
      <c r="Q282" s="211"/>
      <c r="R282" s="211"/>
      <c r="S282" s="211"/>
      <c r="T282" s="211"/>
      <c r="U282" s="211"/>
      <c r="V282" s="211"/>
      <c r="W282" s="211"/>
      <c r="X282" s="211"/>
      <c r="Y282" s="211"/>
      <c r="Z282" s="211"/>
      <c r="AA282" s="211"/>
      <c r="AB282" s="211"/>
      <c r="AC282" s="211"/>
      <c r="AD282" s="211"/>
      <c r="AE282" s="211"/>
      <c r="AF282" s="211"/>
      <c r="AG282" s="211"/>
      <c r="AH282" s="211"/>
      <c r="AI282" s="211"/>
      <c r="AJ282" s="211"/>
      <c r="AK282" s="211"/>
      <c r="AL282" s="211"/>
      <c r="AM282" s="211"/>
      <c r="AN282" s="211"/>
      <c r="AO282" s="211"/>
      <c r="AP282" s="211"/>
      <c r="AQ282" s="211"/>
      <c r="AR282" s="211"/>
      <c r="AS282" s="211"/>
      <c r="AT282" s="211"/>
      <c r="AU282" s="211"/>
      <c r="AV282" s="211"/>
      <c r="AW282" s="211"/>
      <c r="AX282" s="211"/>
      <c r="AY282" s="211"/>
      <c r="AZ282" s="211"/>
      <c r="BA282" s="211"/>
      <c r="BB282" s="211"/>
      <c r="BC282" s="211"/>
      <c r="BD282" s="211"/>
      <c r="BE282" s="211"/>
      <c r="BF282" s="211"/>
      <c r="BG282" s="211"/>
      <c r="BH282" s="211"/>
      <c r="BI282" s="211"/>
      <c r="BJ282" s="211"/>
      <c r="BK282" s="211"/>
      <c r="BL282" s="211"/>
      <c r="BM282" s="211"/>
      <c r="BN282" s="211"/>
      <c r="BO282" s="211"/>
      <c r="BP282" s="211"/>
      <c r="BQ282" s="211"/>
      <c r="BR282" s="211"/>
      <c r="BS282" s="211"/>
    </row>
    <row r="283" spans="1:71">
      <c r="A283" s="260"/>
      <c r="B283" s="260"/>
      <c r="C283" s="211"/>
      <c r="D283" s="211"/>
      <c r="E283" s="211"/>
      <c r="F283" s="211"/>
      <c r="G283" s="211"/>
      <c r="H283" s="211"/>
      <c r="I283" s="211"/>
      <c r="J283" s="211"/>
      <c r="K283" s="211"/>
      <c r="L283" s="211"/>
      <c r="M283" s="211"/>
      <c r="N283" s="211"/>
      <c r="O283" s="211"/>
      <c r="P283" s="211"/>
      <c r="Q283" s="211"/>
      <c r="R283" s="211"/>
      <c r="S283" s="211"/>
      <c r="T283" s="211"/>
      <c r="U283" s="211"/>
      <c r="V283" s="211"/>
      <c r="W283" s="211"/>
      <c r="X283" s="211"/>
      <c r="Y283" s="211"/>
      <c r="Z283" s="211"/>
      <c r="AA283" s="211"/>
      <c r="AB283" s="211"/>
      <c r="AC283" s="211"/>
      <c r="AD283" s="211"/>
      <c r="AE283" s="211"/>
      <c r="AF283" s="211"/>
      <c r="AG283" s="211"/>
      <c r="AH283" s="211"/>
      <c r="AI283" s="211"/>
      <c r="AJ283" s="211"/>
      <c r="AK283" s="211"/>
      <c r="AL283" s="211"/>
      <c r="AM283" s="211"/>
      <c r="AN283" s="211"/>
      <c r="AO283" s="211"/>
      <c r="AP283" s="211"/>
      <c r="AQ283" s="211"/>
      <c r="AR283" s="211"/>
      <c r="AS283" s="211"/>
      <c r="AT283" s="211"/>
      <c r="AU283" s="211"/>
      <c r="AV283" s="211"/>
      <c r="AW283" s="211"/>
      <c r="AX283" s="211"/>
      <c r="AY283" s="211"/>
      <c r="AZ283" s="211"/>
      <c r="BA283" s="211"/>
      <c r="BB283" s="211"/>
      <c r="BC283" s="211"/>
      <c r="BD283" s="211"/>
      <c r="BE283" s="211"/>
      <c r="BF283" s="211"/>
      <c r="BG283" s="211"/>
      <c r="BH283" s="211"/>
      <c r="BI283" s="211"/>
      <c r="BJ283" s="211"/>
      <c r="BK283" s="211"/>
      <c r="BL283" s="211"/>
      <c r="BM283" s="211"/>
      <c r="BN283" s="211"/>
      <c r="BO283" s="211"/>
      <c r="BP283" s="211"/>
      <c r="BQ283" s="211"/>
      <c r="BR283" s="211"/>
      <c r="BS283" s="211"/>
    </row>
    <row r="284" spans="1:71">
      <c r="A284" s="260"/>
      <c r="B284" s="260"/>
      <c r="C284" s="211"/>
      <c r="D284" s="211"/>
      <c r="E284" s="211"/>
      <c r="F284" s="211"/>
      <c r="G284" s="211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11"/>
      <c r="S284" s="211"/>
      <c r="T284" s="211"/>
      <c r="U284" s="211"/>
      <c r="V284" s="211"/>
      <c r="W284" s="211"/>
      <c r="X284" s="211"/>
      <c r="Y284" s="211"/>
      <c r="Z284" s="211"/>
      <c r="AA284" s="211"/>
      <c r="AB284" s="211"/>
      <c r="AC284" s="211"/>
      <c r="AD284" s="211"/>
      <c r="AE284" s="211"/>
      <c r="AF284" s="211"/>
      <c r="AG284" s="211"/>
      <c r="AH284" s="211"/>
      <c r="AI284" s="211"/>
      <c r="AJ284" s="211"/>
      <c r="AK284" s="211"/>
      <c r="AL284" s="211"/>
      <c r="AM284" s="211"/>
      <c r="AN284" s="211"/>
      <c r="AO284" s="211"/>
      <c r="AP284" s="211"/>
      <c r="AQ284" s="211"/>
      <c r="AR284" s="211"/>
      <c r="AS284" s="211"/>
      <c r="AT284" s="211"/>
      <c r="AU284" s="211"/>
      <c r="AV284" s="211"/>
      <c r="AW284" s="211"/>
      <c r="AX284" s="211"/>
      <c r="AY284" s="211"/>
      <c r="AZ284" s="211"/>
      <c r="BA284" s="211"/>
      <c r="BB284" s="211"/>
      <c r="BC284" s="211"/>
      <c r="BD284" s="211"/>
      <c r="BE284" s="211"/>
      <c r="BF284" s="211"/>
      <c r="BG284" s="211"/>
      <c r="BH284" s="211"/>
      <c r="BI284" s="211"/>
      <c r="BJ284" s="211"/>
      <c r="BK284" s="211"/>
      <c r="BL284" s="211"/>
      <c r="BM284" s="211"/>
      <c r="BN284" s="211"/>
      <c r="BO284" s="211"/>
      <c r="BP284" s="211"/>
      <c r="BQ284" s="211"/>
      <c r="BR284" s="211"/>
      <c r="BS284" s="211"/>
    </row>
    <row r="285" spans="1:71">
      <c r="A285" s="260"/>
      <c r="B285" s="260"/>
      <c r="C285" s="211"/>
      <c r="D285" s="211"/>
      <c r="E285" s="211"/>
      <c r="F285" s="211"/>
      <c r="G285" s="211"/>
      <c r="H285" s="211"/>
      <c r="I285" s="211"/>
      <c r="J285" s="211"/>
      <c r="K285" s="211"/>
      <c r="L285" s="211"/>
      <c r="M285" s="211"/>
      <c r="N285" s="211"/>
      <c r="O285" s="211"/>
      <c r="P285" s="211"/>
      <c r="Q285" s="211"/>
      <c r="R285" s="211"/>
      <c r="S285" s="211"/>
      <c r="T285" s="211"/>
      <c r="U285" s="211"/>
      <c r="V285" s="211"/>
      <c r="W285" s="211"/>
      <c r="X285" s="211"/>
      <c r="Y285" s="211"/>
      <c r="Z285" s="211"/>
      <c r="AA285" s="211"/>
      <c r="AB285" s="211"/>
      <c r="AC285" s="211"/>
      <c r="AD285" s="211"/>
      <c r="AE285" s="211"/>
      <c r="AF285" s="211"/>
      <c r="AG285" s="211"/>
      <c r="AH285" s="211"/>
      <c r="AI285" s="211"/>
      <c r="AJ285" s="211"/>
      <c r="AK285" s="211"/>
      <c r="AL285" s="211"/>
      <c r="AM285" s="211"/>
      <c r="AN285" s="211"/>
      <c r="AO285" s="211"/>
      <c r="AP285" s="211"/>
      <c r="AQ285" s="211"/>
      <c r="AR285" s="211"/>
      <c r="AS285" s="211"/>
      <c r="AT285" s="211"/>
      <c r="AU285" s="211"/>
      <c r="AV285" s="211"/>
      <c r="AW285" s="211"/>
      <c r="AX285" s="211"/>
      <c r="AY285" s="211"/>
      <c r="AZ285" s="211"/>
      <c r="BA285" s="211"/>
      <c r="BB285" s="211"/>
      <c r="BC285" s="211"/>
      <c r="BD285" s="211"/>
      <c r="BE285" s="211"/>
      <c r="BF285" s="211"/>
      <c r="BG285" s="211"/>
      <c r="BH285" s="211"/>
      <c r="BI285" s="211"/>
      <c r="BJ285" s="211"/>
      <c r="BK285" s="211"/>
      <c r="BL285" s="211"/>
      <c r="BM285" s="211"/>
      <c r="BN285" s="211"/>
      <c r="BO285" s="211"/>
      <c r="BP285" s="211"/>
      <c r="BQ285" s="211"/>
      <c r="BR285" s="211"/>
      <c r="BS285" s="211"/>
    </row>
    <row r="286" spans="1:71">
      <c r="A286" s="260"/>
      <c r="B286" s="260"/>
      <c r="C286" s="211"/>
      <c r="D286" s="211"/>
      <c r="E286" s="211"/>
      <c r="F286" s="211"/>
      <c r="G286" s="211"/>
      <c r="H286" s="211"/>
      <c r="I286" s="211"/>
      <c r="J286" s="211"/>
      <c r="K286" s="211"/>
      <c r="L286" s="211"/>
      <c r="M286" s="211"/>
      <c r="N286" s="211"/>
      <c r="O286" s="211"/>
      <c r="P286" s="211"/>
      <c r="Q286" s="211"/>
      <c r="R286" s="211"/>
      <c r="S286" s="211"/>
      <c r="T286" s="211"/>
      <c r="U286" s="211"/>
      <c r="V286" s="211"/>
      <c r="W286" s="211"/>
      <c r="X286" s="211"/>
      <c r="Y286" s="211"/>
      <c r="Z286" s="211"/>
      <c r="AA286" s="211"/>
      <c r="AB286" s="211"/>
      <c r="AC286" s="211"/>
      <c r="AD286" s="211"/>
      <c r="AE286" s="211"/>
      <c r="AF286" s="211"/>
      <c r="AG286" s="211"/>
      <c r="AH286" s="211"/>
      <c r="AI286" s="211"/>
      <c r="AJ286" s="211"/>
      <c r="AK286" s="211"/>
      <c r="AL286" s="211"/>
      <c r="AM286" s="211"/>
      <c r="AN286" s="211"/>
      <c r="AO286" s="211"/>
      <c r="AP286" s="211"/>
      <c r="AQ286" s="211"/>
      <c r="AR286" s="211"/>
      <c r="AS286" s="211"/>
      <c r="AT286" s="211"/>
      <c r="AU286" s="211"/>
      <c r="AV286" s="211"/>
      <c r="AW286" s="211"/>
      <c r="AX286" s="211"/>
      <c r="AY286" s="211"/>
      <c r="AZ286" s="211"/>
      <c r="BA286" s="211"/>
      <c r="BB286" s="211"/>
      <c r="BC286" s="211"/>
      <c r="BD286" s="211"/>
      <c r="BE286" s="211"/>
      <c r="BF286" s="211"/>
      <c r="BG286" s="211"/>
      <c r="BH286" s="211"/>
      <c r="BI286" s="211"/>
      <c r="BJ286" s="211"/>
      <c r="BK286" s="211"/>
      <c r="BL286" s="211"/>
      <c r="BM286" s="211"/>
      <c r="BN286" s="211"/>
      <c r="BO286" s="211"/>
      <c r="BP286" s="211"/>
      <c r="BQ286" s="211"/>
      <c r="BR286" s="211"/>
      <c r="BS286" s="211"/>
    </row>
    <row r="287" spans="1:71">
      <c r="A287" s="260"/>
      <c r="B287" s="260"/>
      <c r="C287" s="211"/>
      <c r="D287" s="211"/>
      <c r="E287" s="211"/>
      <c r="F287" s="211"/>
      <c r="G287" s="211"/>
      <c r="H287" s="211"/>
      <c r="I287" s="211"/>
      <c r="J287" s="211"/>
      <c r="K287" s="211"/>
      <c r="L287" s="211"/>
      <c r="M287" s="211"/>
      <c r="N287" s="211"/>
      <c r="O287" s="211"/>
      <c r="P287" s="211"/>
      <c r="Q287" s="211"/>
      <c r="R287" s="211"/>
      <c r="S287" s="211"/>
      <c r="T287" s="211"/>
      <c r="U287" s="211"/>
      <c r="V287" s="211"/>
      <c r="W287" s="211"/>
      <c r="X287" s="211"/>
      <c r="Y287" s="211"/>
      <c r="Z287" s="211"/>
      <c r="AA287" s="211"/>
      <c r="AB287" s="211"/>
      <c r="AC287" s="211"/>
      <c r="AD287" s="211"/>
      <c r="AE287" s="211"/>
      <c r="AF287" s="211"/>
      <c r="AG287" s="211"/>
      <c r="AH287" s="211"/>
      <c r="AI287" s="211"/>
      <c r="AJ287" s="211"/>
      <c r="AK287" s="211"/>
      <c r="AL287" s="211"/>
      <c r="AM287" s="211"/>
      <c r="AN287" s="211"/>
      <c r="AO287" s="211"/>
      <c r="AP287" s="211"/>
      <c r="AQ287" s="211"/>
      <c r="AR287" s="211"/>
      <c r="AS287" s="211"/>
      <c r="AT287" s="211"/>
      <c r="AU287" s="211"/>
      <c r="AV287" s="211"/>
      <c r="AW287" s="211"/>
      <c r="AX287" s="211"/>
      <c r="AY287" s="211"/>
      <c r="AZ287" s="211"/>
      <c r="BA287" s="211"/>
      <c r="BB287" s="211"/>
      <c r="BC287" s="211"/>
      <c r="BD287" s="211"/>
      <c r="BE287" s="211"/>
      <c r="BF287" s="211"/>
      <c r="BG287" s="211"/>
      <c r="BH287" s="211"/>
      <c r="BI287" s="211"/>
      <c r="BJ287" s="211"/>
      <c r="BK287" s="211"/>
      <c r="BL287" s="211"/>
      <c r="BM287" s="211"/>
      <c r="BN287" s="211"/>
      <c r="BO287" s="211"/>
      <c r="BP287" s="211"/>
      <c r="BQ287" s="211"/>
      <c r="BR287" s="211"/>
      <c r="BS287" s="211"/>
    </row>
    <row r="288" spans="1:71">
      <c r="A288" s="260"/>
      <c r="B288" s="260"/>
      <c r="C288" s="211"/>
      <c r="D288" s="211"/>
      <c r="E288" s="211"/>
      <c r="F288" s="211"/>
      <c r="G288" s="211"/>
      <c r="H288" s="211"/>
      <c r="I288" s="211"/>
      <c r="J288" s="211"/>
      <c r="K288" s="211"/>
      <c r="L288" s="211"/>
      <c r="M288" s="211"/>
      <c r="N288" s="211"/>
      <c r="O288" s="211"/>
      <c r="P288" s="211"/>
      <c r="Q288" s="211"/>
      <c r="R288" s="211"/>
      <c r="S288" s="211"/>
      <c r="T288" s="211"/>
      <c r="U288" s="211"/>
      <c r="V288" s="211"/>
      <c r="W288" s="211"/>
      <c r="X288" s="211"/>
      <c r="Y288" s="211"/>
      <c r="Z288" s="211"/>
      <c r="AA288" s="211"/>
      <c r="AB288" s="211"/>
      <c r="AC288" s="211"/>
      <c r="AD288" s="211"/>
      <c r="AE288" s="211"/>
      <c r="AF288" s="211"/>
      <c r="AG288" s="211"/>
      <c r="AH288" s="211"/>
      <c r="AI288" s="211"/>
      <c r="AJ288" s="211"/>
      <c r="AK288" s="211"/>
      <c r="AL288" s="211"/>
      <c r="AM288" s="211"/>
      <c r="AN288" s="211"/>
      <c r="AO288" s="211"/>
      <c r="AP288" s="211"/>
      <c r="AQ288" s="211"/>
      <c r="AR288" s="211"/>
      <c r="AS288" s="211"/>
      <c r="AT288" s="211"/>
      <c r="AU288" s="211"/>
      <c r="AV288" s="211"/>
      <c r="AW288" s="211"/>
      <c r="AX288" s="211"/>
      <c r="AY288" s="211"/>
      <c r="AZ288" s="211"/>
      <c r="BA288" s="211"/>
      <c r="BB288" s="211"/>
      <c r="BC288" s="211"/>
      <c r="BD288" s="211"/>
      <c r="BE288" s="211"/>
      <c r="BF288" s="211"/>
      <c r="BG288" s="211"/>
      <c r="BH288" s="211"/>
      <c r="BI288" s="211"/>
      <c r="BJ288" s="211"/>
      <c r="BK288" s="211"/>
      <c r="BL288" s="211"/>
      <c r="BM288" s="211"/>
      <c r="BN288" s="211"/>
      <c r="BO288" s="211"/>
      <c r="BP288" s="211"/>
      <c r="BQ288" s="211"/>
      <c r="BR288" s="211"/>
      <c r="BS288" s="211"/>
    </row>
    <row r="289" spans="1:71">
      <c r="A289" s="260"/>
      <c r="B289" s="260"/>
      <c r="C289" s="211"/>
      <c r="D289" s="211"/>
      <c r="E289" s="211"/>
      <c r="F289" s="211"/>
      <c r="G289" s="211"/>
      <c r="H289" s="211"/>
      <c r="I289" s="211"/>
      <c r="J289" s="211"/>
      <c r="K289" s="211"/>
      <c r="L289" s="211"/>
      <c r="M289" s="211"/>
      <c r="N289" s="211"/>
      <c r="O289" s="211"/>
      <c r="P289" s="211"/>
      <c r="Q289" s="211"/>
      <c r="R289" s="211"/>
      <c r="S289" s="211"/>
      <c r="T289" s="211"/>
      <c r="U289" s="211"/>
      <c r="V289" s="211"/>
      <c r="W289" s="211"/>
      <c r="X289" s="211"/>
      <c r="Y289" s="211"/>
      <c r="Z289" s="211"/>
      <c r="AA289" s="211"/>
      <c r="AB289" s="211"/>
      <c r="AC289" s="211"/>
      <c r="AD289" s="211"/>
      <c r="AE289" s="211"/>
      <c r="AF289" s="211"/>
      <c r="AG289" s="211"/>
      <c r="AH289" s="211"/>
      <c r="AI289" s="211"/>
      <c r="AJ289" s="211"/>
      <c r="AK289" s="211"/>
      <c r="AL289" s="211"/>
      <c r="AM289" s="211"/>
      <c r="AN289" s="211"/>
      <c r="AO289" s="211"/>
      <c r="AP289" s="211"/>
      <c r="AQ289" s="211"/>
      <c r="AR289" s="211"/>
      <c r="AS289" s="211"/>
      <c r="AT289" s="211"/>
      <c r="AU289" s="211"/>
      <c r="AV289" s="211"/>
      <c r="AW289" s="211"/>
      <c r="AX289" s="211"/>
      <c r="AY289" s="211"/>
      <c r="AZ289" s="211"/>
      <c r="BA289" s="211"/>
      <c r="BB289" s="211"/>
      <c r="BC289" s="211"/>
      <c r="BD289" s="211"/>
      <c r="BE289" s="211"/>
      <c r="BF289" s="211"/>
      <c r="BG289" s="211"/>
      <c r="BH289" s="211"/>
      <c r="BI289" s="211"/>
      <c r="BJ289" s="211"/>
      <c r="BK289" s="211"/>
      <c r="BL289" s="211"/>
      <c r="BM289" s="211"/>
      <c r="BN289" s="211"/>
      <c r="BO289" s="211"/>
      <c r="BP289" s="211"/>
      <c r="BQ289" s="211"/>
      <c r="BR289" s="211"/>
      <c r="BS289" s="211"/>
    </row>
    <row r="290" spans="1:71">
      <c r="A290" s="260"/>
      <c r="B290" s="260"/>
      <c r="C290" s="211"/>
      <c r="D290" s="211"/>
      <c r="E290" s="211"/>
      <c r="F290" s="211"/>
      <c r="G290" s="211"/>
      <c r="H290" s="211"/>
      <c r="I290" s="211"/>
      <c r="J290" s="211"/>
      <c r="K290" s="211"/>
      <c r="L290" s="211"/>
      <c r="M290" s="211"/>
      <c r="N290" s="211"/>
      <c r="O290" s="211"/>
      <c r="P290" s="211"/>
      <c r="Q290" s="211"/>
      <c r="R290" s="211"/>
      <c r="S290" s="211"/>
      <c r="T290" s="211"/>
      <c r="U290" s="211"/>
      <c r="V290" s="211"/>
      <c r="W290" s="211"/>
      <c r="X290" s="211"/>
      <c r="Y290" s="211"/>
      <c r="Z290" s="211"/>
      <c r="AA290" s="211"/>
      <c r="AB290" s="211"/>
      <c r="AC290" s="211"/>
      <c r="AD290" s="211"/>
      <c r="AE290" s="211"/>
      <c r="AF290" s="211"/>
      <c r="AG290" s="211"/>
      <c r="AH290" s="211"/>
      <c r="AI290" s="211"/>
      <c r="AJ290" s="211"/>
      <c r="AK290" s="211"/>
      <c r="AL290" s="211"/>
      <c r="AM290" s="211"/>
      <c r="AN290" s="211"/>
      <c r="AO290" s="211"/>
      <c r="AP290" s="211"/>
      <c r="AQ290" s="211"/>
      <c r="AR290" s="211"/>
      <c r="AS290" s="211"/>
      <c r="AT290" s="211"/>
      <c r="AU290" s="211"/>
      <c r="AV290" s="211"/>
      <c r="AW290" s="211"/>
      <c r="AX290" s="211"/>
      <c r="AY290" s="211"/>
      <c r="AZ290" s="211"/>
      <c r="BA290" s="211"/>
      <c r="BB290" s="211"/>
      <c r="BC290" s="211"/>
      <c r="BD290" s="211"/>
      <c r="BE290" s="211"/>
      <c r="BF290" s="211"/>
      <c r="BG290" s="211"/>
      <c r="BH290" s="211"/>
      <c r="BI290" s="211"/>
      <c r="BJ290" s="211"/>
      <c r="BK290" s="211"/>
      <c r="BL290" s="211"/>
      <c r="BM290" s="211"/>
      <c r="BN290" s="211"/>
      <c r="BO290" s="211"/>
      <c r="BP290" s="211"/>
      <c r="BQ290" s="211"/>
      <c r="BR290" s="211"/>
      <c r="BS290" s="211"/>
    </row>
    <row r="291" spans="1:71">
      <c r="A291" s="260"/>
      <c r="B291" s="260"/>
      <c r="C291" s="211"/>
      <c r="D291" s="211"/>
      <c r="E291" s="211"/>
      <c r="F291" s="211"/>
      <c r="G291" s="211"/>
      <c r="H291" s="211"/>
      <c r="I291" s="211"/>
      <c r="J291" s="211"/>
      <c r="K291" s="211"/>
      <c r="L291" s="211"/>
      <c r="M291" s="211"/>
      <c r="N291" s="211"/>
      <c r="O291" s="211"/>
      <c r="P291" s="211"/>
      <c r="Q291" s="211"/>
      <c r="R291" s="211"/>
      <c r="S291" s="211"/>
      <c r="T291" s="211"/>
      <c r="U291" s="211"/>
      <c r="V291" s="211"/>
      <c r="W291" s="211"/>
      <c r="X291" s="211"/>
      <c r="Y291" s="211"/>
      <c r="Z291" s="211"/>
      <c r="AA291" s="211"/>
      <c r="AB291" s="211"/>
      <c r="AC291" s="211"/>
      <c r="AD291" s="211"/>
      <c r="AE291" s="211"/>
      <c r="AF291" s="211"/>
      <c r="AG291" s="211"/>
      <c r="AH291" s="211"/>
      <c r="AI291" s="211"/>
      <c r="AJ291" s="211"/>
      <c r="AK291" s="211"/>
      <c r="AL291" s="211"/>
      <c r="AM291" s="211"/>
      <c r="AN291" s="211"/>
      <c r="AO291" s="211"/>
      <c r="AP291" s="211"/>
      <c r="AQ291" s="211"/>
      <c r="AR291" s="211"/>
      <c r="AS291" s="211"/>
      <c r="AT291" s="211"/>
      <c r="AU291" s="211"/>
      <c r="AV291" s="211"/>
      <c r="AW291" s="211"/>
      <c r="AX291" s="211"/>
      <c r="AY291" s="211"/>
      <c r="AZ291" s="211"/>
      <c r="BA291" s="211"/>
      <c r="BB291" s="211"/>
      <c r="BC291" s="211"/>
      <c r="BD291" s="211"/>
      <c r="BE291" s="211"/>
      <c r="BF291" s="211"/>
      <c r="BG291" s="211"/>
      <c r="BH291" s="211"/>
      <c r="BI291" s="211"/>
      <c r="BJ291" s="211"/>
      <c r="BK291" s="211"/>
      <c r="BL291" s="211"/>
      <c r="BM291" s="211"/>
      <c r="BN291" s="211"/>
      <c r="BO291" s="211"/>
      <c r="BP291" s="211"/>
      <c r="BQ291" s="211"/>
      <c r="BR291" s="211"/>
      <c r="BS291" s="211"/>
    </row>
    <row r="292" spans="1:71">
      <c r="A292" s="260"/>
      <c r="B292" s="260"/>
      <c r="C292" s="211"/>
      <c r="D292" s="211"/>
      <c r="E292" s="211"/>
      <c r="F292" s="211"/>
      <c r="G292" s="211"/>
      <c r="H292" s="211"/>
      <c r="I292" s="211"/>
      <c r="J292" s="211"/>
      <c r="K292" s="211"/>
      <c r="L292" s="211"/>
      <c r="M292" s="211"/>
      <c r="N292" s="211"/>
      <c r="O292" s="211"/>
      <c r="P292" s="211"/>
      <c r="Q292" s="211"/>
      <c r="R292" s="211"/>
      <c r="S292" s="211"/>
      <c r="T292" s="211"/>
      <c r="U292" s="211"/>
      <c r="V292" s="211"/>
      <c r="W292" s="211"/>
      <c r="X292" s="211"/>
      <c r="Y292" s="211"/>
      <c r="Z292" s="211"/>
      <c r="AA292" s="211"/>
      <c r="AB292" s="211"/>
      <c r="AC292" s="211"/>
      <c r="AD292" s="211"/>
      <c r="AE292" s="211"/>
      <c r="AF292" s="211"/>
      <c r="AG292" s="211"/>
      <c r="AH292" s="211"/>
      <c r="AI292" s="211"/>
      <c r="AJ292" s="211"/>
      <c r="AK292" s="211"/>
      <c r="AL292" s="211"/>
      <c r="AM292" s="211"/>
      <c r="AN292" s="211"/>
      <c r="AO292" s="211"/>
      <c r="AP292" s="211"/>
      <c r="AQ292" s="211"/>
      <c r="AR292" s="211"/>
      <c r="AS292" s="211"/>
      <c r="AT292" s="211"/>
      <c r="AU292" s="211"/>
      <c r="AV292" s="211"/>
      <c r="AW292" s="211"/>
      <c r="AX292" s="211"/>
      <c r="AY292" s="211"/>
      <c r="AZ292" s="211"/>
      <c r="BA292" s="211"/>
      <c r="BB292" s="211"/>
      <c r="BC292" s="211"/>
      <c r="BD292" s="211"/>
      <c r="BE292" s="211"/>
      <c r="BF292" s="211"/>
      <c r="BG292" s="211"/>
      <c r="BH292" s="211"/>
      <c r="BI292" s="211"/>
      <c r="BJ292" s="211"/>
      <c r="BK292" s="211"/>
      <c r="BL292" s="211"/>
      <c r="BM292" s="211"/>
      <c r="BN292" s="211"/>
      <c r="BO292" s="211"/>
      <c r="BP292" s="211"/>
      <c r="BQ292" s="211"/>
      <c r="BR292" s="211"/>
      <c r="BS292" s="211"/>
    </row>
    <row r="293" spans="1:71">
      <c r="A293" s="260"/>
      <c r="B293" s="260"/>
      <c r="C293" s="211"/>
      <c r="D293" s="211"/>
      <c r="E293" s="211"/>
      <c r="F293" s="211"/>
      <c r="G293" s="211"/>
      <c r="H293" s="211"/>
      <c r="I293" s="211"/>
      <c r="J293" s="211"/>
      <c r="K293" s="211"/>
      <c r="L293" s="211"/>
      <c r="M293" s="211"/>
      <c r="N293" s="211"/>
      <c r="O293" s="211"/>
      <c r="P293" s="211"/>
      <c r="Q293" s="211"/>
      <c r="R293" s="211"/>
      <c r="S293" s="211"/>
      <c r="T293" s="211"/>
      <c r="U293" s="211"/>
      <c r="V293" s="211"/>
      <c r="W293" s="211"/>
      <c r="X293" s="211"/>
      <c r="Y293" s="211"/>
      <c r="Z293" s="211"/>
      <c r="AA293" s="211"/>
      <c r="AB293" s="211"/>
      <c r="AC293" s="211"/>
      <c r="AD293" s="211"/>
      <c r="AE293" s="211"/>
      <c r="AF293" s="211"/>
      <c r="AG293" s="211"/>
      <c r="AH293" s="211"/>
      <c r="AI293" s="211"/>
      <c r="AJ293" s="211"/>
      <c r="AK293" s="211"/>
      <c r="AL293" s="211"/>
      <c r="AM293" s="211"/>
      <c r="AN293" s="211"/>
      <c r="AO293" s="211"/>
      <c r="AP293" s="211"/>
      <c r="AQ293" s="211"/>
      <c r="AR293" s="211"/>
      <c r="AS293" s="211"/>
      <c r="AT293" s="211"/>
      <c r="AU293" s="211"/>
      <c r="AV293" s="211"/>
      <c r="AW293" s="211"/>
      <c r="AX293" s="211"/>
      <c r="AY293" s="211"/>
      <c r="AZ293" s="211"/>
      <c r="BA293" s="211"/>
      <c r="BB293" s="211"/>
      <c r="BC293" s="211"/>
      <c r="BD293" s="211"/>
      <c r="BE293" s="211"/>
      <c r="BF293" s="211"/>
      <c r="BG293" s="211"/>
      <c r="BH293" s="211"/>
      <c r="BI293" s="211"/>
      <c r="BJ293" s="211"/>
      <c r="BK293" s="211"/>
      <c r="BL293" s="211"/>
      <c r="BM293" s="211"/>
      <c r="BN293" s="211"/>
      <c r="BO293" s="211"/>
      <c r="BP293" s="211"/>
      <c r="BQ293" s="211"/>
      <c r="BR293" s="211"/>
      <c r="BS293" s="211"/>
    </row>
    <row r="294" spans="1:71">
      <c r="A294" s="260"/>
      <c r="B294" s="260"/>
      <c r="C294" s="211"/>
      <c r="D294" s="211"/>
      <c r="E294" s="211"/>
      <c r="F294" s="211"/>
      <c r="G294" s="211"/>
      <c r="H294" s="211"/>
      <c r="I294" s="211"/>
      <c r="J294" s="211"/>
      <c r="K294" s="211"/>
      <c r="L294" s="211"/>
      <c r="M294" s="211"/>
      <c r="N294" s="211"/>
      <c r="O294" s="211"/>
      <c r="P294" s="211"/>
      <c r="Q294" s="211"/>
      <c r="R294" s="211"/>
      <c r="S294" s="211"/>
      <c r="T294" s="211"/>
      <c r="U294" s="211"/>
      <c r="V294" s="211"/>
      <c r="W294" s="211"/>
      <c r="X294" s="211"/>
      <c r="Y294" s="211"/>
      <c r="Z294" s="211"/>
      <c r="AA294" s="211"/>
      <c r="AB294" s="211"/>
      <c r="AC294" s="211"/>
      <c r="AD294" s="211"/>
      <c r="AE294" s="211"/>
      <c r="AF294" s="211"/>
      <c r="AG294" s="211"/>
      <c r="AH294" s="211"/>
      <c r="AI294" s="211"/>
      <c r="AJ294" s="211"/>
      <c r="AK294" s="211"/>
      <c r="AL294" s="211"/>
      <c r="AM294" s="211"/>
      <c r="AN294" s="211"/>
      <c r="AO294" s="211"/>
      <c r="AP294" s="211"/>
      <c r="AQ294" s="211"/>
      <c r="AR294" s="211"/>
      <c r="AS294" s="211"/>
      <c r="AT294" s="211"/>
      <c r="AU294" s="211"/>
      <c r="AV294" s="211"/>
      <c r="AW294" s="211"/>
      <c r="AX294" s="211"/>
      <c r="AY294" s="211"/>
      <c r="AZ294" s="211"/>
      <c r="BA294" s="211"/>
      <c r="BB294" s="211"/>
      <c r="BC294" s="211"/>
      <c r="BD294" s="211"/>
      <c r="BE294" s="211"/>
      <c r="BF294" s="211"/>
      <c r="BG294" s="211"/>
      <c r="BH294" s="211"/>
      <c r="BI294" s="211"/>
      <c r="BJ294" s="211"/>
      <c r="BK294" s="211"/>
      <c r="BL294" s="211"/>
      <c r="BM294" s="211"/>
      <c r="BN294" s="211"/>
      <c r="BO294" s="211"/>
      <c r="BP294" s="211"/>
      <c r="BQ294" s="211"/>
      <c r="BR294" s="211"/>
      <c r="BS294" s="211"/>
    </row>
    <row r="295" spans="1:71">
      <c r="A295" s="260"/>
      <c r="B295" s="260"/>
      <c r="C295" s="211"/>
      <c r="D295" s="211"/>
      <c r="E295" s="211"/>
      <c r="F295" s="211"/>
      <c r="G295" s="211"/>
      <c r="H295" s="211"/>
      <c r="I295" s="211"/>
      <c r="J295" s="211"/>
      <c r="K295" s="211"/>
      <c r="L295" s="211"/>
      <c r="M295" s="211"/>
      <c r="N295" s="211"/>
      <c r="O295" s="211"/>
      <c r="P295" s="211"/>
      <c r="Q295" s="211"/>
      <c r="R295" s="211"/>
      <c r="S295" s="211"/>
      <c r="T295" s="211"/>
      <c r="U295" s="211"/>
      <c r="V295" s="211"/>
      <c r="W295" s="211"/>
      <c r="X295" s="211"/>
      <c r="Y295" s="211"/>
      <c r="Z295" s="211"/>
      <c r="AA295" s="211"/>
      <c r="AB295" s="211"/>
      <c r="AC295" s="211"/>
      <c r="AD295" s="211"/>
      <c r="AE295" s="211"/>
      <c r="AF295" s="211"/>
      <c r="AG295" s="211"/>
      <c r="AH295" s="211"/>
      <c r="AI295" s="211"/>
      <c r="AJ295" s="211"/>
      <c r="AK295" s="211"/>
      <c r="AL295" s="211"/>
      <c r="AM295" s="211"/>
      <c r="AN295" s="211"/>
      <c r="AO295" s="211"/>
      <c r="AP295" s="211"/>
      <c r="AQ295" s="211"/>
      <c r="AR295" s="211"/>
      <c r="AS295" s="211"/>
      <c r="AT295" s="211"/>
      <c r="AU295" s="211"/>
      <c r="AV295" s="211"/>
      <c r="AW295" s="211"/>
      <c r="AX295" s="211"/>
      <c r="AY295" s="211"/>
      <c r="AZ295" s="211"/>
      <c r="BA295" s="211"/>
      <c r="BB295" s="211"/>
      <c r="BC295" s="211"/>
      <c r="BD295" s="211"/>
      <c r="BE295" s="211"/>
      <c r="BF295" s="211"/>
      <c r="BG295" s="211"/>
      <c r="BH295" s="211"/>
      <c r="BI295" s="211"/>
      <c r="BJ295" s="211"/>
      <c r="BK295" s="211"/>
      <c r="BL295" s="211"/>
      <c r="BM295" s="211"/>
      <c r="BN295" s="211"/>
      <c r="BO295" s="211"/>
      <c r="BP295" s="211"/>
      <c r="BQ295" s="211"/>
      <c r="BR295" s="211"/>
      <c r="BS295" s="211"/>
    </row>
    <row r="296" spans="1:71">
      <c r="A296" s="260"/>
      <c r="B296" s="260"/>
      <c r="C296" s="211"/>
      <c r="D296" s="211"/>
      <c r="E296" s="211"/>
      <c r="F296" s="211"/>
      <c r="G296" s="211"/>
      <c r="H296" s="211"/>
      <c r="I296" s="211"/>
      <c r="J296" s="211"/>
      <c r="K296" s="211"/>
      <c r="L296" s="211"/>
      <c r="M296" s="211"/>
      <c r="N296" s="211"/>
      <c r="O296" s="211"/>
      <c r="P296" s="211"/>
      <c r="Q296" s="211"/>
      <c r="R296" s="211"/>
      <c r="S296" s="211"/>
      <c r="T296" s="211"/>
      <c r="U296" s="211"/>
      <c r="V296" s="211"/>
      <c r="W296" s="211"/>
      <c r="X296" s="211"/>
      <c r="Y296" s="211"/>
      <c r="Z296" s="211"/>
      <c r="AA296" s="211"/>
      <c r="AB296" s="211"/>
      <c r="AC296" s="211"/>
      <c r="AD296" s="211"/>
      <c r="AE296" s="211"/>
      <c r="AF296" s="211"/>
      <c r="AG296" s="211"/>
      <c r="AH296" s="211"/>
      <c r="AI296" s="211"/>
      <c r="AJ296" s="211"/>
      <c r="AK296" s="211"/>
      <c r="AL296" s="211"/>
      <c r="AM296" s="211"/>
      <c r="AN296" s="211"/>
      <c r="AO296" s="211"/>
      <c r="AP296" s="211"/>
      <c r="AQ296" s="211"/>
      <c r="AR296" s="211"/>
      <c r="AS296" s="211"/>
      <c r="AT296" s="211"/>
      <c r="AU296" s="211"/>
      <c r="AV296" s="211"/>
      <c r="AW296" s="211"/>
      <c r="AX296" s="211"/>
      <c r="AY296" s="211"/>
      <c r="AZ296" s="211"/>
      <c r="BA296" s="211"/>
      <c r="BB296" s="211"/>
      <c r="BC296" s="211"/>
      <c r="BD296" s="211"/>
      <c r="BE296" s="211"/>
      <c r="BF296" s="211"/>
      <c r="BG296" s="211"/>
      <c r="BH296" s="211"/>
      <c r="BI296" s="211"/>
      <c r="BJ296" s="211"/>
      <c r="BK296" s="211"/>
      <c r="BL296" s="211"/>
      <c r="BM296" s="211"/>
      <c r="BN296" s="211"/>
      <c r="BO296" s="211"/>
      <c r="BP296" s="211"/>
      <c r="BQ296" s="211"/>
      <c r="BR296" s="211"/>
      <c r="BS296" s="211"/>
    </row>
    <row r="297" spans="1:71">
      <c r="A297" s="260"/>
      <c r="B297" s="260"/>
      <c r="C297" s="211"/>
      <c r="D297" s="211"/>
      <c r="E297" s="211"/>
      <c r="F297" s="211"/>
      <c r="G297" s="211"/>
      <c r="H297" s="211"/>
      <c r="I297" s="211"/>
      <c r="J297" s="211"/>
      <c r="K297" s="211"/>
      <c r="L297" s="211"/>
      <c r="M297" s="211"/>
      <c r="N297" s="211"/>
      <c r="O297" s="211"/>
      <c r="P297" s="211"/>
      <c r="Q297" s="211"/>
      <c r="R297" s="211"/>
      <c r="S297" s="211"/>
      <c r="T297" s="211"/>
      <c r="U297" s="211"/>
      <c r="V297" s="211"/>
      <c r="W297" s="211"/>
      <c r="X297" s="211"/>
      <c r="Y297" s="211"/>
      <c r="Z297" s="211"/>
      <c r="AA297" s="211"/>
      <c r="AB297" s="211"/>
      <c r="AC297" s="211"/>
      <c r="AD297" s="211"/>
      <c r="AE297" s="211"/>
      <c r="AF297" s="211"/>
      <c r="AG297" s="211"/>
      <c r="AH297" s="211"/>
      <c r="AI297" s="211"/>
      <c r="AJ297" s="211"/>
      <c r="AK297" s="211"/>
      <c r="AL297" s="211"/>
      <c r="AM297" s="211"/>
      <c r="AN297" s="211"/>
      <c r="AO297" s="211"/>
      <c r="AP297" s="211"/>
      <c r="AQ297" s="211"/>
      <c r="AR297" s="211"/>
      <c r="AS297" s="211"/>
      <c r="AT297" s="211"/>
      <c r="AU297" s="211"/>
      <c r="AV297" s="211"/>
      <c r="AW297" s="211"/>
      <c r="AX297" s="211"/>
      <c r="AY297" s="211"/>
      <c r="AZ297" s="211"/>
      <c r="BA297" s="211"/>
      <c r="BB297" s="211"/>
      <c r="BC297" s="211"/>
      <c r="BD297" s="211"/>
      <c r="BE297" s="211"/>
      <c r="BF297" s="211"/>
      <c r="BG297" s="211"/>
      <c r="BH297" s="211"/>
      <c r="BI297" s="211"/>
      <c r="BJ297" s="211"/>
      <c r="BK297" s="211"/>
      <c r="BL297" s="211"/>
      <c r="BM297" s="211"/>
      <c r="BN297" s="211"/>
      <c r="BO297" s="211"/>
      <c r="BP297" s="211"/>
      <c r="BQ297" s="211"/>
      <c r="BR297" s="211"/>
      <c r="BS297" s="211"/>
    </row>
    <row r="298" spans="1:71">
      <c r="A298" s="260"/>
      <c r="B298" s="260"/>
      <c r="C298" s="211"/>
      <c r="D298" s="211"/>
      <c r="E298" s="211"/>
      <c r="F298" s="211"/>
      <c r="G298" s="211"/>
      <c r="H298" s="211"/>
      <c r="I298" s="211"/>
      <c r="J298" s="211"/>
      <c r="K298" s="211"/>
      <c r="L298" s="211"/>
      <c r="M298" s="211"/>
      <c r="N298" s="211"/>
      <c r="O298" s="211"/>
      <c r="P298" s="211"/>
      <c r="Q298" s="211"/>
      <c r="R298" s="211"/>
      <c r="S298" s="211"/>
      <c r="T298" s="211"/>
      <c r="U298" s="211"/>
      <c r="V298" s="211"/>
      <c r="W298" s="211"/>
      <c r="X298" s="211"/>
      <c r="Y298" s="211"/>
      <c r="Z298" s="211"/>
      <c r="AA298" s="211"/>
      <c r="AB298" s="211"/>
      <c r="AC298" s="211"/>
      <c r="AD298" s="211"/>
      <c r="AE298" s="211"/>
      <c r="AF298" s="211"/>
      <c r="AG298" s="211"/>
      <c r="AH298" s="211"/>
      <c r="AI298" s="211"/>
      <c r="AJ298" s="211"/>
      <c r="AK298" s="211"/>
      <c r="AL298" s="211"/>
      <c r="AM298" s="211"/>
      <c r="AN298" s="211"/>
      <c r="AO298" s="211"/>
      <c r="AP298" s="211"/>
      <c r="AQ298" s="211"/>
      <c r="AR298" s="211"/>
      <c r="AS298" s="211"/>
      <c r="AT298" s="211"/>
      <c r="AU298" s="211"/>
      <c r="AV298" s="211"/>
      <c r="AW298" s="211"/>
      <c r="AX298" s="211"/>
      <c r="AY298" s="211"/>
      <c r="AZ298" s="211"/>
      <c r="BA298" s="211"/>
      <c r="BB298" s="211"/>
      <c r="BC298" s="211"/>
      <c r="BD298" s="211"/>
      <c r="BE298" s="211"/>
      <c r="BF298" s="211"/>
      <c r="BG298" s="211"/>
      <c r="BH298" s="211"/>
      <c r="BI298" s="211"/>
      <c r="BJ298" s="211"/>
      <c r="BK298" s="211"/>
      <c r="BL298" s="211"/>
      <c r="BM298" s="211"/>
      <c r="BN298" s="211"/>
      <c r="BO298" s="211"/>
      <c r="BP298" s="211"/>
      <c r="BQ298" s="211"/>
      <c r="BR298" s="211"/>
      <c r="BS298" s="211"/>
    </row>
    <row r="299" spans="1:71">
      <c r="A299" s="260"/>
      <c r="B299" s="260"/>
      <c r="C299" s="211"/>
      <c r="D299" s="211"/>
      <c r="E299" s="211"/>
      <c r="F299" s="211"/>
      <c r="G299" s="211"/>
      <c r="H299" s="211"/>
      <c r="I299" s="211"/>
      <c r="J299" s="211"/>
      <c r="K299" s="211"/>
      <c r="L299" s="211"/>
      <c r="M299" s="211"/>
      <c r="N299" s="211"/>
      <c r="O299" s="211"/>
      <c r="P299" s="211"/>
      <c r="Q299" s="211"/>
      <c r="R299" s="211"/>
      <c r="S299" s="211"/>
      <c r="T299" s="211"/>
      <c r="U299" s="211"/>
      <c r="V299" s="211"/>
      <c r="W299" s="211"/>
      <c r="X299" s="211"/>
      <c r="Y299" s="211"/>
      <c r="Z299" s="211"/>
      <c r="AA299" s="211"/>
      <c r="AB299" s="211"/>
      <c r="AC299" s="211"/>
      <c r="AD299" s="211"/>
      <c r="AE299" s="211"/>
      <c r="AF299" s="211"/>
      <c r="AG299" s="211"/>
      <c r="AH299" s="211"/>
      <c r="AI299" s="211"/>
      <c r="AJ299" s="211"/>
      <c r="AK299" s="211"/>
      <c r="AL299" s="211"/>
      <c r="AM299" s="211"/>
      <c r="AN299" s="211"/>
      <c r="AO299" s="211"/>
      <c r="AP299" s="211"/>
      <c r="AQ299" s="211"/>
      <c r="AR299" s="211"/>
      <c r="AS299" s="211"/>
      <c r="AT299" s="211"/>
      <c r="AU299" s="211"/>
      <c r="AV299" s="211"/>
      <c r="AW299" s="211"/>
      <c r="AX299" s="211"/>
      <c r="AY299" s="211"/>
      <c r="AZ299" s="211"/>
      <c r="BA299" s="211"/>
      <c r="BB299" s="211"/>
      <c r="BC299" s="211"/>
      <c r="BD299" s="211"/>
      <c r="BE299" s="211"/>
      <c r="BF299" s="211"/>
      <c r="BG299" s="211"/>
      <c r="BH299" s="211"/>
      <c r="BI299" s="211"/>
      <c r="BJ299" s="211"/>
      <c r="BK299" s="211"/>
      <c r="BL299" s="211"/>
      <c r="BM299" s="211"/>
      <c r="BN299" s="211"/>
      <c r="BO299" s="211"/>
      <c r="BP299" s="211"/>
      <c r="BQ299" s="211"/>
      <c r="BR299" s="211"/>
      <c r="BS299" s="211"/>
    </row>
    <row r="300" spans="1:71">
      <c r="A300" s="260"/>
      <c r="B300" s="260"/>
      <c r="C300" s="211"/>
      <c r="D300" s="211"/>
      <c r="E300" s="211"/>
      <c r="F300" s="211"/>
      <c r="G300" s="211"/>
      <c r="H300" s="211"/>
      <c r="I300" s="211"/>
      <c r="J300" s="211"/>
      <c r="K300" s="211"/>
      <c r="L300" s="211"/>
      <c r="M300" s="211"/>
      <c r="N300" s="211"/>
      <c r="O300" s="211"/>
      <c r="P300" s="211"/>
      <c r="Q300" s="211"/>
      <c r="R300" s="211"/>
      <c r="S300" s="211"/>
      <c r="T300" s="211"/>
      <c r="U300" s="211"/>
      <c r="V300" s="211"/>
      <c r="W300" s="211"/>
      <c r="X300" s="211"/>
      <c r="Y300" s="211"/>
      <c r="Z300" s="211"/>
      <c r="AA300" s="211"/>
      <c r="AB300" s="211"/>
      <c r="AC300" s="211"/>
      <c r="AD300" s="211"/>
      <c r="AE300" s="211"/>
      <c r="AF300" s="211"/>
      <c r="AG300" s="211"/>
      <c r="AH300" s="211"/>
      <c r="AI300" s="211"/>
      <c r="AJ300" s="211"/>
      <c r="AK300" s="211"/>
      <c r="AL300" s="211"/>
      <c r="AM300" s="211"/>
      <c r="AN300" s="211"/>
      <c r="AO300" s="211"/>
      <c r="AP300" s="211"/>
      <c r="AQ300" s="211"/>
      <c r="AR300" s="211"/>
      <c r="AS300" s="211"/>
      <c r="AT300" s="211"/>
      <c r="AU300" s="211"/>
      <c r="AV300" s="211"/>
      <c r="AW300" s="211"/>
      <c r="AX300" s="211"/>
      <c r="AY300" s="211"/>
      <c r="AZ300" s="211"/>
      <c r="BA300" s="211"/>
      <c r="BB300" s="211"/>
      <c r="BC300" s="211"/>
      <c r="BD300" s="211"/>
      <c r="BE300" s="211"/>
      <c r="BF300" s="211"/>
      <c r="BG300" s="211"/>
      <c r="BH300" s="211"/>
      <c r="BI300" s="211"/>
      <c r="BJ300" s="211"/>
      <c r="BK300" s="211"/>
      <c r="BL300" s="211"/>
      <c r="BM300" s="211"/>
      <c r="BN300" s="211"/>
      <c r="BO300" s="211"/>
      <c r="BP300" s="211"/>
      <c r="BQ300" s="211"/>
      <c r="BR300" s="211"/>
      <c r="BS300" s="211"/>
    </row>
    <row r="301" spans="1:71">
      <c r="A301" s="260"/>
      <c r="B301" s="260"/>
      <c r="C301" s="211"/>
      <c r="D301" s="211"/>
      <c r="E301" s="211"/>
      <c r="F301" s="211"/>
      <c r="G301" s="211"/>
      <c r="H301" s="211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1"/>
      <c r="U301" s="211"/>
      <c r="V301" s="211"/>
      <c r="W301" s="211"/>
      <c r="X301" s="211"/>
      <c r="Y301" s="211"/>
      <c r="Z301" s="211"/>
      <c r="AA301" s="211"/>
      <c r="AB301" s="211"/>
      <c r="AC301" s="211"/>
      <c r="AD301" s="211"/>
      <c r="AE301" s="211"/>
      <c r="AF301" s="211"/>
      <c r="AG301" s="211"/>
      <c r="AH301" s="211"/>
      <c r="AI301" s="211"/>
      <c r="AJ301" s="211"/>
      <c r="AK301" s="211"/>
      <c r="AL301" s="211"/>
      <c r="AM301" s="211"/>
      <c r="AN301" s="211"/>
      <c r="AO301" s="211"/>
      <c r="AP301" s="211"/>
      <c r="AQ301" s="211"/>
      <c r="AR301" s="211"/>
      <c r="AS301" s="211"/>
      <c r="AT301" s="211"/>
      <c r="AU301" s="211"/>
      <c r="AV301" s="211"/>
      <c r="AW301" s="211"/>
      <c r="AX301" s="211"/>
      <c r="AY301" s="211"/>
      <c r="AZ301" s="211"/>
      <c r="BA301" s="211"/>
      <c r="BB301" s="211"/>
      <c r="BC301" s="211"/>
      <c r="BD301" s="211"/>
      <c r="BE301" s="211"/>
      <c r="BF301" s="211"/>
      <c r="BG301" s="211"/>
      <c r="BH301" s="211"/>
      <c r="BI301" s="211"/>
      <c r="BJ301" s="211"/>
      <c r="BK301" s="211"/>
      <c r="BL301" s="211"/>
      <c r="BM301" s="211"/>
      <c r="BN301" s="211"/>
      <c r="BO301" s="211"/>
      <c r="BP301" s="211"/>
      <c r="BQ301" s="211"/>
      <c r="BR301" s="211"/>
      <c r="BS301" s="211"/>
    </row>
    <row r="302" spans="1:71">
      <c r="A302" s="260"/>
      <c r="B302" s="260"/>
      <c r="C302" s="211"/>
      <c r="D302" s="211"/>
      <c r="E302" s="211"/>
      <c r="F302" s="211"/>
      <c r="G302" s="211"/>
      <c r="H302" s="21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1"/>
      <c r="U302" s="211"/>
      <c r="V302" s="211"/>
      <c r="W302" s="211"/>
      <c r="X302" s="211"/>
      <c r="Y302" s="211"/>
      <c r="Z302" s="211"/>
      <c r="AA302" s="211"/>
      <c r="AB302" s="211"/>
      <c r="AC302" s="211"/>
      <c r="AD302" s="211"/>
      <c r="AE302" s="211"/>
      <c r="AF302" s="211"/>
      <c r="AG302" s="211"/>
      <c r="AH302" s="211"/>
      <c r="AI302" s="211"/>
      <c r="AJ302" s="211"/>
      <c r="AK302" s="211"/>
      <c r="AL302" s="211"/>
      <c r="AM302" s="211"/>
      <c r="AN302" s="211"/>
      <c r="AO302" s="211"/>
      <c r="AP302" s="211"/>
      <c r="AQ302" s="211"/>
      <c r="AR302" s="211"/>
      <c r="AS302" s="211"/>
      <c r="AT302" s="211"/>
      <c r="AU302" s="211"/>
      <c r="AV302" s="211"/>
      <c r="AW302" s="211"/>
      <c r="AX302" s="211"/>
      <c r="AY302" s="211"/>
      <c r="AZ302" s="211"/>
      <c r="BA302" s="211"/>
      <c r="BB302" s="211"/>
      <c r="BC302" s="211"/>
      <c r="BD302" s="211"/>
      <c r="BE302" s="211"/>
      <c r="BF302" s="211"/>
      <c r="BG302" s="211"/>
      <c r="BH302" s="211"/>
      <c r="BI302" s="211"/>
      <c r="BJ302" s="211"/>
      <c r="BK302" s="211"/>
      <c r="BL302" s="211"/>
      <c r="BM302" s="211"/>
      <c r="BN302" s="211"/>
      <c r="BO302" s="211"/>
      <c r="BP302" s="211"/>
      <c r="BQ302" s="211"/>
      <c r="BR302" s="211"/>
      <c r="BS302" s="211"/>
    </row>
    <row r="303" spans="1:71">
      <c r="A303" s="260"/>
      <c r="B303" s="260"/>
      <c r="C303" s="211"/>
      <c r="D303" s="211"/>
      <c r="E303" s="211"/>
      <c r="F303" s="211"/>
      <c r="G303" s="211"/>
      <c r="H303" s="211"/>
      <c r="I303" s="211"/>
      <c r="J303" s="211"/>
      <c r="K303" s="211"/>
      <c r="L303" s="211"/>
      <c r="M303" s="211"/>
      <c r="N303" s="211"/>
      <c r="O303" s="211"/>
      <c r="P303" s="211"/>
      <c r="Q303" s="211"/>
      <c r="R303" s="211"/>
      <c r="S303" s="211"/>
      <c r="T303" s="211"/>
      <c r="U303" s="211"/>
      <c r="V303" s="211"/>
      <c r="W303" s="211"/>
      <c r="X303" s="211"/>
      <c r="Y303" s="211"/>
      <c r="Z303" s="211"/>
      <c r="AA303" s="211"/>
      <c r="AB303" s="211"/>
      <c r="AC303" s="211"/>
      <c r="AD303" s="211"/>
      <c r="AE303" s="211"/>
      <c r="AF303" s="211"/>
      <c r="AG303" s="211"/>
      <c r="AH303" s="211"/>
      <c r="AI303" s="211"/>
      <c r="AJ303" s="211"/>
      <c r="AK303" s="211"/>
      <c r="AL303" s="211"/>
      <c r="AM303" s="211"/>
      <c r="AN303" s="211"/>
      <c r="AO303" s="211"/>
      <c r="AP303" s="211"/>
      <c r="AQ303" s="211"/>
      <c r="AR303" s="211"/>
      <c r="AS303" s="211"/>
      <c r="AT303" s="211"/>
      <c r="AU303" s="211"/>
      <c r="AV303" s="211"/>
      <c r="AW303" s="211"/>
      <c r="AX303" s="211"/>
      <c r="AY303" s="211"/>
      <c r="AZ303" s="211"/>
      <c r="BA303" s="211"/>
      <c r="BB303" s="211"/>
      <c r="BC303" s="211"/>
      <c r="BD303" s="211"/>
      <c r="BE303" s="211"/>
      <c r="BF303" s="211"/>
      <c r="BG303" s="211"/>
      <c r="BH303" s="211"/>
      <c r="BI303" s="211"/>
      <c r="BJ303" s="211"/>
      <c r="BK303" s="211"/>
      <c r="BL303" s="211"/>
      <c r="BM303" s="211"/>
      <c r="BN303" s="211"/>
      <c r="BO303" s="211"/>
      <c r="BP303" s="211"/>
      <c r="BQ303" s="211"/>
      <c r="BR303" s="211"/>
      <c r="BS303" s="211"/>
    </row>
    <row r="304" spans="1:71">
      <c r="A304" s="260"/>
      <c r="B304" s="260"/>
      <c r="C304" s="211"/>
      <c r="D304" s="211"/>
      <c r="E304" s="211"/>
      <c r="F304" s="211"/>
      <c r="G304" s="211"/>
      <c r="H304" s="211"/>
      <c r="I304" s="211"/>
      <c r="J304" s="211"/>
      <c r="K304" s="211"/>
      <c r="L304" s="211"/>
      <c r="M304" s="211"/>
      <c r="N304" s="211"/>
      <c r="O304" s="211"/>
      <c r="P304" s="211"/>
      <c r="Q304" s="211"/>
      <c r="R304" s="211"/>
      <c r="S304" s="211"/>
      <c r="T304" s="211"/>
      <c r="U304" s="211"/>
      <c r="V304" s="211"/>
      <c r="W304" s="211"/>
      <c r="X304" s="211"/>
      <c r="Y304" s="211"/>
      <c r="Z304" s="211"/>
      <c r="AA304" s="211"/>
      <c r="AB304" s="211"/>
      <c r="AC304" s="211"/>
      <c r="AD304" s="211"/>
      <c r="AE304" s="211"/>
      <c r="AF304" s="211"/>
      <c r="AG304" s="211"/>
      <c r="AH304" s="211"/>
      <c r="AI304" s="211"/>
      <c r="AJ304" s="211"/>
      <c r="AK304" s="211"/>
      <c r="AL304" s="211"/>
      <c r="AM304" s="211"/>
      <c r="AN304" s="211"/>
      <c r="AO304" s="211"/>
      <c r="AP304" s="211"/>
      <c r="AQ304" s="211"/>
      <c r="AR304" s="211"/>
      <c r="AS304" s="211"/>
      <c r="AT304" s="211"/>
      <c r="AU304" s="211"/>
      <c r="AV304" s="211"/>
      <c r="AW304" s="211"/>
      <c r="AX304" s="211"/>
      <c r="AY304" s="211"/>
      <c r="AZ304" s="211"/>
      <c r="BA304" s="211"/>
      <c r="BB304" s="211"/>
      <c r="BC304" s="211"/>
      <c r="BD304" s="211"/>
      <c r="BE304" s="211"/>
      <c r="BF304" s="211"/>
      <c r="BG304" s="211"/>
      <c r="BH304" s="211"/>
      <c r="BI304" s="211"/>
      <c r="BJ304" s="211"/>
      <c r="BK304" s="211"/>
      <c r="BL304" s="211"/>
      <c r="BM304" s="211"/>
      <c r="BN304" s="211"/>
      <c r="BO304" s="211"/>
      <c r="BP304" s="211"/>
      <c r="BQ304" s="211"/>
      <c r="BR304" s="211"/>
      <c r="BS304" s="211"/>
    </row>
    <row r="305" spans="1:71">
      <c r="A305" s="260"/>
      <c r="B305" s="260"/>
      <c r="C305" s="211"/>
      <c r="D305" s="211"/>
      <c r="E305" s="211"/>
      <c r="F305" s="211"/>
      <c r="G305" s="211"/>
      <c r="H305" s="211"/>
      <c r="I305" s="211"/>
      <c r="J305" s="211"/>
      <c r="K305" s="211"/>
      <c r="L305" s="211"/>
      <c r="M305" s="211"/>
      <c r="N305" s="211"/>
      <c r="O305" s="211"/>
      <c r="P305" s="211"/>
      <c r="Q305" s="211"/>
      <c r="R305" s="211"/>
      <c r="S305" s="211"/>
      <c r="T305" s="211"/>
      <c r="U305" s="211"/>
      <c r="V305" s="211"/>
      <c r="W305" s="211"/>
      <c r="X305" s="211"/>
      <c r="Y305" s="211"/>
      <c r="Z305" s="211"/>
      <c r="AA305" s="211"/>
      <c r="AB305" s="211"/>
      <c r="AC305" s="211"/>
      <c r="AD305" s="211"/>
      <c r="AE305" s="211"/>
      <c r="AF305" s="211"/>
      <c r="AG305" s="211"/>
      <c r="AH305" s="211"/>
      <c r="AI305" s="211"/>
      <c r="AJ305" s="211"/>
      <c r="AK305" s="211"/>
      <c r="AL305" s="211"/>
      <c r="AM305" s="211"/>
      <c r="AN305" s="211"/>
      <c r="AO305" s="211"/>
      <c r="AP305" s="211"/>
      <c r="AQ305" s="211"/>
      <c r="AR305" s="211"/>
      <c r="AS305" s="211"/>
      <c r="AT305" s="211"/>
      <c r="AU305" s="211"/>
      <c r="AV305" s="211"/>
      <c r="AW305" s="211"/>
      <c r="AX305" s="211"/>
      <c r="AY305" s="211"/>
      <c r="AZ305" s="211"/>
      <c r="BA305" s="211"/>
      <c r="BB305" s="211"/>
      <c r="BC305" s="211"/>
      <c r="BD305" s="211"/>
      <c r="BE305" s="211"/>
      <c r="BF305" s="211"/>
      <c r="BG305" s="211"/>
      <c r="BH305" s="211"/>
      <c r="BI305" s="211"/>
      <c r="BJ305" s="211"/>
      <c r="BK305" s="211"/>
      <c r="BL305" s="211"/>
      <c r="BM305" s="211"/>
      <c r="BN305" s="211"/>
      <c r="BO305" s="211"/>
      <c r="BP305" s="211"/>
      <c r="BQ305" s="211"/>
      <c r="BR305" s="211"/>
      <c r="BS305" s="211"/>
    </row>
    <row r="306" spans="1:71">
      <c r="A306" s="260"/>
      <c r="B306" s="260"/>
      <c r="C306" s="211"/>
      <c r="D306" s="211"/>
      <c r="E306" s="211"/>
      <c r="F306" s="211"/>
      <c r="G306" s="211"/>
      <c r="H306" s="211"/>
      <c r="I306" s="211"/>
      <c r="J306" s="211"/>
      <c r="K306" s="211"/>
      <c r="L306" s="211"/>
      <c r="M306" s="211"/>
      <c r="N306" s="211"/>
      <c r="O306" s="211"/>
      <c r="P306" s="211"/>
      <c r="Q306" s="211"/>
      <c r="R306" s="211"/>
      <c r="S306" s="211"/>
      <c r="T306" s="211"/>
      <c r="U306" s="211"/>
      <c r="V306" s="211"/>
      <c r="W306" s="211"/>
      <c r="X306" s="211"/>
      <c r="Y306" s="211"/>
      <c r="Z306" s="211"/>
      <c r="AA306" s="211"/>
      <c r="AB306" s="211"/>
      <c r="AC306" s="211"/>
      <c r="AD306" s="211"/>
      <c r="AE306" s="211"/>
      <c r="AF306" s="211"/>
      <c r="AG306" s="211"/>
      <c r="AH306" s="211"/>
      <c r="AI306" s="211"/>
      <c r="AJ306" s="211"/>
      <c r="AK306" s="211"/>
      <c r="AL306" s="211"/>
      <c r="AM306" s="211"/>
      <c r="AN306" s="211"/>
      <c r="AO306" s="211"/>
      <c r="AP306" s="211"/>
      <c r="AQ306" s="211"/>
      <c r="AR306" s="211"/>
      <c r="AS306" s="211"/>
      <c r="AT306" s="211"/>
      <c r="AU306" s="211"/>
      <c r="AV306" s="211"/>
      <c r="AW306" s="211"/>
      <c r="AX306" s="211"/>
      <c r="AY306" s="211"/>
      <c r="AZ306" s="211"/>
      <c r="BA306" s="211"/>
      <c r="BB306" s="211"/>
      <c r="BC306" s="211"/>
      <c r="BD306" s="211"/>
      <c r="BE306" s="211"/>
      <c r="BF306" s="211"/>
      <c r="BG306" s="211"/>
      <c r="BH306" s="211"/>
      <c r="BI306" s="211"/>
      <c r="BJ306" s="211"/>
      <c r="BK306" s="211"/>
      <c r="BL306" s="211"/>
      <c r="BM306" s="211"/>
      <c r="BN306" s="211"/>
      <c r="BO306" s="211"/>
      <c r="BP306" s="211"/>
      <c r="BQ306" s="211"/>
      <c r="BR306" s="211"/>
      <c r="BS306" s="211"/>
    </row>
    <row r="307" spans="1:71">
      <c r="A307" s="260"/>
      <c r="B307" s="260"/>
      <c r="C307" s="211"/>
      <c r="D307" s="211"/>
      <c r="E307" s="211"/>
      <c r="F307" s="211"/>
      <c r="G307" s="211"/>
      <c r="H307" s="211"/>
      <c r="I307" s="211"/>
      <c r="J307" s="211"/>
      <c r="K307" s="211"/>
      <c r="L307" s="211"/>
      <c r="M307" s="211"/>
      <c r="N307" s="211"/>
      <c r="O307" s="211"/>
      <c r="P307" s="211"/>
      <c r="Q307" s="211"/>
      <c r="R307" s="211"/>
      <c r="S307" s="211"/>
      <c r="T307" s="211"/>
      <c r="U307" s="211"/>
      <c r="V307" s="211"/>
      <c r="W307" s="211"/>
      <c r="X307" s="211"/>
      <c r="Y307" s="211"/>
      <c r="Z307" s="211"/>
      <c r="AA307" s="211"/>
      <c r="AB307" s="211"/>
      <c r="AC307" s="211"/>
      <c r="AD307" s="211"/>
      <c r="AE307" s="211"/>
      <c r="AF307" s="211"/>
      <c r="AG307" s="211"/>
      <c r="AH307" s="211"/>
      <c r="AI307" s="211"/>
      <c r="AJ307" s="211"/>
      <c r="AK307" s="211"/>
      <c r="AL307" s="211"/>
      <c r="AM307" s="211"/>
      <c r="AN307" s="211"/>
      <c r="AO307" s="211"/>
      <c r="AP307" s="211"/>
      <c r="AQ307" s="211"/>
      <c r="AR307" s="211"/>
      <c r="AS307" s="211"/>
      <c r="AT307" s="211"/>
      <c r="AU307" s="211"/>
      <c r="AV307" s="211"/>
      <c r="AW307" s="211"/>
      <c r="AX307" s="211"/>
      <c r="AY307" s="211"/>
      <c r="AZ307" s="211"/>
      <c r="BA307" s="211"/>
      <c r="BB307" s="211"/>
      <c r="BC307" s="211"/>
      <c r="BD307" s="211"/>
      <c r="BE307" s="211"/>
      <c r="BF307" s="211"/>
      <c r="BG307" s="211"/>
      <c r="BH307" s="211"/>
      <c r="BI307" s="211"/>
      <c r="BJ307" s="211"/>
      <c r="BK307" s="211"/>
      <c r="BL307" s="211"/>
      <c r="BM307" s="211"/>
      <c r="BN307" s="211"/>
      <c r="BO307" s="211"/>
      <c r="BP307" s="211"/>
      <c r="BQ307" s="211"/>
      <c r="BR307" s="211"/>
      <c r="BS307" s="211"/>
    </row>
    <row r="308" spans="1:71">
      <c r="A308" s="260"/>
      <c r="B308" s="260"/>
      <c r="C308" s="211"/>
      <c r="D308" s="211"/>
      <c r="E308" s="211"/>
      <c r="F308" s="211"/>
      <c r="G308" s="211"/>
      <c r="H308" s="211"/>
      <c r="I308" s="211"/>
      <c r="J308" s="211"/>
      <c r="K308" s="211"/>
      <c r="L308" s="211"/>
      <c r="M308" s="211"/>
      <c r="N308" s="211"/>
      <c r="O308" s="211"/>
      <c r="P308" s="211"/>
      <c r="Q308" s="211"/>
      <c r="R308" s="211"/>
      <c r="S308" s="211"/>
      <c r="T308" s="211"/>
      <c r="U308" s="211"/>
      <c r="V308" s="211"/>
      <c r="W308" s="211"/>
      <c r="X308" s="211"/>
      <c r="Y308" s="211"/>
      <c r="Z308" s="211"/>
      <c r="AA308" s="211"/>
      <c r="AB308" s="211"/>
      <c r="AC308" s="211"/>
      <c r="AD308" s="211"/>
      <c r="AE308" s="211"/>
      <c r="AF308" s="211"/>
      <c r="AG308" s="211"/>
      <c r="AH308" s="211"/>
      <c r="AI308" s="211"/>
      <c r="AJ308" s="211"/>
      <c r="AK308" s="211"/>
      <c r="AL308" s="211"/>
      <c r="AM308" s="211"/>
      <c r="AN308" s="211"/>
      <c r="AO308" s="211"/>
      <c r="AP308" s="211"/>
      <c r="AQ308" s="211"/>
      <c r="AR308" s="211"/>
      <c r="AS308" s="211"/>
      <c r="AT308" s="211"/>
      <c r="AU308" s="211"/>
      <c r="AV308" s="211"/>
      <c r="AW308" s="211"/>
      <c r="AX308" s="211"/>
      <c r="AY308" s="211"/>
      <c r="AZ308" s="211"/>
      <c r="BA308" s="211"/>
      <c r="BB308" s="211"/>
      <c r="BC308" s="211"/>
      <c r="BD308" s="211"/>
      <c r="BE308" s="211"/>
      <c r="BF308" s="211"/>
      <c r="BG308" s="211"/>
      <c r="BH308" s="211"/>
      <c r="BI308" s="211"/>
      <c r="BJ308" s="211"/>
      <c r="BK308" s="211"/>
      <c r="BL308" s="211"/>
      <c r="BM308" s="211"/>
      <c r="BN308" s="211"/>
      <c r="BO308" s="211"/>
      <c r="BP308" s="211"/>
      <c r="BQ308" s="211"/>
      <c r="BR308" s="211"/>
      <c r="BS308" s="211"/>
    </row>
    <row r="309" spans="1:71">
      <c r="A309" s="260"/>
      <c r="B309" s="260"/>
      <c r="C309" s="211"/>
      <c r="D309" s="211"/>
      <c r="E309" s="211"/>
      <c r="F309" s="211"/>
      <c r="G309" s="211"/>
      <c r="H309" s="211"/>
      <c r="I309" s="211"/>
      <c r="J309" s="211"/>
      <c r="K309" s="211"/>
      <c r="L309" s="211"/>
      <c r="M309" s="211"/>
      <c r="N309" s="211"/>
      <c r="O309" s="211"/>
      <c r="P309" s="211"/>
      <c r="Q309" s="211"/>
      <c r="R309" s="211"/>
      <c r="S309" s="211"/>
      <c r="T309" s="211"/>
      <c r="U309" s="211"/>
      <c r="V309" s="211"/>
      <c r="W309" s="211"/>
      <c r="X309" s="211"/>
      <c r="Y309" s="211"/>
      <c r="Z309" s="211"/>
      <c r="AA309" s="211"/>
      <c r="AB309" s="211"/>
      <c r="AC309" s="211"/>
      <c r="AD309" s="211"/>
      <c r="AE309" s="211"/>
      <c r="AF309" s="211"/>
      <c r="AG309" s="211"/>
      <c r="AH309" s="211"/>
      <c r="AI309" s="211"/>
      <c r="AJ309" s="211"/>
      <c r="AK309" s="211"/>
      <c r="AL309" s="211"/>
      <c r="AM309" s="211"/>
      <c r="AN309" s="211"/>
      <c r="AO309" s="211"/>
      <c r="AP309" s="211"/>
      <c r="AQ309" s="211"/>
      <c r="AR309" s="211"/>
      <c r="AS309" s="211"/>
      <c r="AT309" s="211"/>
      <c r="AU309" s="211"/>
      <c r="AV309" s="211"/>
      <c r="AW309" s="211"/>
      <c r="AX309" s="211"/>
      <c r="AY309" s="211"/>
      <c r="AZ309" s="211"/>
      <c r="BA309" s="211"/>
      <c r="BB309" s="211"/>
      <c r="BC309" s="211"/>
      <c r="BD309" s="211"/>
      <c r="BE309" s="211"/>
      <c r="BF309" s="211"/>
      <c r="BG309" s="211"/>
      <c r="BH309" s="211"/>
      <c r="BI309" s="211"/>
      <c r="BJ309" s="211"/>
      <c r="BK309" s="211"/>
      <c r="BL309" s="211"/>
      <c r="BM309" s="211"/>
      <c r="BN309" s="211"/>
      <c r="BO309" s="211"/>
      <c r="BP309" s="211"/>
      <c r="BQ309" s="211"/>
      <c r="BR309" s="211"/>
      <c r="BS309" s="211"/>
    </row>
    <row r="310" spans="1:71">
      <c r="A310" s="260"/>
      <c r="B310" s="260"/>
      <c r="C310" s="211"/>
      <c r="D310" s="211"/>
      <c r="E310" s="211"/>
      <c r="F310" s="211"/>
      <c r="G310" s="211"/>
      <c r="H310" s="211"/>
      <c r="I310" s="211"/>
      <c r="J310" s="211"/>
      <c r="K310" s="211"/>
      <c r="L310" s="211"/>
      <c r="M310" s="211"/>
      <c r="N310" s="211"/>
      <c r="O310" s="211"/>
      <c r="P310" s="211"/>
      <c r="Q310" s="211"/>
      <c r="R310" s="211"/>
      <c r="S310" s="211"/>
      <c r="T310" s="211"/>
      <c r="U310" s="211"/>
      <c r="V310" s="211"/>
      <c r="W310" s="211"/>
      <c r="X310" s="211"/>
      <c r="Y310" s="211"/>
      <c r="Z310" s="211"/>
      <c r="AA310" s="211"/>
      <c r="AB310" s="211"/>
      <c r="AC310" s="211"/>
      <c r="AD310" s="211"/>
      <c r="AE310" s="211"/>
      <c r="AF310" s="211"/>
      <c r="AG310" s="211"/>
      <c r="AH310" s="211"/>
      <c r="AI310" s="211"/>
      <c r="AJ310" s="211"/>
      <c r="AK310" s="211"/>
      <c r="AL310" s="211"/>
      <c r="AM310" s="211"/>
      <c r="AN310" s="211"/>
      <c r="AO310" s="211"/>
      <c r="AP310" s="211"/>
      <c r="AQ310" s="211"/>
      <c r="AR310" s="211"/>
      <c r="AS310" s="211"/>
      <c r="AT310" s="211"/>
      <c r="AU310" s="211"/>
      <c r="AV310" s="211"/>
      <c r="AW310" s="211"/>
      <c r="AX310" s="211"/>
      <c r="AY310" s="211"/>
      <c r="AZ310" s="211"/>
      <c r="BA310" s="211"/>
      <c r="BB310" s="211"/>
      <c r="BC310" s="211"/>
      <c r="BD310" s="211"/>
      <c r="BE310" s="211"/>
      <c r="BF310" s="211"/>
      <c r="BG310" s="211"/>
      <c r="BH310" s="211"/>
      <c r="BI310" s="211"/>
      <c r="BJ310" s="211"/>
      <c r="BK310" s="211"/>
      <c r="BL310" s="211"/>
      <c r="BM310" s="211"/>
      <c r="BN310" s="211"/>
      <c r="BO310" s="211"/>
      <c r="BP310" s="211"/>
      <c r="BQ310" s="211"/>
      <c r="BR310" s="211"/>
      <c r="BS310" s="211"/>
    </row>
    <row r="311" spans="1:71">
      <c r="A311" s="260"/>
      <c r="B311" s="260"/>
      <c r="C311" s="211"/>
      <c r="D311" s="211"/>
      <c r="E311" s="211"/>
      <c r="F311" s="211"/>
      <c r="G311" s="211"/>
      <c r="H311" s="211"/>
      <c r="I311" s="211"/>
      <c r="J311" s="211"/>
      <c r="K311" s="211"/>
      <c r="L311" s="211"/>
      <c r="M311" s="211"/>
      <c r="N311" s="211"/>
      <c r="O311" s="211"/>
      <c r="P311" s="211"/>
      <c r="Q311" s="211"/>
      <c r="R311" s="211"/>
      <c r="S311" s="211"/>
      <c r="T311" s="211"/>
      <c r="U311" s="211"/>
      <c r="V311" s="211"/>
      <c r="W311" s="211"/>
      <c r="X311" s="211"/>
      <c r="Y311" s="211"/>
      <c r="Z311" s="211"/>
      <c r="AA311" s="211"/>
      <c r="AB311" s="211"/>
      <c r="AC311" s="211"/>
      <c r="AD311" s="211"/>
      <c r="AE311" s="211"/>
      <c r="AF311" s="211"/>
      <c r="AG311" s="211"/>
      <c r="AH311" s="211"/>
      <c r="AI311" s="211"/>
      <c r="AJ311" s="211"/>
      <c r="AK311" s="211"/>
      <c r="AL311" s="211"/>
      <c r="AM311" s="211"/>
      <c r="AN311" s="211"/>
      <c r="AO311" s="211"/>
      <c r="AP311" s="211"/>
      <c r="AQ311" s="211"/>
      <c r="AR311" s="211"/>
      <c r="AS311" s="211"/>
      <c r="AT311" s="211"/>
      <c r="AU311" s="211"/>
      <c r="AV311" s="211"/>
      <c r="AW311" s="211"/>
      <c r="AX311" s="211"/>
      <c r="AY311" s="211"/>
      <c r="AZ311" s="211"/>
      <c r="BA311" s="211"/>
      <c r="BB311" s="211"/>
      <c r="BC311" s="211"/>
      <c r="BD311" s="211"/>
      <c r="BE311" s="211"/>
      <c r="BF311" s="211"/>
      <c r="BG311" s="211"/>
      <c r="BH311" s="211"/>
      <c r="BI311" s="211"/>
      <c r="BJ311" s="211"/>
      <c r="BK311" s="211"/>
      <c r="BL311" s="211"/>
      <c r="BM311" s="211"/>
      <c r="BN311" s="211"/>
      <c r="BO311" s="211"/>
      <c r="BP311" s="211"/>
      <c r="BQ311" s="211"/>
      <c r="BR311" s="211"/>
      <c r="BS311" s="211"/>
    </row>
    <row r="312" spans="1:71">
      <c r="A312" s="260"/>
      <c r="B312" s="260"/>
      <c r="C312" s="211"/>
      <c r="D312" s="211"/>
      <c r="E312" s="211"/>
      <c r="F312" s="211"/>
      <c r="G312" s="211"/>
      <c r="H312" s="211"/>
      <c r="I312" s="211"/>
      <c r="J312" s="211"/>
      <c r="K312" s="211"/>
      <c r="L312" s="211"/>
      <c r="M312" s="211"/>
      <c r="N312" s="211"/>
      <c r="O312" s="211"/>
      <c r="P312" s="211"/>
      <c r="Q312" s="211"/>
      <c r="R312" s="211"/>
      <c r="S312" s="211"/>
      <c r="T312" s="211"/>
      <c r="U312" s="211"/>
      <c r="V312" s="211"/>
      <c r="W312" s="211"/>
      <c r="X312" s="211"/>
      <c r="Y312" s="211"/>
      <c r="Z312" s="211"/>
      <c r="AA312" s="211"/>
      <c r="AB312" s="211"/>
      <c r="AC312" s="211"/>
      <c r="AD312" s="211"/>
      <c r="AE312" s="211"/>
      <c r="AF312" s="211"/>
      <c r="AG312" s="211"/>
      <c r="AH312" s="211"/>
      <c r="AI312" s="211"/>
      <c r="AJ312" s="211"/>
      <c r="AK312" s="211"/>
      <c r="AL312" s="211"/>
      <c r="AM312" s="211"/>
      <c r="AN312" s="211"/>
      <c r="AO312" s="211"/>
      <c r="AP312" s="211"/>
      <c r="AQ312" s="211"/>
      <c r="AR312" s="211"/>
      <c r="AS312" s="211"/>
      <c r="AT312" s="211"/>
      <c r="AU312" s="211"/>
      <c r="AV312" s="211"/>
      <c r="AW312" s="211"/>
      <c r="AX312" s="211"/>
      <c r="AY312" s="211"/>
      <c r="AZ312" s="211"/>
      <c r="BA312" s="211"/>
      <c r="BB312" s="211"/>
      <c r="BC312" s="211"/>
      <c r="BD312" s="211"/>
      <c r="BE312" s="211"/>
      <c r="BF312" s="211"/>
      <c r="BG312" s="211"/>
      <c r="BH312" s="211"/>
      <c r="BI312" s="211"/>
      <c r="BJ312" s="211"/>
      <c r="BK312" s="211"/>
      <c r="BL312" s="211"/>
      <c r="BM312" s="211"/>
      <c r="BN312" s="211"/>
      <c r="BO312" s="211"/>
      <c r="BP312" s="211"/>
      <c r="BQ312" s="211"/>
      <c r="BR312" s="211"/>
      <c r="BS312" s="211"/>
    </row>
    <row r="313" spans="1:71">
      <c r="A313" s="260"/>
      <c r="B313" s="260"/>
      <c r="C313" s="211"/>
      <c r="D313" s="211"/>
      <c r="E313" s="211"/>
      <c r="F313" s="211"/>
      <c r="G313" s="211"/>
      <c r="H313" s="211"/>
      <c r="I313" s="211"/>
      <c r="J313" s="211"/>
      <c r="K313" s="211"/>
      <c r="L313" s="211"/>
      <c r="M313" s="211"/>
      <c r="N313" s="211"/>
      <c r="O313" s="211"/>
      <c r="P313" s="211"/>
      <c r="Q313" s="211"/>
      <c r="R313" s="211"/>
      <c r="S313" s="211"/>
      <c r="T313" s="211"/>
      <c r="U313" s="211"/>
      <c r="V313" s="211"/>
      <c r="W313" s="211"/>
      <c r="X313" s="211"/>
      <c r="Y313" s="211"/>
      <c r="Z313" s="211"/>
      <c r="AA313" s="211"/>
      <c r="AB313" s="211"/>
      <c r="AC313" s="211"/>
      <c r="AD313" s="211"/>
      <c r="AE313" s="211"/>
      <c r="AF313" s="211"/>
      <c r="AG313" s="211"/>
      <c r="AH313" s="211"/>
      <c r="AI313" s="211"/>
      <c r="AJ313" s="211"/>
      <c r="AK313" s="211"/>
      <c r="AL313" s="211"/>
      <c r="AM313" s="211"/>
      <c r="AN313" s="211"/>
      <c r="AO313" s="211"/>
      <c r="AP313" s="211"/>
      <c r="AQ313" s="211"/>
      <c r="AR313" s="211"/>
      <c r="AS313" s="211"/>
      <c r="AT313" s="211"/>
      <c r="AU313" s="211"/>
      <c r="AV313" s="211"/>
      <c r="AW313" s="211"/>
      <c r="AX313" s="211"/>
      <c r="AY313" s="211"/>
      <c r="AZ313" s="211"/>
      <c r="BA313" s="211"/>
      <c r="BB313" s="211"/>
      <c r="BC313" s="211"/>
      <c r="BD313" s="211"/>
      <c r="BE313" s="211"/>
      <c r="BF313" s="211"/>
      <c r="BG313" s="211"/>
      <c r="BH313" s="211"/>
      <c r="BI313" s="211"/>
      <c r="BJ313" s="211"/>
      <c r="BK313" s="211"/>
      <c r="BL313" s="211"/>
      <c r="BM313" s="211"/>
      <c r="BN313" s="211"/>
      <c r="BO313" s="211"/>
      <c r="BP313" s="211"/>
      <c r="BQ313" s="211"/>
      <c r="BR313" s="211"/>
      <c r="BS313" s="211"/>
    </row>
    <row r="314" spans="1:71">
      <c r="A314" s="260"/>
      <c r="B314" s="260"/>
      <c r="C314" s="211"/>
      <c r="D314" s="211"/>
      <c r="E314" s="211"/>
      <c r="F314" s="211"/>
      <c r="G314" s="211"/>
      <c r="H314" s="211"/>
      <c r="I314" s="211"/>
      <c r="J314" s="211"/>
      <c r="K314" s="211"/>
      <c r="L314" s="211"/>
      <c r="M314" s="211"/>
      <c r="N314" s="211"/>
      <c r="O314" s="211"/>
      <c r="P314" s="211"/>
      <c r="Q314" s="211"/>
      <c r="R314" s="211"/>
      <c r="S314" s="211"/>
      <c r="T314" s="211"/>
      <c r="U314" s="211"/>
      <c r="V314" s="211"/>
      <c r="W314" s="211"/>
      <c r="X314" s="211"/>
      <c r="Y314" s="211"/>
      <c r="Z314" s="211"/>
      <c r="AA314" s="211"/>
      <c r="AB314" s="211"/>
      <c r="AC314" s="211"/>
      <c r="AD314" s="211"/>
      <c r="AE314" s="211"/>
      <c r="AF314" s="211"/>
      <c r="AG314" s="211"/>
      <c r="AH314" s="211"/>
      <c r="AI314" s="211"/>
      <c r="AJ314" s="211"/>
      <c r="AK314" s="211"/>
      <c r="AL314" s="211"/>
      <c r="AM314" s="211"/>
      <c r="AN314" s="211"/>
      <c r="AO314" s="211"/>
      <c r="AP314" s="211"/>
      <c r="AQ314" s="211"/>
      <c r="AR314" s="211"/>
      <c r="AS314" s="211"/>
      <c r="AT314" s="211"/>
      <c r="AU314" s="211"/>
      <c r="AV314" s="211"/>
      <c r="AW314" s="211"/>
      <c r="AX314" s="211"/>
      <c r="AY314" s="211"/>
      <c r="AZ314" s="211"/>
      <c r="BA314" s="211"/>
      <c r="BB314" s="211"/>
      <c r="BC314" s="211"/>
      <c r="BD314" s="211"/>
      <c r="BE314" s="211"/>
      <c r="BF314" s="211"/>
      <c r="BG314" s="211"/>
      <c r="BH314" s="211"/>
      <c r="BI314" s="211"/>
      <c r="BJ314" s="211"/>
      <c r="BK314" s="211"/>
      <c r="BL314" s="211"/>
      <c r="BM314" s="211"/>
      <c r="BN314" s="211"/>
      <c r="BO314" s="211"/>
      <c r="BP314" s="211"/>
      <c r="BQ314" s="211"/>
      <c r="BR314" s="211"/>
      <c r="BS314" s="211"/>
    </row>
    <row r="315" spans="1:71">
      <c r="A315" s="260"/>
      <c r="B315" s="260"/>
      <c r="C315" s="211"/>
      <c r="D315" s="211"/>
      <c r="E315" s="211"/>
      <c r="F315" s="211"/>
      <c r="G315" s="211"/>
      <c r="H315" s="211"/>
      <c r="I315" s="211"/>
      <c r="J315" s="211"/>
      <c r="K315" s="211"/>
      <c r="L315" s="211"/>
      <c r="M315" s="211"/>
      <c r="N315" s="211"/>
      <c r="O315" s="211"/>
      <c r="P315" s="211"/>
      <c r="Q315" s="211"/>
      <c r="R315" s="211"/>
      <c r="S315" s="211"/>
      <c r="T315" s="211"/>
      <c r="U315" s="211"/>
      <c r="V315" s="211"/>
      <c r="W315" s="211"/>
      <c r="X315" s="211"/>
      <c r="Y315" s="211"/>
      <c r="Z315" s="211"/>
      <c r="AA315" s="211"/>
      <c r="AB315" s="211"/>
      <c r="AC315" s="211"/>
      <c r="AD315" s="211"/>
      <c r="AE315" s="211"/>
      <c r="AF315" s="211"/>
      <c r="AG315" s="211"/>
      <c r="AH315" s="211"/>
      <c r="AI315" s="211"/>
      <c r="AJ315" s="211"/>
      <c r="AK315" s="211"/>
      <c r="AL315" s="211"/>
      <c r="AM315" s="211"/>
      <c r="AN315" s="211"/>
      <c r="AO315" s="211"/>
      <c r="AP315" s="211"/>
      <c r="AQ315" s="211"/>
      <c r="AR315" s="211"/>
      <c r="AS315" s="211"/>
      <c r="AT315" s="211"/>
      <c r="AU315" s="211"/>
      <c r="AV315" s="211"/>
      <c r="AW315" s="211"/>
      <c r="AX315" s="211"/>
      <c r="AY315" s="211"/>
      <c r="AZ315" s="211"/>
      <c r="BA315" s="211"/>
      <c r="BB315" s="211"/>
      <c r="BC315" s="211"/>
      <c r="BD315" s="211"/>
      <c r="BE315" s="211"/>
      <c r="BF315" s="211"/>
      <c r="BG315" s="211"/>
      <c r="BH315" s="211"/>
      <c r="BI315" s="211"/>
      <c r="BJ315" s="211"/>
      <c r="BK315" s="211"/>
      <c r="BL315" s="211"/>
      <c r="BM315" s="211"/>
      <c r="BN315" s="211"/>
      <c r="BO315" s="211"/>
      <c r="BP315" s="211"/>
      <c r="BQ315" s="211"/>
      <c r="BR315" s="211"/>
      <c r="BS315" s="211"/>
    </row>
    <row r="316" spans="1:71">
      <c r="A316" s="260"/>
      <c r="B316" s="260"/>
      <c r="C316" s="211"/>
      <c r="D316" s="211"/>
      <c r="E316" s="211"/>
      <c r="F316" s="211"/>
      <c r="G316" s="211"/>
      <c r="H316" s="211"/>
      <c r="I316" s="211"/>
      <c r="J316" s="211"/>
      <c r="K316" s="211"/>
      <c r="L316" s="211"/>
      <c r="M316" s="211"/>
      <c r="N316" s="211"/>
      <c r="O316" s="211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211"/>
      <c r="AV316" s="211"/>
      <c r="AW316" s="211"/>
      <c r="AX316" s="211"/>
      <c r="AY316" s="211"/>
      <c r="AZ316" s="211"/>
      <c r="BA316" s="211"/>
      <c r="BB316" s="211"/>
      <c r="BC316" s="211"/>
      <c r="BD316" s="211"/>
      <c r="BE316" s="211"/>
      <c r="BF316" s="211"/>
      <c r="BG316" s="211"/>
      <c r="BH316" s="211"/>
      <c r="BI316" s="211"/>
      <c r="BJ316" s="211"/>
      <c r="BK316" s="211"/>
      <c r="BL316" s="211"/>
      <c r="BM316" s="211"/>
      <c r="BN316" s="211"/>
      <c r="BO316" s="211"/>
      <c r="BP316" s="211"/>
      <c r="BQ316" s="211"/>
      <c r="BR316" s="211"/>
      <c r="BS316" s="211"/>
    </row>
    <row r="317" spans="1:71">
      <c r="A317" s="260"/>
      <c r="B317" s="260"/>
      <c r="C317" s="211"/>
      <c r="D317" s="211"/>
      <c r="E317" s="211"/>
      <c r="F317" s="211"/>
      <c r="G317" s="211"/>
      <c r="H317" s="211"/>
      <c r="I317" s="211"/>
      <c r="J317" s="211"/>
      <c r="K317" s="211"/>
      <c r="L317" s="211"/>
      <c r="M317" s="211"/>
      <c r="N317" s="211"/>
      <c r="O317" s="211"/>
      <c r="P317" s="211"/>
      <c r="Q317" s="211"/>
      <c r="R317" s="211"/>
      <c r="S317" s="211"/>
      <c r="T317" s="211"/>
      <c r="U317" s="211"/>
      <c r="V317" s="211"/>
      <c r="W317" s="211"/>
      <c r="X317" s="211"/>
      <c r="Y317" s="211"/>
      <c r="Z317" s="211"/>
      <c r="AA317" s="211"/>
      <c r="AB317" s="211"/>
      <c r="AC317" s="211"/>
      <c r="AD317" s="211"/>
      <c r="AE317" s="211"/>
      <c r="AF317" s="211"/>
      <c r="AG317" s="211"/>
      <c r="AH317" s="211"/>
      <c r="AI317" s="211"/>
      <c r="AJ317" s="211"/>
      <c r="AK317" s="211"/>
      <c r="AL317" s="211"/>
      <c r="AM317" s="211"/>
      <c r="AN317" s="211"/>
      <c r="AO317" s="211"/>
      <c r="AP317" s="211"/>
      <c r="AQ317" s="211"/>
      <c r="AR317" s="211"/>
      <c r="AS317" s="211"/>
      <c r="AT317" s="211"/>
      <c r="AU317" s="211"/>
      <c r="AV317" s="211"/>
      <c r="AW317" s="211"/>
      <c r="AX317" s="211"/>
      <c r="AY317" s="211"/>
      <c r="AZ317" s="211"/>
      <c r="BA317" s="211"/>
      <c r="BB317" s="211"/>
      <c r="BC317" s="211"/>
      <c r="BD317" s="211"/>
      <c r="BE317" s="211"/>
      <c r="BF317" s="211"/>
      <c r="BG317" s="211"/>
      <c r="BH317" s="211"/>
      <c r="BI317" s="211"/>
      <c r="BJ317" s="211"/>
      <c r="BK317" s="211"/>
      <c r="BL317" s="211"/>
      <c r="BM317" s="211"/>
      <c r="BN317" s="211"/>
      <c r="BO317" s="211"/>
      <c r="BP317" s="211"/>
      <c r="BQ317" s="211"/>
      <c r="BR317" s="211"/>
      <c r="BS317" s="211"/>
    </row>
    <row r="318" spans="1:71">
      <c r="A318" s="260"/>
      <c r="B318" s="260"/>
      <c r="C318" s="211"/>
      <c r="D318" s="211"/>
      <c r="E318" s="211"/>
      <c r="F318" s="211"/>
      <c r="G318" s="211"/>
      <c r="H318" s="211"/>
      <c r="I318" s="211"/>
      <c r="J318" s="211"/>
      <c r="K318" s="211"/>
      <c r="L318" s="211"/>
      <c r="M318" s="211"/>
      <c r="N318" s="211"/>
      <c r="O318" s="211"/>
      <c r="P318" s="211"/>
      <c r="Q318" s="211"/>
      <c r="R318" s="211"/>
      <c r="S318" s="211"/>
      <c r="T318" s="211"/>
      <c r="U318" s="211"/>
      <c r="V318" s="211"/>
      <c r="W318" s="211"/>
      <c r="X318" s="211"/>
      <c r="Y318" s="211"/>
      <c r="Z318" s="211"/>
      <c r="AA318" s="211"/>
      <c r="AB318" s="211"/>
      <c r="AC318" s="211"/>
      <c r="AD318" s="211"/>
      <c r="AE318" s="211"/>
      <c r="AF318" s="211"/>
      <c r="AG318" s="211"/>
      <c r="AH318" s="211"/>
      <c r="AI318" s="211"/>
      <c r="AJ318" s="211"/>
      <c r="AK318" s="211"/>
      <c r="AL318" s="211"/>
      <c r="AM318" s="211"/>
      <c r="AN318" s="211"/>
      <c r="AO318" s="211"/>
      <c r="AP318" s="211"/>
      <c r="AQ318" s="211"/>
      <c r="AR318" s="211"/>
      <c r="AS318" s="211"/>
      <c r="AT318" s="211"/>
      <c r="AU318" s="211"/>
      <c r="AV318" s="211"/>
      <c r="AW318" s="211"/>
      <c r="AX318" s="211"/>
      <c r="AY318" s="211"/>
      <c r="AZ318" s="211"/>
      <c r="BA318" s="211"/>
      <c r="BB318" s="211"/>
      <c r="BC318" s="211"/>
      <c r="BD318" s="211"/>
      <c r="BE318" s="211"/>
      <c r="BF318" s="211"/>
      <c r="BG318" s="211"/>
      <c r="BH318" s="211"/>
      <c r="BI318" s="211"/>
      <c r="BJ318" s="211"/>
      <c r="BK318" s="211"/>
      <c r="BL318" s="211"/>
      <c r="BM318" s="211"/>
      <c r="BN318" s="211"/>
      <c r="BO318" s="211"/>
      <c r="BP318" s="211"/>
      <c r="BQ318" s="211"/>
      <c r="BR318" s="211"/>
      <c r="BS318" s="211"/>
    </row>
    <row r="319" spans="1:71">
      <c r="A319" s="260"/>
      <c r="B319" s="260"/>
      <c r="C319" s="211"/>
      <c r="D319" s="211"/>
      <c r="E319" s="211"/>
      <c r="F319" s="211"/>
      <c r="G319" s="211"/>
      <c r="H319" s="211"/>
      <c r="I319" s="211"/>
      <c r="J319" s="211"/>
      <c r="K319" s="211"/>
      <c r="L319" s="211"/>
      <c r="M319" s="211"/>
      <c r="N319" s="211"/>
      <c r="O319" s="211"/>
      <c r="P319" s="211"/>
      <c r="Q319" s="211"/>
      <c r="R319" s="211"/>
      <c r="S319" s="211"/>
      <c r="T319" s="211"/>
      <c r="U319" s="211"/>
      <c r="V319" s="211"/>
      <c r="W319" s="211"/>
      <c r="X319" s="211"/>
      <c r="Y319" s="211"/>
      <c r="Z319" s="211"/>
      <c r="AA319" s="211"/>
      <c r="AB319" s="211"/>
      <c r="AC319" s="211"/>
      <c r="AD319" s="211"/>
      <c r="AE319" s="211"/>
      <c r="AF319" s="211"/>
      <c r="AG319" s="211"/>
      <c r="AH319" s="211"/>
      <c r="AI319" s="211"/>
      <c r="AJ319" s="211"/>
      <c r="AK319" s="211"/>
      <c r="AL319" s="211"/>
      <c r="AM319" s="211"/>
      <c r="AN319" s="211"/>
      <c r="AO319" s="211"/>
      <c r="AP319" s="211"/>
      <c r="AQ319" s="211"/>
      <c r="AR319" s="211"/>
      <c r="AS319" s="211"/>
      <c r="AT319" s="211"/>
      <c r="AU319" s="211"/>
      <c r="AV319" s="211"/>
      <c r="AW319" s="211"/>
      <c r="AX319" s="211"/>
      <c r="AY319" s="211"/>
      <c r="AZ319" s="211"/>
      <c r="BA319" s="211"/>
      <c r="BB319" s="211"/>
      <c r="BC319" s="211"/>
      <c r="BD319" s="211"/>
      <c r="BE319" s="211"/>
      <c r="BF319" s="211"/>
      <c r="BG319" s="211"/>
      <c r="BH319" s="211"/>
      <c r="BI319" s="211"/>
      <c r="BJ319" s="211"/>
      <c r="BK319" s="211"/>
      <c r="BL319" s="211"/>
      <c r="BM319" s="211"/>
      <c r="BN319" s="211"/>
      <c r="BO319" s="211"/>
      <c r="BP319" s="211"/>
      <c r="BQ319" s="211"/>
      <c r="BR319" s="211"/>
      <c r="BS319" s="211"/>
    </row>
    <row r="320" spans="1:71">
      <c r="A320" s="260"/>
      <c r="B320" s="260"/>
      <c r="C320" s="211"/>
      <c r="D320" s="211"/>
      <c r="E320" s="211"/>
      <c r="F320" s="211"/>
      <c r="G320" s="211"/>
      <c r="H320" s="211"/>
      <c r="I320" s="211"/>
      <c r="J320" s="211"/>
      <c r="K320" s="211"/>
      <c r="L320" s="211"/>
      <c r="M320" s="211"/>
      <c r="N320" s="211"/>
      <c r="O320" s="211"/>
      <c r="P320" s="211"/>
      <c r="Q320" s="211"/>
      <c r="R320" s="211"/>
      <c r="S320" s="211"/>
      <c r="T320" s="211"/>
      <c r="U320" s="211"/>
      <c r="V320" s="211"/>
      <c r="W320" s="211"/>
      <c r="X320" s="211"/>
      <c r="Y320" s="211"/>
      <c r="Z320" s="211"/>
      <c r="AA320" s="211"/>
      <c r="AB320" s="211"/>
      <c r="AC320" s="211"/>
      <c r="AD320" s="211"/>
      <c r="AE320" s="211"/>
      <c r="AF320" s="211"/>
      <c r="AG320" s="211"/>
      <c r="AH320" s="211"/>
      <c r="AI320" s="211"/>
      <c r="AJ320" s="211"/>
      <c r="AK320" s="211"/>
      <c r="AL320" s="211"/>
      <c r="AM320" s="211"/>
      <c r="AN320" s="211"/>
      <c r="AO320" s="211"/>
      <c r="AP320" s="211"/>
      <c r="AQ320" s="211"/>
      <c r="AR320" s="211"/>
      <c r="AS320" s="211"/>
      <c r="AT320" s="211"/>
      <c r="AU320" s="211"/>
      <c r="AV320" s="211"/>
      <c r="AW320" s="211"/>
      <c r="AX320" s="211"/>
      <c r="AY320" s="211"/>
      <c r="AZ320" s="211"/>
      <c r="BA320" s="211"/>
      <c r="BB320" s="211"/>
      <c r="BC320" s="211"/>
      <c r="BD320" s="211"/>
      <c r="BE320" s="211"/>
      <c r="BF320" s="211"/>
      <c r="BG320" s="211"/>
      <c r="BH320" s="211"/>
      <c r="BI320" s="211"/>
      <c r="BJ320" s="211"/>
      <c r="BK320" s="211"/>
      <c r="BL320" s="211"/>
      <c r="BM320" s="211"/>
      <c r="BN320" s="211"/>
      <c r="BO320" s="211"/>
      <c r="BP320" s="211"/>
      <c r="BQ320" s="211"/>
      <c r="BR320" s="211"/>
      <c r="BS320" s="211"/>
    </row>
    <row r="321" spans="1:71">
      <c r="A321" s="260"/>
      <c r="B321" s="260"/>
      <c r="C321" s="211"/>
      <c r="D321" s="211"/>
      <c r="E321" s="211"/>
      <c r="F321" s="211"/>
      <c r="G321" s="211"/>
      <c r="H321" s="211"/>
      <c r="I321" s="211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11"/>
      <c r="U321" s="211"/>
      <c r="V321" s="211"/>
      <c r="W321" s="211"/>
      <c r="X321" s="211"/>
      <c r="Y321" s="211"/>
      <c r="Z321" s="211"/>
      <c r="AA321" s="211"/>
      <c r="AB321" s="211"/>
      <c r="AC321" s="211"/>
      <c r="AD321" s="211"/>
      <c r="AE321" s="211"/>
      <c r="AF321" s="211"/>
      <c r="AG321" s="211"/>
      <c r="AH321" s="211"/>
      <c r="AI321" s="211"/>
      <c r="AJ321" s="211"/>
      <c r="AK321" s="211"/>
      <c r="AL321" s="211"/>
      <c r="AM321" s="211"/>
      <c r="AN321" s="211"/>
      <c r="AO321" s="211"/>
      <c r="AP321" s="211"/>
      <c r="AQ321" s="211"/>
      <c r="AR321" s="211"/>
      <c r="AS321" s="211"/>
      <c r="AT321" s="211"/>
      <c r="AU321" s="211"/>
      <c r="AV321" s="211"/>
      <c r="AW321" s="211"/>
      <c r="AX321" s="211"/>
      <c r="AY321" s="211"/>
      <c r="AZ321" s="211"/>
      <c r="BA321" s="211"/>
      <c r="BB321" s="211"/>
      <c r="BC321" s="211"/>
      <c r="BD321" s="211"/>
      <c r="BE321" s="211"/>
      <c r="BF321" s="211"/>
      <c r="BG321" s="211"/>
      <c r="BH321" s="211"/>
      <c r="BI321" s="211"/>
      <c r="BJ321" s="211"/>
      <c r="BK321" s="211"/>
      <c r="BL321" s="211"/>
      <c r="BM321" s="211"/>
      <c r="BN321" s="211"/>
      <c r="BO321" s="211"/>
      <c r="BP321" s="211"/>
      <c r="BQ321" s="211"/>
      <c r="BR321" s="211"/>
      <c r="BS321" s="211"/>
    </row>
    <row r="322" spans="1:71">
      <c r="A322" s="260"/>
      <c r="B322" s="260"/>
      <c r="C322" s="211"/>
      <c r="D322" s="211"/>
      <c r="E322" s="211"/>
      <c r="F322" s="211"/>
      <c r="G322" s="211"/>
      <c r="H322" s="21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1"/>
      <c r="U322" s="211"/>
      <c r="V322" s="211"/>
      <c r="W322" s="211"/>
      <c r="X322" s="211"/>
      <c r="Y322" s="211"/>
      <c r="Z322" s="211"/>
      <c r="AA322" s="211"/>
      <c r="AB322" s="211"/>
      <c r="AC322" s="211"/>
      <c r="AD322" s="211"/>
      <c r="AE322" s="211"/>
      <c r="AF322" s="211"/>
      <c r="AG322" s="211"/>
      <c r="AH322" s="211"/>
      <c r="AI322" s="211"/>
      <c r="AJ322" s="211"/>
      <c r="AK322" s="211"/>
      <c r="AL322" s="211"/>
      <c r="AM322" s="211"/>
      <c r="AN322" s="211"/>
      <c r="AO322" s="211"/>
      <c r="AP322" s="211"/>
      <c r="AQ322" s="211"/>
      <c r="AR322" s="211"/>
      <c r="AS322" s="211"/>
      <c r="AT322" s="211"/>
      <c r="AU322" s="211"/>
      <c r="AV322" s="211"/>
      <c r="AW322" s="211"/>
      <c r="AX322" s="211"/>
      <c r="AY322" s="211"/>
      <c r="AZ322" s="211"/>
      <c r="BA322" s="211"/>
      <c r="BB322" s="211"/>
      <c r="BC322" s="211"/>
      <c r="BD322" s="211"/>
      <c r="BE322" s="211"/>
      <c r="BF322" s="211"/>
      <c r="BG322" s="211"/>
      <c r="BH322" s="211"/>
      <c r="BI322" s="211"/>
      <c r="BJ322" s="211"/>
      <c r="BK322" s="211"/>
      <c r="BL322" s="211"/>
      <c r="BM322" s="211"/>
      <c r="BN322" s="211"/>
      <c r="BO322" s="211"/>
      <c r="BP322" s="211"/>
      <c r="BQ322" s="211"/>
      <c r="BR322" s="211"/>
      <c r="BS322" s="211"/>
    </row>
    <row r="323" spans="1:71">
      <c r="A323" s="260"/>
      <c r="B323" s="260"/>
      <c r="C323" s="211"/>
      <c r="D323" s="211"/>
      <c r="E323" s="211"/>
      <c r="F323" s="211"/>
      <c r="G323" s="211"/>
      <c r="H323" s="211"/>
      <c r="I323" s="211"/>
      <c r="J323" s="211"/>
      <c r="K323" s="211"/>
      <c r="L323" s="211"/>
      <c r="M323" s="211"/>
      <c r="N323" s="211"/>
      <c r="O323" s="211"/>
      <c r="P323" s="211"/>
      <c r="Q323" s="211"/>
      <c r="R323" s="211"/>
      <c r="S323" s="211"/>
      <c r="T323" s="211"/>
      <c r="U323" s="211"/>
      <c r="V323" s="211"/>
      <c r="W323" s="211"/>
      <c r="X323" s="211"/>
      <c r="Y323" s="211"/>
      <c r="Z323" s="211"/>
      <c r="AA323" s="211"/>
      <c r="AB323" s="211"/>
      <c r="AC323" s="211"/>
      <c r="AD323" s="211"/>
      <c r="AE323" s="211"/>
      <c r="AF323" s="211"/>
      <c r="AG323" s="211"/>
      <c r="AH323" s="211"/>
      <c r="AI323" s="211"/>
      <c r="AJ323" s="211"/>
      <c r="AK323" s="211"/>
      <c r="AL323" s="211"/>
      <c r="AM323" s="211"/>
      <c r="AN323" s="211"/>
      <c r="AO323" s="211"/>
      <c r="AP323" s="211"/>
      <c r="AQ323" s="211"/>
      <c r="AR323" s="211"/>
      <c r="AS323" s="211"/>
      <c r="AT323" s="211"/>
      <c r="AU323" s="211"/>
      <c r="AV323" s="211"/>
      <c r="AW323" s="211"/>
      <c r="AX323" s="211"/>
      <c r="AY323" s="211"/>
      <c r="AZ323" s="211"/>
      <c r="BA323" s="211"/>
      <c r="BB323" s="211"/>
      <c r="BC323" s="211"/>
      <c r="BD323" s="211"/>
      <c r="BE323" s="211"/>
      <c r="BF323" s="211"/>
      <c r="BG323" s="211"/>
      <c r="BH323" s="211"/>
      <c r="BI323" s="211"/>
      <c r="BJ323" s="211"/>
      <c r="BK323" s="211"/>
      <c r="BL323" s="211"/>
      <c r="BM323" s="211"/>
      <c r="BN323" s="211"/>
      <c r="BO323" s="211"/>
      <c r="BP323" s="211"/>
      <c r="BQ323" s="211"/>
      <c r="BR323" s="211"/>
      <c r="BS323" s="211"/>
    </row>
    <row r="324" spans="1:71">
      <c r="A324" s="260"/>
      <c r="B324" s="260"/>
      <c r="C324" s="211"/>
      <c r="D324" s="211"/>
      <c r="E324" s="211"/>
      <c r="F324" s="211"/>
      <c r="G324" s="211"/>
      <c r="H324" s="211"/>
      <c r="I324" s="211"/>
      <c r="J324" s="211"/>
      <c r="K324" s="211"/>
      <c r="L324" s="211"/>
      <c r="M324" s="211"/>
      <c r="N324" s="211"/>
      <c r="O324" s="211"/>
      <c r="P324" s="211"/>
      <c r="Q324" s="211"/>
      <c r="R324" s="211"/>
      <c r="S324" s="211"/>
      <c r="T324" s="211"/>
      <c r="U324" s="211"/>
      <c r="V324" s="211"/>
      <c r="W324" s="211"/>
      <c r="X324" s="211"/>
      <c r="Y324" s="211"/>
      <c r="Z324" s="211"/>
      <c r="AA324" s="211"/>
      <c r="AB324" s="211"/>
      <c r="AC324" s="211"/>
      <c r="AD324" s="211"/>
      <c r="AE324" s="211"/>
      <c r="AF324" s="211"/>
      <c r="AG324" s="211"/>
      <c r="AH324" s="211"/>
      <c r="AI324" s="211"/>
      <c r="AJ324" s="211"/>
      <c r="AK324" s="211"/>
      <c r="AL324" s="211"/>
      <c r="AM324" s="211"/>
      <c r="AN324" s="211"/>
      <c r="AO324" s="211"/>
      <c r="AP324" s="211"/>
      <c r="AQ324" s="211"/>
      <c r="AR324" s="211"/>
      <c r="AS324" s="211"/>
      <c r="AT324" s="211"/>
      <c r="AU324" s="211"/>
      <c r="AV324" s="211"/>
      <c r="AW324" s="211"/>
      <c r="AX324" s="211"/>
      <c r="AY324" s="211"/>
      <c r="AZ324" s="211"/>
      <c r="BA324" s="211"/>
      <c r="BB324" s="211"/>
      <c r="BC324" s="211"/>
      <c r="BD324" s="211"/>
      <c r="BE324" s="211"/>
      <c r="BF324" s="211"/>
      <c r="BG324" s="211"/>
      <c r="BH324" s="211"/>
      <c r="BI324" s="211"/>
      <c r="BJ324" s="211"/>
      <c r="BK324" s="211"/>
      <c r="BL324" s="211"/>
      <c r="BM324" s="211"/>
      <c r="BN324" s="211"/>
      <c r="BO324" s="211"/>
      <c r="BP324" s="211"/>
      <c r="BQ324" s="211"/>
      <c r="BR324" s="211"/>
      <c r="BS324" s="211"/>
    </row>
    <row r="325" spans="1:71">
      <c r="A325" s="260"/>
      <c r="B325" s="260"/>
      <c r="C325" s="211"/>
      <c r="D325" s="211"/>
      <c r="E325" s="211"/>
      <c r="F325" s="211"/>
      <c r="G325" s="211"/>
      <c r="H325" s="211"/>
      <c r="I325" s="211"/>
      <c r="J325" s="211"/>
      <c r="K325" s="211"/>
      <c r="L325" s="211"/>
      <c r="M325" s="211"/>
      <c r="N325" s="211"/>
      <c r="O325" s="211"/>
      <c r="P325" s="211"/>
      <c r="Q325" s="211"/>
      <c r="R325" s="211"/>
      <c r="S325" s="211"/>
      <c r="T325" s="211"/>
      <c r="U325" s="211"/>
      <c r="V325" s="211"/>
      <c r="W325" s="211"/>
      <c r="X325" s="211"/>
      <c r="Y325" s="211"/>
      <c r="Z325" s="211"/>
      <c r="AA325" s="211"/>
      <c r="AB325" s="211"/>
      <c r="AC325" s="211"/>
      <c r="AD325" s="211"/>
      <c r="AE325" s="211"/>
      <c r="AF325" s="211"/>
      <c r="AG325" s="211"/>
      <c r="AH325" s="211"/>
      <c r="AI325" s="211"/>
      <c r="AJ325" s="211"/>
      <c r="AK325" s="211"/>
      <c r="AL325" s="211"/>
      <c r="AM325" s="211"/>
      <c r="AN325" s="211"/>
      <c r="AO325" s="211"/>
      <c r="AP325" s="211"/>
      <c r="AQ325" s="211"/>
      <c r="AR325" s="211"/>
      <c r="AS325" s="211"/>
      <c r="AT325" s="211"/>
      <c r="AU325" s="211"/>
      <c r="AV325" s="211"/>
      <c r="AW325" s="211"/>
      <c r="AX325" s="211"/>
      <c r="AY325" s="211"/>
      <c r="AZ325" s="211"/>
      <c r="BA325" s="211"/>
      <c r="BB325" s="211"/>
      <c r="BC325" s="211"/>
      <c r="BD325" s="211"/>
      <c r="BE325" s="211"/>
      <c r="BF325" s="211"/>
      <c r="BG325" s="211"/>
      <c r="BH325" s="211"/>
      <c r="BI325" s="211"/>
      <c r="BJ325" s="211"/>
      <c r="BK325" s="211"/>
      <c r="BL325" s="211"/>
      <c r="BM325" s="211"/>
      <c r="BN325" s="211"/>
      <c r="BO325" s="211"/>
      <c r="BP325" s="211"/>
      <c r="BQ325" s="211"/>
      <c r="BR325" s="211"/>
      <c r="BS325" s="211"/>
    </row>
    <row r="326" spans="1:71">
      <c r="A326" s="260"/>
      <c r="B326" s="260"/>
      <c r="C326" s="211"/>
      <c r="D326" s="211"/>
      <c r="E326" s="211"/>
      <c r="F326" s="211"/>
      <c r="G326" s="211"/>
      <c r="H326" s="211"/>
      <c r="I326" s="211"/>
      <c r="J326" s="211"/>
      <c r="K326" s="211"/>
      <c r="L326" s="211"/>
      <c r="M326" s="211"/>
      <c r="N326" s="211"/>
      <c r="O326" s="211"/>
      <c r="P326" s="211"/>
      <c r="Q326" s="211"/>
      <c r="R326" s="211"/>
      <c r="S326" s="211"/>
      <c r="T326" s="211"/>
      <c r="U326" s="211"/>
      <c r="V326" s="211"/>
      <c r="W326" s="211"/>
      <c r="X326" s="211"/>
      <c r="Y326" s="211"/>
      <c r="Z326" s="211"/>
      <c r="AA326" s="211"/>
      <c r="AB326" s="211"/>
      <c r="AC326" s="211"/>
      <c r="AD326" s="211"/>
      <c r="AE326" s="211"/>
      <c r="AF326" s="211"/>
      <c r="AG326" s="211"/>
      <c r="AH326" s="211"/>
      <c r="AI326" s="211"/>
      <c r="AJ326" s="211"/>
      <c r="AK326" s="211"/>
      <c r="AL326" s="211"/>
      <c r="AM326" s="211"/>
      <c r="AN326" s="211"/>
      <c r="AO326" s="211"/>
      <c r="AP326" s="211"/>
      <c r="AQ326" s="211"/>
      <c r="AR326" s="211"/>
      <c r="AS326" s="211"/>
      <c r="AT326" s="211"/>
      <c r="AU326" s="211"/>
      <c r="AV326" s="211"/>
      <c r="AW326" s="211"/>
      <c r="AX326" s="211"/>
      <c r="AY326" s="211"/>
      <c r="AZ326" s="211"/>
      <c r="BA326" s="211"/>
      <c r="BB326" s="211"/>
      <c r="BC326" s="211"/>
      <c r="BD326" s="211"/>
      <c r="BE326" s="211"/>
      <c r="BF326" s="211"/>
      <c r="BG326" s="211"/>
      <c r="BH326" s="211"/>
      <c r="BI326" s="211"/>
      <c r="BJ326" s="211"/>
      <c r="BK326" s="211"/>
      <c r="BL326" s="211"/>
      <c r="BM326" s="211"/>
      <c r="BN326" s="211"/>
      <c r="BO326" s="211"/>
      <c r="BP326" s="211"/>
      <c r="BQ326" s="211"/>
      <c r="BR326" s="211"/>
      <c r="BS326" s="211"/>
    </row>
    <row r="327" spans="1:71">
      <c r="A327" s="260"/>
      <c r="B327" s="260"/>
      <c r="C327" s="211"/>
      <c r="D327" s="211"/>
      <c r="E327" s="211"/>
      <c r="F327" s="211"/>
      <c r="G327" s="211"/>
      <c r="H327" s="211"/>
      <c r="I327" s="211"/>
      <c r="J327" s="211"/>
      <c r="K327" s="211"/>
      <c r="L327" s="211"/>
      <c r="M327" s="211"/>
      <c r="N327" s="211"/>
      <c r="O327" s="211"/>
      <c r="P327" s="211"/>
      <c r="Q327" s="211"/>
      <c r="R327" s="211"/>
      <c r="S327" s="211"/>
      <c r="T327" s="211"/>
      <c r="U327" s="211"/>
      <c r="V327" s="211"/>
      <c r="W327" s="211"/>
      <c r="X327" s="211"/>
      <c r="Y327" s="211"/>
      <c r="Z327" s="211"/>
      <c r="AA327" s="211"/>
      <c r="AB327" s="211"/>
      <c r="AC327" s="211"/>
      <c r="AD327" s="211"/>
      <c r="AE327" s="211"/>
      <c r="AF327" s="211"/>
      <c r="AG327" s="211"/>
      <c r="AH327" s="211"/>
      <c r="AI327" s="211"/>
      <c r="AJ327" s="211"/>
      <c r="AK327" s="211"/>
      <c r="AL327" s="211"/>
      <c r="AM327" s="211"/>
      <c r="AN327" s="211"/>
      <c r="AO327" s="211"/>
      <c r="AP327" s="211"/>
      <c r="AQ327" s="211"/>
      <c r="AR327" s="211"/>
      <c r="AS327" s="211"/>
      <c r="AT327" s="211"/>
      <c r="AU327" s="211"/>
      <c r="AV327" s="211"/>
      <c r="AW327" s="211"/>
      <c r="AX327" s="211"/>
      <c r="AY327" s="211"/>
      <c r="AZ327" s="211"/>
      <c r="BA327" s="211"/>
      <c r="BB327" s="211"/>
      <c r="BC327" s="211"/>
      <c r="BD327" s="211"/>
      <c r="BE327" s="211"/>
      <c r="BF327" s="211"/>
      <c r="BG327" s="211"/>
      <c r="BH327" s="211"/>
      <c r="BI327" s="211"/>
      <c r="BJ327" s="211"/>
      <c r="BK327" s="211"/>
      <c r="BL327" s="211"/>
      <c r="BM327" s="211"/>
      <c r="BN327" s="211"/>
      <c r="BO327" s="211"/>
      <c r="BP327" s="211"/>
      <c r="BQ327" s="211"/>
      <c r="BR327" s="211"/>
      <c r="BS327" s="211"/>
    </row>
    <row r="328" spans="1:71">
      <c r="A328" s="260"/>
      <c r="B328" s="260"/>
      <c r="C328" s="211"/>
      <c r="D328" s="211"/>
      <c r="E328" s="211"/>
      <c r="F328" s="211"/>
      <c r="G328" s="211"/>
      <c r="H328" s="211"/>
      <c r="I328" s="211"/>
      <c r="J328" s="211"/>
      <c r="K328" s="211"/>
      <c r="L328" s="211"/>
      <c r="M328" s="211"/>
      <c r="N328" s="211"/>
      <c r="O328" s="211"/>
      <c r="P328" s="211"/>
      <c r="Q328" s="211"/>
      <c r="R328" s="211"/>
      <c r="S328" s="211"/>
      <c r="T328" s="211"/>
      <c r="U328" s="211"/>
      <c r="V328" s="211"/>
      <c r="W328" s="211"/>
      <c r="X328" s="211"/>
      <c r="Y328" s="211"/>
      <c r="Z328" s="211"/>
      <c r="AA328" s="211"/>
      <c r="AB328" s="211"/>
      <c r="AC328" s="211"/>
      <c r="AD328" s="211"/>
      <c r="AE328" s="211"/>
      <c r="AF328" s="211"/>
      <c r="AG328" s="211"/>
      <c r="AH328" s="211"/>
      <c r="AI328" s="211"/>
      <c r="AJ328" s="211"/>
      <c r="AK328" s="211"/>
      <c r="AL328" s="211"/>
      <c r="AM328" s="211"/>
      <c r="AN328" s="211"/>
      <c r="AO328" s="211"/>
      <c r="AP328" s="211"/>
      <c r="AQ328" s="211"/>
      <c r="AR328" s="211"/>
      <c r="AS328" s="211"/>
      <c r="AT328" s="211"/>
      <c r="AU328" s="211"/>
      <c r="AV328" s="211"/>
      <c r="AW328" s="211"/>
      <c r="AX328" s="211"/>
      <c r="AY328" s="211"/>
      <c r="AZ328" s="211"/>
      <c r="BA328" s="211"/>
      <c r="BB328" s="211"/>
      <c r="BC328" s="211"/>
      <c r="BD328" s="211"/>
      <c r="BE328" s="211"/>
      <c r="BF328" s="211"/>
      <c r="BG328" s="211"/>
      <c r="BH328" s="211"/>
      <c r="BI328" s="211"/>
      <c r="BJ328" s="211"/>
      <c r="BK328" s="211"/>
      <c r="BL328" s="211"/>
      <c r="BM328" s="211"/>
      <c r="BN328" s="211"/>
      <c r="BO328" s="211"/>
      <c r="BP328" s="211"/>
      <c r="BQ328" s="211"/>
      <c r="BR328" s="211"/>
      <c r="BS328" s="211"/>
    </row>
    <row r="329" spans="1:71">
      <c r="A329" s="260"/>
      <c r="B329" s="260"/>
      <c r="C329" s="211"/>
      <c r="D329" s="211"/>
      <c r="E329" s="211"/>
      <c r="F329" s="211"/>
      <c r="G329" s="211"/>
      <c r="H329" s="211"/>
      <c r="I329" s="211"/>
      <c r="J329" s="211"/>
      <c r="K329" s="211"/>
      <c r="L329" s="211"/>
      <c r="M329" s="211"/>
      <c r="N329" s="211"/>
      <c r="O329" s="211"/>
      <c r="P329" s="211"/>
      <c r="Q329" s="211"/>
      <c r="R329" s="211"/>
      <c r="S329" s="211"/>
      <c r="T329" s="211"/>
      <c r="U329" s="211"/>
      <c r="V329" s="211"/>
      <c r="W329" s="211"/>
      <c r="X329" s="211"/>
      <c r="Y329" s="211"/>
      <c r="Z329" s="211"/>
      <c r="AA329" s="211"/>
      <c r="AB329" s="211"/>
      <c r="AC329" s="211"/>
      <c r="AD329" s="211"/>
      <c r="AE329" s="211"/>
      <c r="AF329" s="211"/>
      <c r="AG329" s="211"/>
      <c r="AH329" s="211"/>
      <c r="AI329" s="211"/>
      <c r="AJ329" s="211"/>
      <c r="AK329" s="211"/>
      <c r="AL329" s="211"/>
      <c r="AM329" s="211"/>
      <c r="AN329" s="211"/>
      <c r="AO329" s="211"/>
      <c r="AP329" s="211"/>
      <c r="AQ329" s="211"/>
      <c r="AR329" s="211"/>
      <c r="AS329" s="211"/>
      <c r="AT329" s="211"/>
      <c r="AU329" s="211"/>
      <c r="AV329" s="211"/>
      <c r="AW329" s="211"/>
      <c r="AX329" s="211"/>
      <c r="AY329" s="211"/>
      <c r="AZ329" s="211"/>
      <c r="BA329" s="211"/>
      <c r="BB329" s="211"/>
      <c r="BC329" s="211"/>
      <c r="BD329" s="211"/>
      <c r="BE329" s="211"/>
      <c r="BF329" s="211"/>
      <c r="BG329" s="211"/>
      <c r="BH329" s="211"/>
      <c r="BI329" s="211"/>
      <c r="BJ329" s="211"/>
      <c r="BK329" s="211"/>
      <c r="BL329" s="211"/>
      <c r="BM329" s="211"/>
      <c r="BN329" s="211"/>
      <c r="BO329" s="211"/>
      <c r="BP329" s="211"/>
      <c r="BQ329" s="211"/>
      <c r="BR329" s="211"/>
      <c r="BS329" s="211"/>
    </row>
    <row r="330" spans="1:71">
      <c r="A330" s="260"/>
      <c r="B330" s="260"/>
      <c r="C330" s="211"/>
      <c r="D330" s="211"/>
      <c r="E330" s="211"/>
      <c r="F330" s="211"/>
      <c r="G330" s="211"/>
      <c r="H330" s="211"/>
      <c r="I330" s="211"/>
      <c r="J330" s="211"/>
      <c r="K330" s="211"/>
      <c r="L330" s="211"/>
      <c r="M330" s="211"/>
      <c r="N330" s="211"/>
      <c r="O330" s="211"/>
      <c r="P330" s="211"/>
      <c r="Q330" s="211"/>
      <c r="R330" s="211"/>
      <c r="S330" s="211"/>
      <c r="T330" s="211"/>
      <c r="U330" s="211"/>
      <c r="V330" s="211"/>
      <c r="W330" s="211"/>
      <c r="X330" s="211"/>
      <c r="Y330" s="211"/>
      <c r="Z330" s="211"/>
      <c r="AA330" s="211"/>
      <c r="AB330" s="211"/>
      <c r="AC330" s="211"/>
      <c r="AD330" s="211"/>
      <c r="AE330" s="211"/>
      <c r="AF330" s="211"/>
      <c r="AG330" s="211"/>
      <c r="AH330" s="211"/>
      <c r="AI330" s="211"/>
      <c r="AJ330" s="211"/>
      <c r="AK330" s="211"/>
      <c r="AL330" s="211"/>
      <c r="AM330" s="211"/>
      <c r="AN330" s="211"/>
      <c r="AO330" s="211"/>
      <c r="AP330" s="211"/>
      <c r="AQ330" s="211"/>
      <c r="AR330" s="211"/>
      <c r="AS330" s="211"/>
      <c r="AT330" s="211"/>
      <c r="AU330" s="211"/>
      <c r="AV330" s="211"/>
      <c r="AW330" s="211"/>
      <c r="AX330" s="211"/>
      <c r="AY330" s="211"/>
      <c r="AZ330" s="211"/>
      <c r="BA330" s="211"/>
      <c r="BB330" s="211"/>
      <c r="BC330" s="211"/>
      <c r="BD330" s="211"/>
      <c r="BE330" s="211"/>
      <c r="BF330" s="211"/>
      <c r="BG330" s="211"/>
      <c r="BH330" s="211"/>
      <c r="BI330" s="211"/>
      <c r="BJ330" s="211"/>
      <c r="BK330" s="211"/>
      <c r="BL330" s="211"/>
      <c r="BM330" s="211"/>
      <c r="BN330" s="211"/>
      <c r="BO330" s="211"/>
      <c r="BP330" s="211"/>
      <c r="BQ330" s="211"/>
      <c r="BR330" s="211"/>
      <c r="BS330" s="211"/>
    </row>
    <row r="331" spans="1:71">
      <c r="A331" s="260"/>
      <c r="B331" s="260"/>
      <c r="C331" s="211"/>
      <c r="D331" s="211"/>
      <c r="E331" s="211"/>
      <c r="F331" s="211"/>
      <c r="G331" s="211"/>
      <c r="H331" s="211"/>
      <c r="I331" s="211"/>
      <c r="J331" s="211"/>
      <c r="K331" s="211"/>
      <c r="L331" s="211"/>
      <c r="M331" s="211"/>
      <c r="N331" s="211"/>
      <c r="O331" s="211"/>
      <c r="P331" s="211"/>
      <c r="Q331" s="211"/>
      <c r="R331" s="211"/>
      <c r="S331" s="211"/>
      <c r="T331" s="211"/>
      <c r="U331" s="211"/>
      <c r="V331" s="211"/>
      <c r="W331" s="211"/>
      <c r="X331" s="211"/>
      <c r="Y331" s="211"/>
      <c r="Z331" s="211"/>
      <c r="AA331" s="211"/>
      <c r="AB331" s="211"/>
      <c r="AC331" s="211"/>
      <c r="AD331" s="211"/>
      <c r="AE331" s="211"/>
      <c r="AF331" s="211"/>
      <c r="AG331" s="211"/>
      <c r="AH331" s="211"/>
      <c r="AI331" s="211"/>
      <c r="AJ331" s="211"/>
      <c r="AK331" s="211"/>
      <c r="AL331" s="211"/>
      <c r="AM331" s="211"/>
      <c r="AN331" s="211"/>
      <c r="AO331" s="211"/>
      <c r="AP331" s="211"/>
      <c r="AQ331" s="211"/>
      <c r="AR331" s="211"/>
      <c r="AS331" s="211"/>
      <c r="AT331" s="211"/>
      <c r="AU331" s="211"/>
      <c r="AV331" s="211"/>
      <c r="AW331" s="211"/>
      <c r="AX331" s="211"/>
      <c r="AY331" s="211"/>
      <c r="AZ331" s="211"/>
      <c r="BA331" s="211"/>
      <c r="BB331" s="211"/>
      <c r="BC331" s="211"/>
      <c r="BD331" s="211"/>
      <c r="BE331" s="211"/>
      <c r="BF331" s="211"/>
      <c r="BG331" s="211"/>
      <c r="BH331" s="211"/>
      <c r="BI331" s="211"/>
      <c r="BJ331" s="211"/>
      <c r="BK331" s="211"/>
      <c r="BL331" s="211"/>
      <c r="BM331" s="211"/>
      <c r="BN331" s="211"/>
      <c r="BO331" s="211"/>
      <c r="BP331" s="211"/>
      <c r="BQ331" s="211"/>
      <c r="BR331" s="211"/>
      <c r="BS331" s="211"/>
    </row>
    <row r="332" spans="1:71">
      <c r="A332" s="260"/>
      <c r="B332" s="260"/>
      <c r="C332" s="211"/>
      <c r="D332" s="211"/>
      <c r="E332" s="211"/>
      <c r="F332" s="211"/>
      <c r="G332" s="211"/>
      <c r="H332" s="211"/>
      <c r="I332" s="211"/>
      <c r="J332" s="211"/>
      <c r="K332" s="211"/>
      <c r="L332" s="211"/>
      <c r="M332" s="211"/>
      <c r="N332" s="211"/>
      <c r="O332" s="211"/>
      <c r="P332" s="211"/>
      <c r="Q332" s="211"/>
      <c r="R332" s="211"/>
      <c r="S332" s="211"/>
      <c r="T332" s="211"/>
      <c r="U332" s="211"/>
      <c r="V332" s="211"/>
      <c r="W332" s="211"/>
      <c r="X332" s="211"/>
      <c r="Y332" s="211"/>
      <c r="Z332" s="211"/>
      <c r="AA332" s="211"/>
      <c r="AB332" s="211"/>
      <c r="AC332" s="211"/>
      <c r="AD332" s="211"/>
      <c r="AE332" s="211"/>
      <c r="AF332" s="211"/>
      <c r="AG332" s="211"/>
      <c r="AH332" s="211"/>
      <c r="AI332" s="211"/>
      <c r="AJ332" s="211"/>
      <c r="AK332" s="211"/>
      <c r="AL332" s="211"/>
      <c r="AM332" s="211"/>
      <c r="AN332" s="211"/>
      <c r="AO332" s="211"/>
      <c r="AP332" s="211"/>
      <c r="AQ332" s="211"/>
      <c r="AR332" s="211"/>
      <c r="AS332" s="211"/>
      <c r="AT332" s="211"/>
      <c r="AU332" s="211"/>
      <c r="AV332" s="211"/>
      <c r="AW332" s="211"/>
      <c r="AX332" s="211"/>
      <c r="AY332" s="211"/>
      <c r="AZ332" s="211"/>
      <c r="BA332" s="211"/>
      <c r="BB332" s="211"/>
      <c r="BC332" s="211"/>
      <c r="BD332" s="211"/>
      <c r="BE332" s="211"/>
      <c r="BF332" s="211"/>
      <c r="BG332" s="211"/>
      <c r="BH332" s="211"/>
      <c r="BI332" s="211"/>
      <c r="BJ332" s="211"/>
      <c r="BK332" s="211"/>
      <c r="BL332" s="211"/>
      <c r="BM332" s="211"/>
      <c r="BN332" s="211"/>
      <c r="BO332" s="211"/>
      <c r="BP332" s="211"/>
      <c r="BQ332" s="211"/>
      <c r="BR332" s="211"/>
      <c r="BS332" s="211"/>
    </row>
    <row r="333" spans="1:71">
      <c r="A333" s="260"/>
      <c r="B333" s="260"/>
      <c r="C333" s="211"/>
      <c r="D333" s="211"/>
      <c r="E333" s="211"/>
      <c r="F333" s="211"/>
      <c r="G333" s="211"/>
      <c r="H333" s="211"/>
      <c r="I333" s="211"/>
      <c r="J333" s="211"/>
      <c r="K333" s="211"/>
      <c r="L333" s="211"/>
      <c r="M333" s="211"/>
      <c r="N333" s="211"/>
      <c r="O333" s="211"/>
      <c r="P333" s="211"/>
      <c r="Q333" s="211"/>
      <c r="R333" s="211"/>
      <c r="S333" s="211"/>
      <c r="T333" s="211"/>
      <c r="U333" s="211"/>
      <c r="V333" s="211"/>
      <c r="W333" s="211"/>
      <c r="X333" s="211"/>
      <c r="Y333" s="211"/>
      <c r="Z333" s="211"/>
      <c r="AA333" s="211"/>
      <c r="AB333" s="211"/>
      <c r="AC333" s="211"/>
      <c r="AD333" s="211"/>
      <c r="AE333" s="211"/>
      <c r="AF333" s="211"/>
      <c r="AG333" s="211"/>
      <c r="AH333" s="211"/>
      <c r="AI333" s="211"/>
      <c r="AJ333" s="211"/>
      <c r="AK333" s="211"/>
      <c r="AL333" s="211"/>
      <c r="AM333" s="211"/>
      <c r="AN333" s="211"/>
      <c r="AO333" s="211"/>
      <c r="AP333" s="211"/>
      <c r="AQ333" s="211"/>
      <c r="AR333" s="211"/>
      <c r="AS333" s="211"/>
      <c r="AT333" s="211"/>
      <c r="AU333" s="211"/>
      <c r="AV333" s="211"/>
      <c r="AW333" s="211"/>
      <c r="AX333" s="211"/>
      <c r="AY333" s="211"/>
      <c r="AZ333" s="211"/>
      <c r="BA333" s="211"/>
      <c r="BB333" s="211"/>
      <c r="BC333" s="211"/>
      <c r="BD333" s="211"/>
      <c r="BE333" s="211"/>
      <c r="BF333" s="211"/>
      <c r="BG333" s="211"/>
      <c r="BH333" s="211"/>
      <c r="BI333" s="211"/>
      <c r="BJ333" s="211"/>
      <c r="BK333" s="211"/>
      <c r="BL333" s="211"/>
      <c r="BM333" s="211"/>
      <c r="BN333" s="211"/>
      <c r="BO333" s="211"/>
      <c r="BP333" s="211"/>
      <c r="BQ333" s="211"/>
      <c r="BR333" s="211"/>
      <c r="BS333" s="211"/>
    </row>
    <row r="334" spans="1:71">
      <c r="A334" s="260"/>
      <c r="B334" s="260"/>
      <c r="C334" s="211"/>
      <c r="D334" s="211"/>
      <c r="E334" s="211"/>
      <c r="F334" s="211"/>
      <c r="G334" s="211"/>
      <c r="H334" s="211"/>
      <c r="I334" s="211"/>
      <c r="J334" s="211"/>
      <c r="K334" s="211"/>
      <c r="L334" s="211"/>
      <c r="M334" s="211"/>
      <c r="N334" s="211"/>
      <c r="O334" s="211"/>
      <c r="P334" s="211"/>
      <c r="Q334" s="211"/>
      <c r="R334" s="211"/>
      <c r="S334" s="211"/>
      <c r="T334" s="211"/>
      <c r="U334" s="211"/>
      <c r="V334" s="211"/>
      <c r="W334" s="211"/>
      <c r="X334" s="211"/>
      <c r="Y334" s="211"/>
      <c r="Z334" s="211"/>
      <c r="AA334" s="211"/>
      <c r="AB334" s="211"/>
      <c r="AC334" s="211"/>
      <c r="AD334" s="211"/>
      <c r="AE334" s="211"/>
      <c r="AF334" s="211"/>
      <c r="AG334" s="211"/>
      <c r="AH334" s="211"/>
      <c r="AI334" s="211"/>
      <c r="AJ334" s="211"/>
      <c r="AK334" s="211"/>
      <c r="AL334" s="211"/>
      <c r="AM334" s="211"/>
      <c r="AN334" s="211"/>
      <c r="AO334" s="211"/>
      <c r="AP334" s="211"/>
      <c r="AQ334" s="211"/>
      <c r="AR334" s="211"/>
      <c r="AS334" s="211"/>
      <c r="AT334" s="211"/>
      <c r="AU334" s="211"/>
      <c r="AV334" s="211"/>
      <c r="AW334" s="211"/>
      <c r="AX334" s="211"/>
      <c r="AY334" s="211"/>
      <c r="AZ334" s="211"/>
      <c r="BA334" s="211"/>
      <c r="BB334" s="211"/>
      <c r="BC334" s="211"/>
      <c r="BD334" s="211"/>
      <c r="BE334" s="211"/>
      <c r="BF334" s="211"/>
      <c r="BG334" s="211"/>
      <c r="BH334" s="211"/>
      <c r="BI334" s="211"/>
      <c r="BJ334" s="211"/>
      <c r="BK334" s="211"/>
      <c r="BL334" s="211"/>
      <c r="BM334" s="211"/>
      <c r="BN334" s="211"/>
      <c r="BO334" s="211"/>
      <c r="BP334" s="211"/>
      <c r="BQ334" s="211"/>
      <c r="BR334" s="211"/>
      <c r="BS334" s="211"/>
    </row>
    <row r="335" spans="1:71">
      <c r="A335" s="260"/>
      <c r="B335" s="260"/>
      <c r="C335" s="211"/>
      <c r="D335" s="211"/>
      <c r="E335" s="211"/>
      <c r="F335" s="211"/>
      <c r="G335" s="211"/>
      <c r="H335" s="211"/>
      <c r="I335" s="211"/>
      <c r="J335" s="211"/>
      <c r="K335" s="211"/>
      <c r="L335" s="211"/>
      <c r="M335" s="211"/>
      <c r="N335" s="211"/>
      <c r="O335" s="211"/>
      <c r="P335" s="211"/>
      <c r="Q335" s="211"/>
      <c r="R335" s="211"/>
      <c r="S335" s="211"/>
      <c r="T335" s="211"/>
      <c r="U335" s="211"/>
      <c r="V335" s="211"/>
      <c r="W335" s="211"/>
      <c r="X335" s="211"/>
      <c r="Y335" s="211"/>
      <c r="Z335" s="211"/>
      <c r="AA335" s="211"/>
      <c r="AB335" s="211"/>
      <c r="AC335" s="211"/>
      <c r="AD335" s="211"/>
      <c r="AE335" s="211"/>
      <c r="AF335" s="211"/>
      <c r="AG335" s="211"/>
      <c r="AH335" s="211"/>
      <c r="AI335" s="211"/>
      <c r="AJ335" s="211"/>
      <c r="AK335" s="211"/>
      <c r="AL335" s="211"/>
      <c r="AM335" s="211"/>
      <c r="AN335" s="211"/>
      <c r="AO335" s="211"/>
      <c r="AP335" s="211"/>
      <c r="AQ335" s="211"/>
      <c r="AR335" s="211"/>
      <c r="AS335" s="211"/>
      <c r="AT335" s="211"/>
      <c r="AU335" s="211"/>
      <c r="AV335" s="211"/>
      <c r="AW335" s="211"/>
      <c r="AX335" s="211"/>
      <c r="AY335" s="211"/>
      <c r="AZ335" s="211"/>
      <c r="BA335" s="211"/>
      <c r="BB335" s="211"/>
      <c r="BC335" s="211"/>
      <c r="BD335" s="211"/>
      <c r="BE335" s="211"/>
      <c r="BF335" s="211"/>
      <c r="BG335" s="211"/>
      <c r="BH335" s="211"/>
      <c r="BI335" s="211"/>
      <c r="BJ335" s="211"/>
      <c r="BK335" s="211"/>
      <c r="BL335" s="211"/>
      <c r="BM335" s="211"/>
      <c r="BN335" s="211"/>
      <c r="BO335" s="211"/>
      <c r="BP335" s="211"/>
      <c r="BQ335" s="211"/>
      <c r="BR335" s="211"/>
      <c r="BS335" s="211"/>
    </row>
    <row r="336" spans="1:71">
      <c r="A336" s="260"/>
      <c r="B336" s="260"/>
      <c r="C336" s="211"/>
      <c r="D336" s="211"/>
      <c r="E336" s="211"/>
      <c r="F336" s="211"/>
      <c r="G336" s="211"/>
      <c r="H336" s="211"/>
      <c r="I336" s="211"/>
      <c r="J336" s="211"/>
      <c r="K336" s="211"/>
      <c r="L336" s="211"/>
      <c r="M336" s="211"/>
      <c r="N336" s="211"/>
      <c r="O336" s="211"/>
      <c r="P336" s="211"/>
      <c r="Q336" s="211"/>
      <c r="R336" s="211"/>
      <c r="S336" s="211"/>
      <c r="T336" s="211"/>
      <c r="U336" s="211"/>
      <c r="V336" s="211"/>
      <c r="W336" s="211"/>
      <c r="X336" s="211"/>
      <c r="Y336" s="211"/>
      <c r="Z336" s="211"/>
      <c r="AA336" s="211"/>
      <c r="AB336" s="211"/>
      <c r="AC336" s="211"/>
      <c r="AD336" s="211"/>
      <c r="AE336" s="211"/>
      <c r="AF336" s="211"/>
      <c r="AG336" s="211"/>
      <c r="AH336" s="211"/>
      <c r="AI336" s="211"/>
      <c r="AJ336" s="211"/>
      <c r="AK336" s="211"/>
      <c r="AL336" s="211"/>
      <c r="AM336" s="211"/>
      <c r="AN336" s="211"/>
      <c r="AO336" s="211"/>
      <c r="AP336" s="211"/>
      <c r="AQ336" s="211"/>
      <c r="AR336" s="211"/>
      <c r="AS336" s="211"/>
      <c r="AT336" s="211"/>
      <c r="AU336" s="211"/>
      <c r="AV336" s="211"/>
      <c r="AW336" s="211"/>
      <c r="AX336" s="211"/>
      <c r="AY336" s="211"/>
      <c r="AZ336" s="211"/>
      <c r="BA336" s="211"/>
      <c r="BB336" s="211"/>
      <c r="BC336" s="211"/>
      <c r="BD336" s="211"/>
      <c r="BE336" s="211"/>
      <c r="BF336" s="211"/>
      <c r="BG336" s="211"/>
      <c r="BH336" s="211"/>
      <c r="BI336" s="211"/>
      <c r="BJ336" s="211"/>
      <c r="BK336" s="211"/>
      <c r="BL336" s="211"/>
      <c r="BM336" s="211"/>
      <c r="BN336" s="211"/>
      <c r="BO336" s="211"/>
      <c r="BP336" s="211"/>
      <c r="BQ336" s="211"/>
      <c r="BR336" s="211"/>
      <c r="BS336" s="211"/>
    </row>
    <row r="337" spans="1:71">
      <c r="A337" s="260"/>
      <c r="B337" s="260"/>
      <c r="C337" s="211"/>
      <c r="D337" s="211"/>
      <c r="E337" s="211"/>
      <c r="F337" s="211"/>
      <c r="G337" s="211"/>
      <c r="H337" s="211"/>
      <c r="I337" s="211"/>
      <c r="J337" s="211"/>
      <c r="K337" s="211"/>
      <c r="L337" s="211"/>
      <c r="M337" s="211"/>
      <c r="N337" s="211"/>
      <c r="O337" s="211"/>
      <c r="P337" s="211"/>
      <c r="Q337" s="211"/>
      <c r="R337" s="211"/>
      <c r="S337" s="211"/>
      <c r="T337" s="211"/>
      <c r="U337" s="211"/>
      <c r="V337" s="211"/>
      <c r="W337" s="211"/>
      <c r="X337" s="211"/>
      <c r="Y337" s="211"/>
      <c r="Z337" s="211"/>
      <c r="AA337" s="211"/>
      <c r="AB337" s="211"/>
      <c r="AC337" s="211"/>
      <c r="AD337" s="211"/>
      <c r="AE337" s="211"/>
      <c r="AF337" s="211"/>
      <c r="AG337" s="211"/>
      <c r="AH337" s="211"/>
      <c r="AI337" s="211"/>
      <c r="AJ337" s="211"/>
      <c r="AK337" s="211"/>
      <c r="AL337" s="211"/>
      <c r="AM337" s="211"/>
      <c r="AN337" s="211"/>
      <c r="AO337" s="211"/>
      <c r="AP337" s="211"/>
      <c r="AQ337" s="211"/>
      <c r="AR337" s="211"/>
      <c r="AS337" s="211"/>
      <c r="AT337" s="211"/>
      <c r="AU337" s="211"/>
      <c r="AV337" s="211"/>
      <c r="AW337" s="211"/>
      <c r="AX337" s="211"/>
      <c r="AY337" s="211"/>
      <c r="AZ337" s="211"/>
      <c r="BA337" s="211"/>
      <c r="BB337" s="211"/>
      <c r="BC337" s="211"/>
      <c r="BD337" s="211"/>
      <c r="BE337" s="211"/>
      <c r="BF337" s="211"/>
      <c r="BG337" s="211"/>
      <c r="BH337" s="211"/>
      <c r="BI337" s="211"/>
      <c r="BJ337" s="211"/>
      <c r="BK337" s="211"/>
      <c r="BL337" s="211"/>
      <c r="BM337" s="211"/>
      <c r="BN337" s="211"/>
      <c r="BO337" s="211"/>
      <c r="BP337" s="211"/>
      <c r="BQ337" s="211"/>
      <c r="BR337" s="211"/>
      <c r="BS337" s="211"/>
    </row>
    <row r="338" spans="1:71">
      <c r="A338" s="260"/>
      <c r="B338" s="260"/>
      <c r="C338" s="211"/>
      <c r="D338" s="211"/>
      <c r="E338" s="211"/>
      <c r="F338" s="211"/>
      <c r="G338" s="211"/>
      <c r="H338" s="211"/>
      <c r="I338" s="211"/>
      <c r="J338" s="211"/>
      <c r="K338" s="211"/>
      <c r="L338" s="211"/>
      <c r="M338" s="211"/>
      <c r="N338" s="211"/>
      <c r="O338" s="211"/>
      <c r="P338" s="211"/>
      <c r="Q338" s="211"/>
      <c r="R338" s="211"/>
      <c r="S338" s="211"/>
      <c r="T338" s="211"/>
      <c r="U338" s="211"/>
      <c r="V338" s="211"/>
      <c r="W338" s="211"/>
      <c r="X338" s="211"/>
      <c r="Y338" s="211"/>
      <c r="Z338" s="211"/>
      <c r="AA338" s="211"/>
      <c r="AB338" s="211"/>
      <c r="AC338" s="211"/>
      <c r="AD338" s="211"/>
      <c r="AE338" s="211"/>
      <c r="AF338" s="211"/>
      <c r="AG338" s="211"/>
      <c r="AH338" s="211"/>
      <c r="AI338" s="211"/>
      <c r="AJ338" s="211"/>
      <c r="AK338" s="211"/>
      <c r="AL338" s="211"/>
      <c r="AM338" s="211"/>
      <c r="AN338" s="211"/>
      <c r="AO338" s="211"/>
      <c r="AP338" s="211"/>
      <c r="AQ338" s="211"/>
      <c r="AR338" s="211"/>
      <c r="AS338" s="211"/>
      <c r="AT338" s="211"/>
      <c r="AU338" s="211"/>
      <c r="AV338" s="211"/>
      <c r="AW338" s="211"/>
      <c r="AX338" s="211"/>
      <c r="AY338" s="211"/>
      <c r="AZ338" s="211"/>
      <c r="BA338" s="211"/>
      <c r="BB338" s="211"/>
      <c r="BC338" s="211"/>
      <c r="BD338" s="211"/>
      <c r="BE338" s="211"/>
      <c r="BF338" s="211"/>
      <c r="BG338" s="211"/>
      <c r="BH338" s="211"/>
      <c r="BI338" s="211"/>
      <c r="BJ338" s="211"/>
      <c r="BK338" s="211"/>
      <c r="BL338" s="211"/>
      <c r="BM338" s="211"/>
      <c r="BN338" s="211"/>
      <c r="BO338" s="211"/>
      <c r="BP338" s="211"/>
      <c r="BQ338" s="211"/>
      <c r="BR338" s="211"/>
      <c r="BS338" s="211"/>
    </row>
    <row r="339" spans="1:71">
      <c r="A339" s="260"/>
      <c r="B339" s="260"/>
      <c r="C339" s="211"/>
      <c r="D339" s="211"/>
      <c r="E339" s="211"/>
      <c r="F339" s="211"/>
      <c r="G339" s="211"/>
      <c r="H339" s="211"/>
      <c r="I339" s="211"/>
      <c r="J339" s="211"/>
      <c r="K339" s="211"/>
      <c r="L339" s="211"/>
      <c r="M339" s="211"/>
      <c r="N339" s="211"/>
      <c r="O339" s="211"/>
      <c r="P339" s="211"/>
      <c r="Q339" s="211"/>
      <c r="R339" s="211"/>
      <c r="S339" s="211"/>
      <c r="T339" s="211"/>
      <c r="U339" s="211"/>
      <c r="V339" s="211"/>
      <c r="W339" s="211"/>
      <c r="X339" s="211"/>
      <c r="Y339" s="211"/>
      <c r="Z339" s="211"/>
      <c r="AA339" s="211"/>
      <c r="AB339" s="211"/>
      <c r="AC339" s="211"/>
      <c r="AD339" s="211"/>
      <c r="AE339" s="211"/>
      <c r="AF339" s="211"/>
      <c r="AG339" s="211"/>
      <c r="AH339" s="211"/>
      <c r="AI339" s="211"/>
      <c r="AJ339" s="211"/>
      <c r="AK339" s="211"/>
      <c r="AL339" s="211"/>
      <c r="AM339" s="211"/>
      <c r="AN339" s="211"/>
      <c r="AO339" s="211"/>
      <c r="AP339" s="211"/>
      <c r="AQ339" s="211"/>
      <c r="AR339" s="211"/>
      <c r="AS339" s="211"/>
      <c r="AT339" s="211"/>
      <c r="AU339" s="211"/>
      <c r="AV339" s="211"/>
      <c r="AW339" s="211"/>
      <c r="AX339" s="211"/>
      <c r="AY339" s="211"/>
      <c r="AZ339" s="211"/>
      <c r="BA339" s="211"/>
      <c r="BB339" s="211"/>
      <c r="BC339" s="211"/>
      <c r="BD339" s="211"/>
      <c r="BE339" s="211"/>
      <c r="BF339" s="211"/>
      <c r="BG339" s="211"/>
      <c r="BH339" s="211"/>
      <c r="BI339" s="211"/>
      <c r="BJ339" s="211"/>
      <c r="BK339" s="211"/>
      <c r="BL339" s="211"/>
      <c r="BM339" s="211"/>
      <c r="BN339" s="211"/>
      <c r="BO339" s="211"/>
      <c r="BP339" s="211"/>
      <c r="BQ339" s="211"/>
      <c r="BR339" s="211"/>
      <c r="BS339" s="211"/>
    </row>
    <row r="340" spans="1:71">
      <c r="A340" s="260"/>
      <c r="B340" s="260"/>
      <c r="C340" s="211"/>
      <c r="D340" s="211"/>
      <c r="E340" s="211"/>
      <c r="F340" s="211"/>
      <c r="G340" s="211"/>
      <c r="H340" s="211"/>
      <c r="I340" s="211"/>
      <c r="J340" s="211"/>
      <c r="K340" s="211"/>
      <c r="L340" s="211"/>
      <c r="M340" s="211"/>
      <c r="N340" s="211"/>
      <c r="O340" s="211"/>
      <c r="P340" s="211"/>
      <c r="Q340" s="211"/>
      <c r="R340" s="211"/>
      <c r="S340" s="211"/>
      <c r="T340" s="211"/>
      <c r="U340" s="211"/>
      <c r="V340" s="211"/>
      <c r="W340" s="211"/>
      <c r="X340" s="211"/>
      <c r="Y340" s="211"/>
      <c r="Z340" s="211"/>
      <c r="AA340" s="211"/>
      <c r="AB340" s="211"/>
      <c r="AC340" s="211"/>
      <c r="AD340" s="211"/>
      <c r="AE340" s="211"/>
      <c r="AF340" s="211"/>
      <c r="AG340" s="211"/>
      <c r="AH340" s="211"/>
      <c r="AI340" s="211"/>
      <c r="AJ340" s="211"/>
      <c r="AK340" s="211"/>
      <c r="AL340" s="211"/>
      <c r="AM340" s="211"/>
      <c r="AN340" s="211"/>
      <c r="AO340" s="211"/>
      <c r="AP340" s="211"/>
      <c r="AQ340" s="211"/>
      <c r="AR340" s="211"/>
      <c r="AS340" s="211"/>
      <c r="AT340" s="211"/>
      <c r="AU340" s="211"/>
      <c r="AV340" s="211"/>
      <c r="AW340" s="211"/>
      <c r="AX340" s="211"/>
      <c r="AY340" s="211"/>
      <c r="AZ340" s="211"/>
      <c r="BA340" s="211"/>
      <c r="BB340" s="211"/>
      <c r="BC340" s="211"/>
      <c r="BD340" s="211"/>
      <c r="BE340" s="211"/>
      <c r="BF340" s="211"/>
      <c r="BG340" s="211"/>
      <c r="BH340" s="211"/>
      <c r="BI340" s="211"/>
      <c r="BJ340" s="211"/>
      <c r="BK340" s="211"/>
      <c r="BL340" s="211"/>
      <c r="BM340" s="211"/>
      <c r="BN340" s="211"/>
      <c r="BO340" s="211"/>
      <c r="BP340" s="211"/>
      <c r="BQ340" s="211"/>
      <c r="BR340" s="211"/>
      <c r="BS340" s="211"/>
    </row>
    <row r="341" spans="1:71">
      <c r="A341" s="260"/>
      <c r="B341" s="260"/>
      <c r="C341" s="211"/>
      <c r="D341" s="211"/>
      <c r="E341" s="211"/>
      <c r="F341" s="211"/>
      <c r="G341" s="211"/>
      <c r="H341" s="211"/>
      <c r="I341" s="211"/>
      <c r="J341" s="211"/>
      <c r="K341" s="211"/>
      <c r="L341" s="211"/>
      <c r="M341" s="211"/>
      <c r="N341" s="211"/>
      <c r="O341" s="211"/>
      <c r="P341" s="211"/>
      <c r="Q341" s="211"/>
      <c r="R341" s="211"/>
      <c r="S341" s="211"/>
      <c r="T341" s="211"/>
      <c r="U341" s="211"/>
      <c r="V341" s="211"/>
      <c r="W341" s="211"/>
      <c r="X341" s="211"/>
      <c r="Y341" s="211"/>
      <c r="Z341" s="211"/>
      <c r="AA341" s="211"/>
      <c r="AB341" s="211"/>
      <c r="AC341" s="211"/>
      <c r="AD341" s="211"/>
      <c r="AE341" s="211"/>
      <c r="AF341" s="211"/>
      <c r="AG341" s="211"/>
      <c r="AH341" s="211"/>
      <c r="AI341" s="211"/>
      <c r="AJ341" s="211"/>
      <c r="AK341" s="211"/>
      <c r="AL341" s="211"/>
      <c r="AM341" s="211"/>
      <c r="AN341" s="211"/>
      <c r="AO341" s="211"/>
      <c r="AP341" s="211"/>
      <c r="AQ341" s="211"/>
      <c r="AR341" s="211"/>
      <c r="AS341" s="211"/>
      <c r="AT341" s="211"/>
      <c r="AU341" s="211"/>
      <c r="AV341" s="211"/>
      <c r="AW341" s="211"/>
      <c r="AX341" s="211"/>
      <c r="AY341" s="211"/>
      <c r="AZ341" s="211"/>
      <c r="BA341" s="211"/>
      <c r="BB341" s="211"/>
      <c r="BC341" s="211"/>
      <c r="BD341" s="211"/>
      <c r="BE341" s="211"/>
      <c r="BF341" s="211"/>
      <c r="BG341" s="211"/>
      <c r="BH341" s="211"/>
      <c r="BI341" s="211"/>
      <c r="BJ341" s="211"/>
      <c r="BK341" s="211"/>
      <c r="BL341" s="211"/>
      <c r="BM341" s="211"/>
      <c r="BN341" s="211"/>
      <c r="BO341" s="211"/>
      <c r="BP341" s="211"/>
      <c r="BQ341" s="211"/>
      <c r="BR341" s="211"/>
      <c r="BS341" s="211"/>
    </row>
    <row r="342" spans="1:71">
      <c r="A342" s="260"/>
      <c r="B342" s="260"/>
      <c r="C342" s="211"/>
      <c r="D342" s="211"/>
      <c r="E342" s="211"/>
      <c r="F342" s="211"/>
      <c r="G342" s="211"/>
      <c r="H342" s="211"/>
      <c r="I342" s="211"/>
      <c r="J342" s="211"/>
      <c r="K342" s="211"/>
      <c r="L342" s="211"/>
      <c r="M342" s="211"/>
      <c r="N342" s="211"/>
      <c r="O342" s="211"/>
      <c r="P342" s="211"/>
      <c r="Q342" s="211"/>
      <c r="R342" s="211"/>
      <c r="S342" s="211"/>
      <c r="T342" s="211"/>
      <c r="U342" s="211"/>
      <c r="V342" s="211"/>
      <c r="W342" s="211"/>
      <c r="X342" s="211"/>
      <c r="Y342" s="211"/>
      <c r="Z342" s="211"/>
      <c r="AA342" s="211"/>
      <c r="AB342" s="211"/>
      <c r="AC342" s="211"/>
      <c r="AD342" s="211"/>
      <c r="AE342" s="211"/>
      <c r="AF342" s="211"/>
      <c r="AG342" s="211"/>
      <c r="AH342" s="211"/>
      <c r="AI342" s="211"/>
      <c r="AJ342" s="211"/>
      <c r="AK342" s="211"/>
      <c r="AL342" s="211"/>
      <c r="AM342" s="211"/>
      <c r="AN342" s="211"/>
      <c r="AO342" s="211"/>
      <c r="AP342" s="211"/>
      <c r="AQ342" s="211"/>
      <c r="AR342" s="211"/>
      <c r="AS342" s="211"/>
      <c r="AT342" s="211"/>
      <c r="AU342" s="211"/>
      <c r="AV342" s="211"/>
      <c r="AW342" s="211"/>
      <c r="AX342" s="211"/>
      <c r="AY342" s="211"/>
      <c r="AZ342" s="211"/>
      <c r="BA342" s="211"/>
      <c r="BB342" s="211"/>
      <c r="BC342" s="211"/>
      <c r="BD342" s="211"/>
      <c r="BE342" s="211"/>
      <c r="BF342" s="211"/>
      <c r="BG342" s="211"/>
      <c r="BH342" s="211"/>
      <c r="BI342" s="211"/>
      <c r="BJ342" s="211"/>
      <c r="BK342" s="211"/>
      <c r="BL342" s="211"/>
      <c r="BM342" s="211"/>
      <c r="BN342" s="211"/>
      <c r="BO342" s="211"/>
      <c r="BP342" s="211"/>
      <c r="BQ342" s="211"/>
      <c r="BR342" s="211"/>
      <c r="BS342" s="211"/>
    </row>
    <row r="343" spans="1:71">
      <c r="A343" s="260"/>
      <c r="B343" s="260"/>
      <c r="C343" s="211"/>
      <c r="D343" s="211"/>
      <c r="E343" s="211"/>
      <c r="F343" s="211"/>
      <c r="G343" s="211"/>
      <c r="H343" s="211"/>
      <c r="I343" s="211"/>
      <c r="J343" s="211"/>
      <c r="K343" s="211"/>
      <c r="L343" s="211"/>
      <c r="M343" s="211"/>
      <c r="N343" s="211"/>
      <c r="O343" s="211"/>
      <c r="P343" s="211"/>
      <c r="Q343" s="211"/>
      <c r="R343" s="211"/>
      <c r="S343" s="211"/>
      <c r="T343" s="211"/>
      <c r="U343" s="211"/>
      <c r="V343" s="211"/>
      <c r="W343" s="211"/>
      <c r="X343" s="211"/>
      <c r="Y343" s="211"/>
      <c r="Z343" s="211"/>
      <c r="AA343" s="211"/>
      <c r="AB343" s="211"/>
      <c r="AC343" s="211"/>
      <c r="AD343" s="211"/>
      <c r="AE343" s="211"/>
      <c r="AF343" s="211"/>
      <c r="AG343" s="211"/>
      <c r="AH343" s="211"/>
      <c r="AI343" s="211"/>
      <c r="AJ343" s="211"/>
      <c r="AK343" s="211"/>
      <c r="AL343" s="211"/>
      <c r="AM343" s="211"/>
      <c r="AN343" s="211"/>
      <c r="AO343" s="211"/>
      <c r="AP343" s="211"/>
      <c r="AQ343" s="211"/>
      <c r="AR343" s="211"/>
      <c r="AS343" s="211"/>
      <c r="AT343" s="211"/>
      <c r="AU343" s="211"/>
      <c r="AV343" s="211"/>
      <c r="AW343" s="211"/>
      <c r="AX343" s="211"/>
      <c r="AY343" s="211"/>
      <c r="AZ343" s="211"/>
      <c r="BA343" s="211"/>
      <c r="BB343" s="211"/>
      <c r="BC343" s="211"/>
      <c r="BD343" s="211"/>
      <c r="BE343" s="211"/>
      <c r="BF343" s="211"/>
      <c r="BG343" s="211"/>
      <c r="BH343" s="211"/>
      <c r="BI343" s="211"/>
      <c r="BJ343" s="211"/>
      <c r="BK343" s="211"/>
      <c r="BL343" s="211"/>
      <c r="BM343" s="211"/>
      <c r="BN343" s="211"/>
      <c r="BO343" s="211"/>
      <c r="BP343" s="211"/>
      <c r="BQ343" s="211"/>
      <c r="BR343" s="211"/>
      <c r="BS343" s="211"/>
    </row>
    <row r="344" spans="1:71">
      <c r="A344" s="260"/>
      <c r="B344" s="260"/>
      <c r="C344" s="211"/>
      <c r="D344" s="211"/>
      <c r="E344" s="211"/>
      <c r="F344" s="211"/>
      <c r="G344" s="211"/>
      <c r="H344" s="211"/>
      <c r="I344" s="211"/>
      <c r="J344" s="211"/>
      <c r="K344" s="211"/>
      <c r="L344" s="211"/>
      <c r="M344" s="211"/>
      <c r="N344" s="211"/>
      <c r="O344" s="211"/>
      <c r="P344" s="211"/>
      <c r="Q344" s="211"/>
      <c r="R344" s="211"/>
      <c r="S344" s="211"/>
      <c r="T344" s="211"/>
      <c r="U344" s="211"/>
      <c r="V344" s="211"/>
      <c r="W344" s="211"/>
      <c r="X344" s="211"/>
      <c r="Y344" s="211"/>
      <c r="Z344" s="211"/>
      <c r="AA344" s="211"/>
      <c r="AB344" s="211"/>
      <c r="AC344" s="211"/>
      <c r="AD344" s="211"/>
      <c r="AE344" s="211"/>
      <c r="AF344" s="211"/>
      <c r="AG344" s="211"/>
      <c r="AH344" s="211"/>
      <c r="AI344" s="211"/>
      <c r="AJ344" s="211"/>
      <c r="AK344" s="211"/>
      <c r="AL344" s="211"/>
      <c r="AM344" s="211"/>
      <c r="AN344" s="211"/>
      <c r="AO344" s="211"/>
      <c r="AP344" s="211"/>
      <c r="AQ344" s="211"/>
      <c r="AR344" s="211"/>
      <c r="AS344" s="211"/>
      <c r="AT344" s="211"/>
      <c r="AU344" s="211"/>
      <c r="AV344" s="211"/>
      <c r="AW344" s="211"/>
      <c r="AX344" s="211"/>
      <c r="AY344" s="211"/>
      <c r="AZ344" s="211"/>
      <c r="BA344" s="211"/>
      <c r="BB344" s="211"/>
      <c r="BC344" s="211"/>
      <c r="BD344" s="211"/>
      <c r="BE344" s="211"/>
      <c r="BF344" s="211"/>
      <c r="BG344" s="211"/>
      <c r="BH344" s="211"/>
      <c r="BI344" s="211"/>
      <c r="BJ344" s="211"/>
      <c r="BK344" s="211"/>
      <c r="BL344" s="211"/>
      <c r="BM344" s="211"/>
      <c r="BN344" s="211"/>
      <c r="BO344" s="211"/>
      <c r="BP344" s="211"/>
      <c r="BQ344" s="211"/>
      <c r="BR344" s="211"/>
      <c r="BS344" s="211"/>
    </row>
    <row r="345" spans="1:71">
      <c r="A345" s="260"/>
      <c r="B345" s="260"/>
      <c r="C345" s="211"/>
      <c r="D345" s="211"/>
      <c r="E345" s="211"/>
      <c r="F345" s="211"/>
      <c r="G345" s="211"/>
      <c r="H345" s="211"/>
      <c r="I345" s="211"/>
      <c r="J345" s="211"/>
      <c r="K345" s="211"/>
      <c r="L345" s="211"/>
      <c r="M345" s="211"/>
      <c r="N345" s="211"/>
      <c r="O345" s="211"/>
      <c r="P345" s="211"/>
      <c r="Q345" s="211"/>
      <c r="R345" s="211"/>
      <c r="S345" s="211"/>
      <c r="T345" s="211"/>
      <c r="U345" s="211"/>
      <c r="V345" s="211"/>
      <c r="W345" s="211"/>
      <c r="X345" s="211"/>
      <c r="Y345" s="211"/>
      <c r="Z345" s="211"/>
      <c r="AA345" s="211"/>
      <c r="AB345" s="211"/>
      <c r="AC345" s="211"/>
      <c r="AD345" s="211"/>
      <c r="AE345" s="211"/>
      <c r="AF345" s="211"/>
      <c r="AG345" s="211"/>
      <c r="AH345" s="211"/>
      <c r="AI345" s="211"/>
      <c r="AJ345" s="211"/>
      <c r="AK345" s="211"/>
      <c r="AL345" s="211"/>
      <c r="AM345" s="211"/>
      <c r="AN345" s="211"/>
      <c r="AO345" s="211"/>
      <c r="AP345" s="211"/>
      <c r="AQ345" s="211"/>
      <c r="AR345" s="211"/>
      <c r="AS345" s="211"/>
      <c r="AT345" s="211"/>
      <c r="AU345" s="211"/>
      <c r="AV345" s="211"/>
      <c r="AW345" s="211"/>
      <c r="AX345" s="211"/>
      <c r="AY345" s="211"/>
      <c r="AZ345" s="211"/>
      <c r="BA345" s="211"/>
      <c r="BB345" s="211"/>
      <c r="BC345" s="211"/>
      <c r="BD345" s="211"/>
      <c r="BE345" s="211"/>
      <c r="BF345" s="211"/>
      <c r="BG345" s="211"/>
      <c r="BH345" s="211"/>
      <c r="BI345" s="211"/>
      <c r="BJ345" s="211"/>
      <c r="BK345" s="211"/>
      <c r="BL345" s="211"/>
      <c r="BM345" s="211"/>
      <c r="BN345" s="211"/>
      <c r="BO345" s="211"/>
      <c r="BP345" s="211"/>
      <c r="BQ345" s="211"/>
      <c r="BR345" s="211"/>
      <c r="BS345" s="211"/>
    </row>
    <row r="346" spans="1:71">
      <c r="A346" s="260"/>
      <c r="B346" s="260"/>
      <c r="C346" s="211"/>
      <c r="D346" s="211"/>
      <c r="E346" s="211"/>
      <c r="F346" s="211"/>
      <c r="G346" s="211"/>
      <c r="H346" s="211"/>
      <c r="I346" s="211"/>
      <c r="J346" s="211"/>
      <c r="K346" s="211"/>
      <c r="L346" s="211"/>
      <c r="M346" s="211"/>
      <c r="N346" s="211"/>
      <c r="O346" s="211"/>
      <c r="P346" s="211"/>
      <c r="Q346" s="211"/>
      <c r="R346" s="211"/>
      <c r="S346" s="211"/>
      <c r="T346" s="211"/>
      <c r="U346" s="211"/>
      <c r="V346" s="211"/>
      <c r="W346" s="211"/>
      <c r="X346" s="211"/>
      <c r="Y346" s="211"/>
      <c r="Z346" s="211"/>
      <c r="AA346" s="211"/>
      <c r="AB346" s="211"/>
      <c r="AC346" s="211"/>
      <c r="AD346" s="211"/>
      <c r="AE346" s="211"/>
      <c r="AF346" s="211"/>
      <c r="AG346" s="211"/>
      <c r="AH346" s="211"/>
      <c r="AI346" s="211"/>
      <c r="AJ346" s="211"/>
      <c r="AK346" s="211"/>
      <c r="AL346" s="211"/>
      <c r="AM346" s="211"/>
      <c r="AN346" s="211"/>
      <c r="AO346" s="211"/>
      <c r="AP346" s="211"/>
      <c r="AQ346" s="211"/>
      <c r="AR346" s="211"/>
      <c r="AS346" s="211"/>
      <c r="AT346" s="211"/>
      <c r="AU346" s="211"/>
      <c r="AV346" s="211"/>
      <c r="AW346" s="211"/>
      <c r="AX346" s="211"/>
      <c r="AY346" s="211"/>
      <c r="AZ346" s="211"/>
      <c r="BA346" s="211"/>
      <c r="BB346" s="211"/>
      <c r="BC346" s="211"/>
      <c r="BD346" s="211"/>
      <c r="BE346" s="211"/>
      <c r="BF346" s="211"/>
      <c r="BG346" s="211"/>
      <c r="BH346" s="211"/>
      <c r="BI346" s="211"/>
      <c r="BJ346" s="211"/>
      <c r="BK346" s="211"/>
      <c r="BL346" s="211"/>
      <c r="BM346" s="211"/>
      <c r="BN346" s="211"/>
      <c r="BO346" s="211"/>
      <c r="BP346" s="211"/>
      <c r="BQ346" s="211"/>
      <c r="BR346" s="211"/>
      <c r="BS346" s="211"/>
    </row>
    <row r="347" spans="1:71">
      <c r="A347" s="260"/>
      <c r="B347" s="260"/>
      <c r="C347" s="211"/>
      <c r="D347" s="211"/>
      <c r="E347" s="211"/>
      <c r="F347" s="211"/>
      <c r="G347" s="211"/>
      <c r="H347" s="211"/>
      <c r="I347" s="211"/>
      <c r="J347" s="211"/>
      <c r="K347" s="211"/>
      <c r="L347" s="211"/>
      <c r="M347" s="211"/>
      <c r="N347" s="211"/>
      <c r="O347" s="211"/>
      <c r="P347" s="211"/>
      <c r="Q347" s="211"/>
      <c r="R347" s="211"/>
      <c r="S347" s="211"/>
      <c r="T347" s="211"/>
      <c r="U347" s="211"/>
      <c r="V347" s="211"/>
      <c r="W347" s="211"/>
      <c r="X347" s="211"/>
      <c r="Y347" s="211"/>
      <c r="Z347" s="211"/>
      <c r="AA347" s="211"/>
      <c r="AB347" s="211"/>
      <c r="AC347" s="211"/>
      <c r="AD347" s="211"/>
      <c r="AE347" s="211"/>
      <c r="AF347" s="211"/>
      <c r="AG347" s="211"/>
      <c r="AH347" s="211"/>
      <c r="AI347" s="211"/>
      <c r="AJ347" s="211"/>
      <c r="AK347" s="211"/>
      <c r="AL347" s="211"/>
      <c r="AM347" s="211"/>
      <c r="AN347" s="211"/>
      <c r="AO347" s="211"/>
      <c r="AP347" s="211"/>
      <c r="AQ347" s="211"/>
      <c r="AR347" s="211"/>
      <c r="AS347" s="211"/>
      <c r="AT347" s="211"/>
      <c r="AU347" s="211"/>
      <c r="AV347" s="211"/>
      <c r="AW347" s="211"/>
      <c r="AX347" s="211"/>
      <c r="AY347" s="211"/>
      <c r="AZ347" s="211"/>
      <c r="BA347" s="211"/>
      <c r="BB347" s="211"/>
      <c r="BC347" s="211"/>
      <c r="BD347" s="211"/>
      <c r="BE347" s="211"/>
      <c r="BF347" s="211"/>
      <c r="BG347" s="211"/>
      <c r="BH347" s="211"/>
      <c r="BI347" s="211"/>
      <c r="BJ347" s="211"/>
      <c r="BK347" s="211"/>
      <c r="BL347" s="211"/>
      <c r="BM347" s="211"/>
      <c r="BN347" s="211"/>
      <c r="BO347" s="211"/>
      <c r="BP347" s="211"/>
      <c r="BQ347" s="211"/>
      <c r="BR347" s="211"/>
      <c r="BS347" s="211"/>
    </row>
    <row r="348" spans="1:71">
      <c r="A348" s="260"/>
      <c r="B348" s="260"/>
      <c r="C348" s="211"/>
      <c r="D348" s="211"/>
      <c r="E348" s="211"/>
      <c r="F348" s="211"/>
      <c r="G348" s="211"/>
      <c r="H348" s="211"/>
      <c r="I348" s="211"/>
      <c r="J348" s="211"/>
      <c r="K348" s="211"/>
      <c r="L348" s="211"/>
      <c r="M348" s="211"/>
      <c r="N348" s="211"/>
      <c r="O348" s="211"/>
      <c r="P348" s="211"/>
      <c r="Q348" s="211"/>
      <c r="R348" s="211"/>
      <c r="S348" s="211"/>
      <c r="T348" s="211"/>
      <c r="U348" s="211"/>
      <c r="V348" s="211"/>
      <c r="W348" s="211"/>
      <c r="X348" s="211"/>
      <c r="Y348" s="211"/>
      <c r="Z348" s="211"/>
      <c r="AA348" s="211"/>
      <c r="AB348" s="211"/>
      <c r="AC348" s="211"/>
      <c r="AD348" s="211"/>
      <c r="AE348" s="211"/>
      <c r="AF348" s="211"/>
      <c r="AG348" s="211"/>
      <c r="AH348" s="211"/>
      <c r="AI348" s="211"/>
      <c r="AJ348" s="211"/>
      <c r="AK348" s="211"/>
      <c r="AL348" s="211"/>
      <c r="AM348" s="211"/>
      <c r="AN348" s="211"/>
      <c r="AO348" s="211"/>
      <c r="AP348" s="211"/>
      <c r="AQ348" s="211"/>
      <c r="AR348" s="211"/>
      <c r="AS348" s="211"/>
      <c r="AT348" s="211"/>
      <c r="AU348" s="211"/>
      <c r="AV348" s="211"/>
      <c r="AW348" s="211"/>
      <c r="AX348" s="211"/>
      <c r="AY348" s="211"/>
      <c r="AZ348" s="211"/>
      <c r="BA348" s="211"/>
      <c r="BB348" s="211"/>
      <c r="BC348" s="211"/>
      <c r="BD348" s="211"/>
      <c r="BE348" s="211"/>
      <c r="BF348" s="211"/>
      <c r="BG348" s="211"/>
      <c r="BH348" s="211"/>
      <c r="BI348" s="211"/>
      <c r="BJ348" s="211"/>
      <c r="BK348" s="211"/>
      <c r="BL348" s="211"/>
      <c r="BM348" s="211"/>
      <c r="BN348" s="211"/>
      <c r="BO348" s="211"/>
      <c r="BP348" s="211"/>
      <c r="BQ348" s="211"/>
      <c r="BR348" s="211"/>
      <c r="BS348" s="211"/>
    </row>
    <row r="349" spans="1:71">
      <c r="A349" s="260"/>
      <c r="B349" s="260"/>
      <c r="C349" s="211"/>
      <c r="D349" s="211"/>
      <c r="E349" s="211"/>
      <c r="F349" s="211"/>
      <c r="G349" s="211"/>
      <c r="H349" s="211"/>
      <c r="I349" s="211"/>
      <c r="J349" s="211"/>
      <c r="K349" s="211"/>
      <c r="L349" s="211"/>
      <c r="M349" s="211"/>
      <c r="N349" s="211"/>
      <c r="O349" s="211"/>
      <c r="P349" s="211"/>
      <c r="Q349" s="211"/>
      <c r="R349" s="211"/>
      <c r="S349" s="211"/>
      <c r="T349" s="211"/>
      <c r="U349" s="211"/>
      <c r="V349" s="211"/>
      <c r="W349" s="211"/>
      <c r="X349" s="211"/>
      <c r="Y349" s="211"/>
      <c r="Z349" s="211"/>
      <c r="AA349" s="211"/>
      <c r="AB349" s="211"/>
      <c r="AC349" s="211"/>
      <c r="AD349" s="211"/>
      <c r="AE349" s="211"/>
      <c r="AF349" s="211"/>
      <c r="AG349" s="211"/>
      <c r="AH349" s="211"/>
      <c r="AI349" s="211"/>
      <c r="AJ349" s="211"/>
      <c r="AK349" s="211"/>
      <c r="AL349" s="211"/>
      <c r="AM349" s="211"/>
      <c r="AN349" s="211"/>
      <c r="AO349" s="211"/>
      <c r="AP349" s="211"/>
      <c r="AQ349" s="211"/>
      <c r="AR349" s="211"/>
      <c r="AS349" s="211"/>
      <c r="AT349" s="211"/>
      <c r="AU349" s="211"/>
      <c r="AV349" s="211"/>
      <c r="AW349" s="211"/>
      <c r="AX349" s="211"/>
      <c r="AY349" s="211"/>
      <c r="AZ349" s="211"/>
      <c r="BA349" s="211"/>
      <c r="BB349" s="211"/>
      <c r="BC349" s="211"/>
      <c r="BD349" s="211"/>
      <c r="BE349" s="211"/>
      <c r="BF349" s="211"/>
      <c r="BG349" s="211"/>
      <c r="BH349" s="211"/>
      <c r="BI349" s="211"/>
      <c r="BJ349" s="211"/>
      <c r="BK349" s="211"/>
      <c r="BL349" s="211"/>
      <c r="BM349" s="211"/>
      <c r="BN349" s="211"/>
      <c r="BO349" s="211"/>
      <c r="BP349" s="211"/>
      <c r="BQ349" s="211"/>
      <c r="BR349" s="211"/>
      <c r="BS349" s="211"/>
    </row>
    <row r="350" spans="1:71">
      <c r="A350" s="260"/>
      <c r="B350" s="260"/>
      <c r="C350" s="211"/>
      <c r="D350" s="211"/>
      <c r="E350" s="211"/>
      <c r="F350" s="211"/>
      <c r="G350" s="211"/>
      <c r="H350" s="211"/>
      <c r="I350" s="211"/>
      <c r="J350" s="211"/>
      <c r="K350" s="211"/>
      <c r="L350" s="211"/>
      <c r="M350" s="211"/>
      <c r="N350" s="211"/>
      <c r="O350" s="211"/>
      <c r="P350" s="211"/>
      <c r="Q350" s="211"/>
      <c r="R350" s="211"/>
      <c r="S350" s="211"/>
      <c r="T350" s="211"/>
      <c r="U350" s="211"/>
      <c r="V350" s="211"/>
      <c r="W350" s="211"/>
      <c r="X350" s="211"/>
      <c r="Y350" s="211"/>
      <c r="Z350" s="211"/>
      <c r="AA350" s="211"/>
      <c r="AB350" s="211"/>
      <c r="AC350" s="211"/>
      <c r="AD350" s="211"/>
      <c r="AE350" s="211"/>
      <c r="AF350" s="211"/>
      <c r="AG350" s="211"/>
      <c r="AH350" s="211"/>
      <c r="AI350" s="211"/>
      <c r="AJ350" s="211"/>
      <c r="AK350" s="211"/>
      <c r="AL350" s="211"/>
      <c r="AM350" s="211"/>
      <c r="AN350" s="211"/>
      <c r="AO350" s="211"/>
      <c r="AP350" s="211"/>
      <c r="AQ350" s="211"/>
      <c r="AR350" s="211"/>
      <c r="AS350" s="211"/>
      <c r="AT350" s="211"/>
      <c r="AU350" s="211"/>
      <c r="AV350" s="211"/>
      <c r="AW350" s="211"/>
      <c r="AX350" s="211"/>
      <c r="AY350" s="211"/>
      <c r="AZ350" s="211"/>
      <c r="BA350" s="211"/>
      <c r="BB350" s="211"/>
      <c r="BC350" s="211"/>
      <c r="BD350" s="211"/>
      <c r="BE350" s="211"/>
      <c r="BF350" s="211"/>
      <c r="BG350" s="211"/>
      <c r="BH350" s="211"/>
      <c r="BI350" s="211"/>
      <c r="BJ350" s="211"/>
      <c r="BK350" s="211"/>
      <c r="BL350" s="211"/>
      <c r="BM350" s="211"/>
      <c r="BN350" s="211"/>
      <c r="BO350" s="211"/>
      <c r="BP350" s="211"/>
      <c r="BQ350" s="211"/>
      <c r="BR350" s="211"/>
      <c r="BS350" s="211"/>
    </row>
    <row r="351" spans="1:71">
      <c r="A351" s="260"/>
      <c r="B351" s="260"/>
      <c r="C351" s="211"/>
      <c r="D351" s="211"/>
      <c r="E351" s="211"/>
      <c r="F351" s="211"/>
      <c r="G351" s="211"/>
      <c r="H351" s="211"/>
      <c r="I351" s="211"/>
      <c r="J351" s="211"/>
      <c r="K351" s="211"/>
      <c r="L351" s="211"/>
      <c r="M351" s="211"/>
      <c r="N351" s="211"/>
      <c r="O351" s="211"/>
      <c r="P351" s="211"/>
      <c r="Q351" s="211"/>
      <c r="R351" s="211"/>
      <c r="S351" s="211"/>
      <c r="T351" s="211"/>
      <c r="U351" s="211"/>
      <c r="V351" s="211"/>
      <c r="W351" s="211"/>
      <c r="X351" s="211"/>
      <c r="Y351" s="211"/>
      <c r="Z351" s="211"/>
      <c r="AA351" s="211"/>
      <c r="AB351" s="211"/>
      <c r="AC351" s="211"/>
      <c r="AD351" s="211"/>
      <c r="AE351" s="211"/>
      <c r="AF351" s="211"/>
      <c r="AG351" s="211"/>
      <c r="AH351" s="211"/>
      <c r="AI351" s="211"/>
      <c r="AJ351" s="211"/>
      <c r="AK351" s="211"/>
      <c r="AL351" s="211"/>
      <c r="AM351" s="211"/>
      <c r="AN351" s="211"/>
      <c r="AO351" s="211"/>
      <c r="AP351" s="211"/>
      <c r="AQ351" s="211"/>
      <c r="AR351" s="211"/>
      <c r="AS351" s="211"/>
      <c r="AT351" s="211"/>
      <c r="AU351" s="211"/>
      <c r="AV351" s="211"/>
      <c r="AW351" s="211"/>
      <c r="AX351" s="211"/>
      <c r="AY351" s="211"/>
      <c r="AZ351" s="211"/>
      <c r="BA351" s="211"/>
      <c r="BB351" s="211"/>
      <c r="BC351" s="211"/>
      <c r="BD351" s="211"/>
      <c r="BE351" s="211"/>
      <c r="BF351" s="211"/>
      <c r="BG351" s="211"/>
      <c r="BH351" s="211"/>
      <c r="BI351" s="211"/>
      <c r="BJ351" s="211"/>
      <c r="BK351" s="211"/>
      <c r="BL351" s="211"/>
      <c r="BM351" s="211"/>
      <c r="BN351" s="211"/>
      <c r="BO351" s="211"/>
      <c r="BP351" s="211"/>
      <c r="BQ351" s="211"/>
      <c r="BR351" s="211"/>
      <c r="BS351" s="211"/>
    </row>
    <row r="352" spans="1:71">
      <c r="A352" s="260"/>
      <c r="B352" s="260"/>
      <c r="C352" s="211"/>
      <c r="D352" s="211"/>
      <c r="E352" s="211"/>
      <c r="F352" s="211"/>
      <c r="G352" s="211"/>
      <c r="H352" s="211"/>
      <c r="I352" s="211"/>
      <c r="J352" s="211"/>
      <c r="K352" s="211"/>
      <c r="L352" s="211"/>
      <c r="M352" s="211"/>
      <c r="N352" s="211"/>
      <c r="O352" s="211"/>
      <c r="P352" s="211"/>
      <c r="Q352" s="211"/>
      <c r="R352" s="211"/>
      <c r="S352" s="211"/>
      <c r="T352" s="211"/>
      <c r="U352" s="211"/>
      <c r="V352" s="211"/>
      <c r="W352" s="211"/>
      <c r="X352" s="211"/>
      <c r="Y352" s="211"/>
      <c r="Z352" s="211"/>
      <c r="AA352" s="211"/>
      <c r="AB352" s="211"/>
      <c r="AC352" s="211"/>
      <c r="AD352" s="211"/>
      <c r="AE352" s="211"/>
      <c r="AF352" s="211"/>
      <c r="AG352" s="211"/>
      <c r="AH352" s="211"/>
      <c r="AI352" s="211"/>
      <c r="AJ352" s="211"/>
      <c r="AK352" s="211"/>
      <c r="AL352" s="211"/>
      <c r="AM352" s="211"/>
      <c r="AN352" s="211"/>
      <c r="AO352" s="211"/>
      <c r="AP352" s="211"/>
      <c r="AQ352" s="211"/>
      <c r="AR352" s="211"/>
      <c r="AS352" s="211"/>
      <c r="AT352" s="211"/>
      <c r="AU352" s="211"/>
      <c r="AV352" s="211"/>
      <c r="AW352" s="211"/>
      <c r="AX352" s="211"/>
      <c r="AY352" s="211"/>
      <c r="AZ352" s="211"/>
      <c r="BA352" s="211"/>
      <c r="BB352" s="211"/>
      <c r="BC352" s="211"/>
      <c r="BD352" s="211"/>
      <c r="BE352" s="211"/>
      <c r="BF352" s="211"/>
      <c r="BG352" s="211"/>
      <c r="BH352" s="211"/>
      <c r="BI352" s="211"/>
      <c r="BJ352" s="211"/>
      <c r="BK352" s="211"/>
      <c r="BL352" s="211"/>
      <c r="BM352" s="211"/>
      <c r="BN352" s="211"/>
      <c r="BO352" s="211"/>
      <c r="BP352" s="211"/>
      <c r="BQ352" s="211"/>
      <c r="BR352" s="211"/>
      <c r="BS352" s="211"/>
    </row>
    <row r="353" spans="1:71">
      <c r="A353" s="260"/>
      <c r="B353" s="260"/>
      <c r="C353" s="211"/>
      <c r="D353" s="211"/>
      <c r="E353" s="211"/>
      <c r="F353" s="211"/>
      <c r="G353" s="211"/>
      <c r="H353" s="211"/>
      <c r="I353" s="211"/>
      <c r="J353" s="211"/>
      <c r="K353" s="211"/>
      <c r="L353" s="211"/>
      <c r="M353" s="211"/>
      <c r="N353" s="211"/>
      <c r="O353" s="211"/>
      <c r="P353" s="211"/>
      <c r="Q353" s="211"/>
      <c r="R353" s="211"/>
      <c r="S353" s="211"/>
      <c r="T353" s="211"/>
      <c r="U353" s="211"/>
      <c r="V353" s="211"/>
      <c r="W353" s="211"/>
      <c r="X353" s="211"/>
      <c r="Y353" s="211"/>
      <c r="Z353" s="211"/>
      <c r="AA353" s="211"/>
      <c r="AB353" s="211"/>
      <c r="AC353" s="211"/>
      <c r="AD353" s="211"/>
      <c r="AE353" s="211"/>
      <c r="AF353" s="211"/>
      <c r="AG353" s="211"/>
      <c r="AH353" s="211"/>
      <c r="AI353" s="211"/>
      <c r="AJ353" s="211"/>
      <c r="AK353" s="211"/>
      <c r="AL353" s="211"/>
      <c r="AM353" s="211"/>
      <c r="AN353" s="211"/>
      <c r="AO353" s="211"/>
      <c r="AP353" s="211"/>
      <c r="AQ353" s="211"/>
      <c r="AR353" s="211"/>
      <c r="AS353" s="211"/>
      <c r="AT353" s="211"/>
      <c r="AU353" s="211"/>
      <c r="AV353" s="211"/>
      <c r="AW353" s="211"/>
      <c r="AX353" s="211"/>
      <c r="AY353" s="211"/>
      <c r="AZ353" s="211"/>
      <c r="BA353" s="211"/>
      <c r="BB353" s="211"/>
      <c r="BC353" s="211"/>
      <c r="BD353" s="211"/>
      <c r="BE353" s="211"/>
      <c r="BF353" s="211"/>
      <c r="BG353" s="211"/>
      <c r="BH353" s="211"/>
      <c r="BI353" s="211"/>
      <c r="BJ353" s="211"/>
      <c r="BK353" s="211"/>
      <c r="BL353" s="211"/>
      <c r="BM353" s="211"/>
      <c r="BN353" s="211"/>
      <c r="BO353" s="211"/>
      <c r="BP353" s="211"/>
      <c r="BQ353" s="211"/>
      <c r="BR353" s="211"/>
      <c r="BS353" s="211"/>
    </row>
    <row r="354" spans="1:71">
      <c r="A354" s="260"/>
      <c r="B354" s="260"/>
      <c r="C354" s="211"/>
      <c r="D354" s="211"/>
      <c r="E354" s="211"/>
      <c r="F354" s="211"/>
      <c r="G354" s="211"/>
      <c r="H354" s="211"/>
      <c r="I354" s="211"/>
      <c r="J354" s="211"/>
      <c r="K354" s="211"/>
      <c r="L354" s="211"/>
      <c r="M354" s="211"/>
      <c r="N354" s="211"/>
      <c r="O354" s="211"/>
      <c r="P354" s="211"/>
      <c r="Q354" s="211"/>
      <c r="R354" s="211"/>
      <c r="S354" s="211"/>
      <c r="T354" s="211"/>
      <c r="U354" s="211"/>
      <c r="V354" s="211"/>
      <c r="W354" s="211"/>
      <c r="X354" s="211"/>
      <c r="Y354" s="211"/>
      <c r="Z354" s="211"/>
      <c r="AA354" s="211"/>
      <c r="AB354" s="211"/>
      <c r="AC354" s="211"/>
      <c r="AD354" s="211"/>
      <c r="AE354" s="211"/>
      <c r="AF354" s="211"/>
      <c r="AG354" s="211"/>
      <c r="AH354" s="211"/>
      <c r="AI354" s="211"/>
      <c r="AJ354" s="211"/>
      <c r="AK354" s="211"/>
      <c r="AL354" s="211"/>
      <c r="AM354" s="211"/>
      <c r="AN354" s="211"/>
      <c r="AO354" s="211"/>
      <c r="AP354" s="211"/>
      <c r="AQ354" s="211"/>
      <c r="AR354" s="211"/>
      <c r="AS354" s="211"/>
      <c r="AT354" s="211"/>
      <c r="AU354" s="211"/>
      <c r="AV354" s="211"/>
      <c r="AW354" s="211"/>
      <c r="AX354" s="211"/>
      <c r="AY354" s="211"/>
      <c r="AZ354" s="211"/>
      <c r="BA354" s="211"/>
      <c r="BB354" s="211"/>
      <c r="BC354" s="211"/>
      <c r="BD354" s="211"/>
      <c r="BE354" s="211"/>
      <c r="BF354" s="211"/>
      <c r="BG354" s="211"/>
      <c r="BH354" s="211"/>
      <c r="BI354" s="211"/>
      <c r="BJ354" s="211"/>
      <c r="BK354" s="211"/>
      <c r="BL354" s="211"/>
      <c r="BM354" s="211"/>
      <c r="BN354" s="211"/>
      <c r="BO354" s="211"/>
      <c r="BP354" s="211"/>
      <c r="BQ354" s="211"/>
      <c r="BR354" s="211"/>
      <c r="BS354" s="211"/>
    </row>
    <row r="355" spans="1:71">
      <c r="A355" s="260"/>
      <c r="B355" s="260"/>
      <c r="C355" s="211"/>
      <c r="D355" s="211"/>
      <c r="E355" s="211"/>
      <c r="F355" s="211"/>
      <c r="G355" s="211"/>
      <c r="H355" s="211"/>
      <c r="I355" s="211"/>
      <c r="J355" s="211"/>
      <c r="K355" s="211"/>
      <c r="L355" s="211"/>
      <c r="M355" s="211"/>
      <c r="N355" s="211"/>
      <c r="O355" s="211"/>
      <c r="P355" s="211"/>
      <c r="Q355" s="211"/>
      <c r="R355" s="211"/>
      <c r="S355" s="211"/>
      <c r="T355" s="211"/>
      <c r="U355" s="211"/>
      <c r="V355" s="211"/>
      <c r="W355" s="211"/>
      <c r="X355" s="211"/>
      <c r="Y355" s="211"/>
      <c r="Z355" s="211"/>
      <c r="AA355" s="211"/>
      <c r="AB355" s="211"/>
      <c r="AC355" s="211"/>
      <c r="AD355" s="211"/>
      <c r="AE355" s="211"/>
      <c r="AF355" s="211"/>
      <c r="AG355" s="211"/>
      <c r="AH355" s="211"/>
      <c r="AI355" s="211"/>
      <c r="AJ355" s="211"/>
      <c r="AK355" s="211"/>
      <c r="AL355" s="211"/>
      <c r="AM355" s="211"/>
      <c r="AN355" s="211"/>
      <c r="AO355" s="211"/>
      <c r="AP355" s="211"/>
      <c r="AQ355" s="211"/>
      <c r="AR355" s="211"/>
      <c r="AS355" s="211"/>
      <c r="AT355" s="211"/>
      <c r="AU355" s="211"/>
      <c r="AV355" s="211"/>
      <c r="AW355" s="211"/>
      <c r="AX355" s="211"/>
      <c r="AY355" s="211"/>
      <c r="AZ355" s="211"/>
      <c r="BA355" s="211"/>
      <c r="BB355" s="211"/>
      <c r="BC355" s="211"/>
      <c r="BD355" s="211"/>
      <c r="BE355" s="211"/>
      <c r="BF355" s="211"/>
      <c r="BG355" s="211"/>
      <c r="BH355" s="211"/>
      <c r="BI355" s="211"/>
      <c r="BJ355" s="211"/>
      <c r="BK355" s="211"/>
      <c r="BL355" s="211"/>
      <c r="BM355" s="211"/>
      <c r="BN355" s="211"/>
      <c r="BO355" s="211"/>
      <c r="BP355" s="211"/>
      <c r="BQ355" s="211"/>
      <c r="BR355" s="211"/>
      <c r="BS355" s="211"/>
    </row>
    <row r="356" spans="1:71">
      <c r="A356" s="260"/>
      <c r="B356" s="260"/>
      <c r="C356" s="211"/>
      <c r="D356" s="211"/>
      <c r="E356" s="211"/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211"/>
      <c r="Z356" s="211"/>
      <c r="AA356" s="211"/>
      <c r="AB356" s="211"/>
      <c r="AC356" s="211"/>
      <c r="AD356" s="211"/>
      <c r="AE356" s="211"/>
      <c r="AF356" s="211"/>
      <c r="AG356" s="211"/>
      <c r="AH356" s="211"/>
      <c r="AI356" s="211"/>
      <c r="AJ356" s="211"/>
      <c r="AK356" s="211"/>
      <c r="AL356" s="211"/>
      <c r="AM356" s="211"/>
      <c r="AN356" s="211"/>
      <c r="AO356" s="211"/>
      <c r="AP356" s="211"/>
      <c r="AQ356" s="211"/>
      <c r="AR356" s="211"/>
      <c r="AS356" s="211"/>
      <c r="AT356" s="211"/>
      <c r="AU356" s="211"/>
      <c r="AV356" s="211"/>
      <c r="AW356" s="211"/>
      <c r="AX356" s="211"/>
      <c r="AY356" s="211"/>
      <c r="AZ356" s="211"/>
      <c r="BA356" s="211"/>
      <c r="BB356" s="211"/>
      <c r="BC356" s="211"/>
      <c r="BD356" s="211"/>
      <c r="BE356" s="211"/>
      <c r="BF356" s="211"/>
      <c r="BG356" s="211"/>
      <c r="BH356" s="211"/>
      <c r="BI356" s="211"/>
      <c r="BJ356" s="211"/>
      <c r="BK356" s="211"/>
      <c r="BL356" s="211"/>
      <c r="BM356" s="211"/>
      <c r="BN356" s="211"/>
      <c r="BO356" s="211"/>
      <c r="BP356" s="211"/>
      <c r="BQ356" s="211"/>
      <c r="BR356" s="211"/>
      <c r="BS356" s="211"/>
    </row>
    <row r="357" spans="1:71">
      <c r="A357" s="260"/>
      <c r="B357" s="260"/>
      <c r="C357" s="211"/>
      <c r="D357" s="211"/>
      <c r="E357" s="211"/>
      <c r="F357" s="211"/>
      <c r="G357" s="211"/>
      <c r="H357" s="211"/>
      <c r="I357" s="211"/>
      <c r="J357" s="211"/>
      <c r="K357" s="211"/>
      <c r="L357" s="211"/>
      <c r="M357" s="211"/>
      <c r="N357" s="211"/>
      <c r="O357" s="211"/>
      <c r="P357" s="211"/>
      <c r="Q357" s="211"/>
      <c r="R357" s="211"/>
      <c r="S357" s="211"/>
      <c r="T357" s="211"/>
      <c r="U357" s="211"/>
      <c r="V357" s="211"/>
      <c r="W357" s="211"/>
      <c r="X357" s="211"/>
      <c r="Y357" s="211"/>
      <c r="Z357" s="211"/>
      <c r="AA357" s="211"/>
      <c r="AB357" s="211"/>
      <c r="AC357" s="211"/>
      <c r="AD357" s="211"/>
      <c r="AE357" s="211"/>
      <c r="AF357" s="211"/>
      <c r="AG357" s="211"/>
      <c r="AH357" s="211"/>
      <c r="AI357" s="211"/>
      <c r="AJ357" s="211"/>
      <c r="AK357" s="211"/>
      <c r="AL357" s="211"/>
      <c r="AM357" s="211"/>
      <c r="AN357" s="211"/>
      <c r="AO357" s="211"/>
      <c r="AP357" s="211"/>
      <c r="AQ357" s="211"/>
      <c r="AR357" s="211"/>
      <c r="AS357" s="211"/>
      <c r="AT357" s="211"/>
      <c r="AU357" s="211"/>
      <c r="AV357" s="211"/>
      <c r="AW357" s="211"/>
      <c r="AX357" s="211"/>
      <c r="AY357" s="211"/>
      <c r="AZ357" s="211"/>
      <c r="BA357" s="211"/>
      <c r="BB357" s="211"/>
      <c r="BC357" s="211"/>
      <c r="BD357" s="211"/>
      <c r="BE357" s="211"/>
      <c r="BF357" s="211"/>
      <c r="BG357" s="211"/>
      <c r="BH357" s="211"/>
      <c r="BI357" s="211"/>
      <c r="BJ357" s="211"/>
      <c r="BK357" s="211"/>
      <c r="BL357" s="211"/>
      <c r="BM357" s="211"/>
      <c r="BN357" s="211"/>
      <c r="BO357" s="211"/>
      <c r="BP357" s="211"/>
      <c r="BQ357" s="211"/>
      <c r="BR357" s="211"/>
      <c r="BS357" s="211"/>
    </row>
    <row r="358" spans="1:71">
      <c r="A358" s="260"/>
      <c r="B358" s="260"/>
      <c r="C358" s="211"/>
      <c r="D358" s="211"/>
      <c r="E358" s="211"/>
      <c r="F358" s="211"/>
      <c r="G358" s="211"/>
      <c r="H358" s="211"/>
      <c r="I358" s="211"/>
      <c r="J358" s="211"/>
      <c r="K358" s="211"/>
      <c r="L358" s="211"/>
      <c r="M358" s="211"/>
      <c r="N358" s="211"/>
      <c r="O358" s="211"/>
      <c r="P358" s="211"/>
      <c r="Q358" s="211"/>
      <c r="R358" s="211"/>
      <c r="S358" s="211"/>
      <c r="T358" s="211"/>
      <c r="U358" s="211"/>
      <c r="V358" s="211"/>
      <c r="W358" s="211"/>
      <c r="X358" s="211"/>
      <c r="Y358" s="211"/>
      <c r="Z358" s="211"/>
      <c r="AA358" s="211"/>
      <c r="AB358" s="211"/>
      <c r="AC358" s="211"/>
      <c r="AD358" s="211"/>
      <c r="AE358" s="211"/>
      <c r="AF358" s="211"/>
      <c r="AG358" s="211"/>
      <c r="AH358" s="211"/>
      <c r="AI358" s="211"/>
      <c r="AJ358" s="211"/>
      <c r="AK358" s="211"/>
      <c r="AL358" s="211"/>
      <c r="AM358" s="211"/>
      <c r="AN358" s="211"/>
      <c r="AO358" s="211"/>
      <c r="AP358" s="211"/>
      <c r="AQ358" s="211"/>
      <c r="AR358" s="211"/>
      <c r="AS358" s="211"/>
      <c r="AT358" s="211"/>
      <c r="AU358" s="211"/>
      <c r="AV358" s="211"/>
      <c r="AW358" s="211"/>
      <c r="AX358" s="211"/>
      <c r="AY358" s="211"/>
      <c r="AZ358" s="211"/>
      <c r="BA358" s="211"/>
      <c r="BB358" s="211"/>
      <c r="BC358" s="211"/>
      <c r="BD358" s="211"/>
      <c r="BE358" s="211"/>
      <c r="BF358" s="211"/>
      <c r="BG358" s="211"/>
      <c r="BH358" s="211"/>
      <c r="BI358" s="211"/>
      <c r="BJ358" s="211"/>
      <c r="BK358" s="211"/>
      <c r="BL358" s="211"/>
      <c r="BM358" s="211"/>
      <c r="BN358" s="211"/>
      <c r="BO358" s="211"/>
      <c r="BP358" s="211"/>
      <c r="BQ358" s="211"/>
      <c r="BR358" s="211"/>
      <c r="BS358" s="211"/>
    </row>
    <row r="359" spans="1:71">
      <c r="A359" s="260"/>
      <c r="B359" s="260"/>
      <c r="C359" s="211"/>
      <c r="D359" s="211"/>
      <c r="E359" s="211"/>
      <c r="F359" s="211"/>
      <c r="G359" s="211"/>
      <c r="H359" s="211"/>
      <c r="I359" s="211"/>
      <c r="J359" s="211"/>
      <c r="K359" s="211"/>
      <c r="L359" s="211"/>
      <c r="M359" s="211"/>
      <c r="N359" s="211"/>
      <c r="O359" s="211"/>
      <c r="P359" s="211"/>
      <c r="Q359" s="211"/>
      <c r="R359" s="211"/>
      <c r="S359" s="211"/>
      <c r="T359" s="211"/>
      <c r="U359" s="211"/>
      <c r="V359" s="211"/>
      <c r="W359" s="211"/>
      <c r="X359" s="211"/>
      <c r="Y359" s="211"/>
      <c r="Z359" s="211"/>
      <c r="AA359" s="211"/>
      <c r="AB359" s="211"/>
      <c r="AC359" s="211"/>
      <c r="AD359" s="211"/>
      <c r="AE359" s="211"/>
      <c r="AF359" s="211"/>
      <c r="AG359" s="211"/>
      <c r="AH359" s="211"/>
      <c r="AI359" s="211"/>
      <c r="AJ359" s="211"/>
      <c r="AK359" s="211"/>
      <c r="AL359" s="211"/>
      <c r="AM359" s="211"/>
      <c r="AN359" s="211"/>
      <c r="AO359" s="211"/>
      <c r="AP359" s="211"/>
      <c r="AQ359" s="211"/>
      <c r="AR359" s="211"/>
      <c r="AS359" s="211"/>
      <c r="AT359" s="211"/>
      <c r="AU359" s="211"/>
      <c r="AV359" s="211"/>
      <c r="AW359" s="211"/>
      <c r="AX359" s="211"/>
      <c r="AY359" s="211"/>
      <c r="AZ359" s="211"/>
      <c r="BA359" s="211"/>
      <c r="BB359" s="211"/>
      <c r="BC359" s="211"/>
      <c r="BD359" s="211"/>
      <c r="BE359" s="211"/>
      <c r="BF359" s="211"/>
      <c r="BG359" s="211"/>
      <c r="BH359" s="211"/>
      <c r="BI359" s="211"/>
      <c r="BJ359" s="211"/>
      <c r="BK359" s="211"/>
      <c r="BL359" s="211"/>
      <c r="BM359" s="211"/>
      <c r="BN359" s="211"/>
      <c r="BO359" s="211"/>
      <c r="BP359" s="211"/>
      <c r="BQ359" s="211"/>
      <c r="BR359" s="211"/>
      <c r="BS359" s="211"/>
    </row>
    <row r="360" spans="1:71">
      <c r="A360" s="260"/>
      <c r="B360" s="260"/>
      <c r="C360" s="211"/>
      <c r="D360" s="211"/>
      <c r="E360" s="211"/>
      <c r="F360" s="211"/>
      <c r="G360" s="211"/>
      <c r="H360" s="211"/>
      <c r="I360" s="211"/>
      <c r="J360" s="211"/>
      <c r="K360" s="211"/>
      <c r="L360" s="211"/>
      <c r="M360" s="211"/>
      <c r="N360" s="211"/>
      <c r="O360" s="211"/>
      <c r="P360" s="211"/>
      <c r="Q360" s="211"/>
      <c r="R360" s="211"/>
      <c r="S360" s="211"/>
      <c r="T360" s="211"/>
      <c r="U360" s="211"/>
      <c r="V360" s="211"/>
      <c r="W360" s="211"/>
      <c r="X360" s="211"/>
      <c r="Y360" s="211"/>
      <c r="Z360" s="211"/>
      <c r="AA360" s="211"/>
      <c r="AB360" s="211"/>
      <c r="AC360" s="211"/>
      <c r="AD360" s="211"/>
      <c r="AE360" s="211"/>
      <c r="AF360" s="211"/>
      <c r="AG360" s="211"/>
      <c r="AH360" s="211"/>
      <c r="AI360" s="211"/>
      <c r="AJ360" s="211"/>
      <c r="AK360" s="211"/>
      <c r="AL360" s="211"/>
      <c r="AM360" s="211"/>
      <c r="AN360" s="211"/>
      <c r="AO360" s="211"/>
      <c r="AP360" s="211"/>
      <c r="AQ360" s="211"/>
      <c r="AR360" s="211"/>
      <c r="AS360" s="211"/>
      <c r="AT360" s="211"/>
      <c r="AU360" s="211"/>
      <c r="AV360" s="211"/>
      <c r="AW360" s="211"/>
      <c r="AX360" s="211"/>
      <c r="AY360" s="211"/>
      <c r="AZ360" s="211"/>
      <c r="BA360" s="211"/>
      <c r="BB360" s="211"/>
      <c r="BC360" s="211"/>
      <c r="BD360" s="211"/>
      <c r="BE360" s="211"/>
      <c r="BF360" s="211"/>
      <c r="BG360" s="211"/>
      <c r="BH360" s="211"/>
      <c r="BI360" s="211"/>
      <c r="BJ360" s="211"/>
      <c r="BK360" s="211"/>
      <c r="BL360" s="211"/>
      <c r="BM360" s="211"/>
      <c r="BN360" s="211"/>
      <c r="BO360" s="211"/>
      <c r="BP360" s="211"/>
      <c r="BQ360" s="211"/>
      <c r="BR360" s="211"/>
      <c r="BS360" s="211"/>
    </row>
    <row r="361" spans="1:71">
      <c r="A361" s="260"/>
      <c r="B361" s="260"/>
      <c r="C361" s="211"/>
      <c r="D361" s="211"/>
      <c r="E361" s="211"/>
      <c r="F361" s="211"/>
      <c r="G361" s="211"/>
      <c r="H361" s="211"/>
      <c r="I361" s="211"/>
      <c r="J361" s="211"/>
      <c r="K361" s="211"/>
      <c r="L361" s="211"/>
      <c r="M361" s="211"/>
      <c r="N361" s="211"/>
      <c r="O361" s="211"/>
      <c r="P361" s="211"/>
      <c r="Q361" s="211"/>
      <c r="R361" s="211"/>
      <c r="S361" s="211"/>
      <c r="T361" s="211"/>
      <c r="U361" s="211"/>
      <c r="V361" s="211"/>
      <c r="W361" s="211"/>
      <c r="X361" s="211"/>
      <c r="Y361" s="211"/>
      <c r="Z361" s="211"/>
      <c r="AA361" s="211"/>
      <c r="AB361" s="211"/>
      <c r="AC361" s="211"/>
      <c r="AD361" s="211"/>
      <c r="AE361" s="211"/>
      <c r="AF361" s="211"/>
      <c r="AG361" s="211"/>
      <c r="AH361" s="211"/>
      <c r="AI361" s="211"/>
      <c r="AJ361" s="211"/>
      <c r="AK361" s="211"/>
      <c r="AL361" s="211"/>
      <c r="AM361" s="211"/>
      <c r="AN361" s="211"/>
      <c r="AO361" s="211"/>
      <c r="AP361" s="211"/>
      <c r="AQ361" s="211"/>
      <c r="AR361" s="211"/>
      <c r="AS361" s="211"/>
      <c r="AT361" s="211"/>
      <c r="AU361" s="211"/>
      <c r="AV361" s="211"/>
      <c r="AW361" s="211"/>
      <c r="AX361" s="211"/>
      <c r="AY361" s="211"/>
      <c r="AZ361" s="211"/>
      <c r="BA361" s="211"/>
      <c r="BB361" s="211"/>
      <c r="BC361" s="211"/>
      <c r="BD361" s="211"/>
      <c r="BE361" s="211"/>
      <c r="BF361" s="211"/>
      <c r="BG361" s="211"/>
      <c r="BH361" s="211"/>
      <c r="BI361" s="211"/>
      <c r="BJ361" s="211"/>
      <c r="BK361" s="211"/>
      <c r="BL361" s="211"/>
      <c r="BM361" s="211"/>
      <c r="BN361" s="211"/>
      <c r="BO361" s="211"/>
      <c r="BP361" s="211"/>
      <c r="BQ361" s="211"/>
      <c r="BR361" s="211"/>
      <c r="BS361" s="211"/>
    </row>
    <row r="362" spans="1:71">
      <c r="A362" s="260"/>
      <c r="B362" s="260"/>
      <c r="C362" s="211"/>
      <c r="D362" s="211"/>
      <c r="E362" s="211"/>
      <c r="F362" s="211"/>
      <c r="G362" s="211"/>
      <c r="H362" s="211"/>
      <c r="I362" s="211"/>
      <c r="J362" s="211"/>
      <c r="K362" s="211"/>
      <c r="L362" s="211"/>
      <c r="M362" s="211"/>
      <c r="N362" s="211"/>
      <c r="O362" s="211"/>
      <c r="P362" s="211"/>
      <c r="Q362" s="211"/>
      <c r="R362" s="211"/>
      <c r="S362" s="211"/>
      <c r="T362" s="211"/>
      <c r="U362" s="211"/>
      <c r="V362" s="211"/>
      <c r="W362" s="211"/>
      <c r="X362" s="211"/>
      <c r="Y362" s="211"/>
      <c r="Z362" s="211"/>
      <c r="AA362" s="211"/>
      <c r="AB362" s="211"/>
      <c r="AC362" s="211"/>
      <c r="AD362" s="211"/>
      <c r="AE362" s="211"/>
      <c r="AF362" s="211"/>
      <c r="AG362" s="211"/>
      <c r="AH362" s="211"/>
      <c r="AI362" s="211"/>
      <c r="AJ362" s="211"/>
      <c r="AK362" s="211"/>
      <c r="AL362" s="211"/>
      <c r="AM362" s="211"/>
      <c r="AN362" s="211"/>
      <c r="AO362" s="211"/>
      <c r="AP362" s="211"/>
      <c r="AQ362" s="211"/>
      <c r="AR362" s="211"/>
      <c r="AS362" s="211"/>
      <c r="AT362" s="211"/>
      <c r="AU362" s="211"/>
      <c r="AV362" s="211"/>
      <c r="AW362" s="211"/>
      <c r="AX362" s="211"/>
      <c r="AY362" s="211"/>
      <c r="AZ362" s="211"/>
      <c r="BA362" s="211"/>
      <c r="BB362" s="211"/>
      <c r="BC362" s="211"/>
      <c r="BD362" s="211"/>
      <c r="BE362" s="211"/>
      <c r="BF362" s="211"/>
      <c r="BG362" s="211"/>
      <c r="BH362" s="211"/>
      <c r="BI362" s="211"/>
      <c r="BJ362" s="211"/>
      <c r="BK362" s="211"/>
      <c r="BL362" s="211"/>
      <c r="BM362" s="211"/>
      <c r="BN362" s="211"/>
      <c r="BO362" s="211"/>
      <c r="BP362" s="211"/>
      <c r="BQ362" s="211"/>
      <c r="BR362" s="211"/>
      <c r="BS362" s="211"/>
    </row>
    <row r="363" spans="1:71">
      <c r="A363" s="260"/>
      <c r="B363" s="260"/>
      <c r="C363" s="211"/>
      <c r="D363" s="211"/>
      <c r="E363" s="211"/>
      <c r="F363" s="211"/>
      <c r="G363" s="211"/>
      <c r="H363" s="211"/>
      <c r="I363" s="211"/>
      <c r="J363" s="211"/>
      <c r="K363" s="211"/>
      <c r="L363" s="211"/>
      <c r="M363" s="211"/>
      <c r="N363" s="211"/>
      <c r="O363" s="211"/>
      <c r="P363" s="211"/>
      <c r="Q363" s="211"/>
      <c r="R363" s="211"/>
      <c r="S363" s="211"/>
      <c r="T363" s="211"/>
      <c r="U363" s="211"/>
      <c r="V363" s="211"/>
      <c r="W363" s="211"/>
      <c r="X363" s="211"/>
      <c r="Y363" s="211"/>
      <c r="Z363" s="211"/>
      <c r="AA363" s="211"/>
      <c r="AB363" s="211"/>
      <c r="AC363" s="211"/>
      <c r="AD363" s="211"/>
      <c r="AE363" s="211"/>
      <c r="AF363" s="211"/>
      <c r="AG363" s="211"/>
      <c r="AH363" s="211"/>
      <c r="AI363" s="211"/>
      <c r="AJ363" s="211"/>
      <c r="AK363" s="211"/>
      <c r="AL363" s="211"/>
      <c r="AM363" s="211"/>
      <c r="AN363" s="211"/>
      <c r="AO363" s="211"/>
      <c r="AP363" s="211"/>
      <c r="AQ363" s="211"/>
      <c r="AR363" s="211"/>
      <c r="AS363" s="211"/>
      <c r="AT363" s="211"/>
      <c r="AU363" s="211"/>
      <c r="AV363" s="211"/>
      <c r="AW363" s="211"/>
      <c r="AX363" s="211"/>
      <c r="AY363" s="211"/>
      <c r="AZ363" s="211"/>
      <c r="BA363" s="211"/>
      <c r="BB363" s="211"/>
      <c r="BC363" s="211"/>
      <c r="BD363" s="211"/>
      <c r="BE363" s="211"/>
      <c r="BF363" s="211"/>
      <c r="BG363" s="211"/>
      <c r="BH363" s="211"/>
      <c r="BI363" s="211"/>
      <c r="BJ363" s="211"/>
      <c r="BK363" s="211"/>
      <c r="BL363" s="211"/>
      <c r="BM363" s="211"/>
      <c r="BN363" s="211"/>
      <c r="BO363" s="211"/>
      <c r="BP363" s="211"/>
      <c r="BQ363" s="211"/>
      <c r="BR363" s="211"/>
      <c r="BS363" s="211"/>
    </row>
    <row r="364" spans="1:71">
      <c r="A364" s="260"/>
      <c r="B364" s="260"/>
      <c r="C364" s="211"/>
      <c r="D364" s="211"/>
      <c r="E364" s="211"/>
      <c r="F364" s="211"/>
      <c r="G364" s="211"/>
      <c r="H364" s="211"/>
      <c r="I364" s="211"/>
      <c r="J364" s="211"/>
      <c r="K364" s="211"/>
      <c r="L364" s="211"/>
      <c r="M364" s="211"/>
      <c r="N364" s="211"/>
      <c r="O364" s="211"/>
      <c r="P364" s="211"/>
      <c r="Q364" s="211"/>
      <c r="R364" s="211"/>
      <c r="S364" s="211"/>
      <c r="T364" s="211"/>
      <c r="U364" s="211"/>
      <c r="V364" s="211"/>
      <c r="W364" s="211"/>
      <c r="X364" s="211"/>
      <c r="Y364" s="211"/>
      <c r="Z364" s="211"/>
      <c r="AA364" s="211"/>
      <c r="AB364" s="211"/>
      <c r="AC364" s="211"/>
      <c r="AD364" s="211"/>
      <c r="AE364" s="211"/>
      <c r="AF364" s="211"/>
      <c r="AG364" s="211"/>
      <c r="AH364" s="211"/>
      <c r="AI364" s="211"/>
      <c r="AJ364" s="211"/>
      <c r="AK364" s="211"/>
      <c r="AL364" s="211"/>
      <c r="AM364" s="211"/>
      <c r="AN364" s="211"/>
      <c r="AO364" s="211"/>
      <c r="AP364" s="211"/>
      <c r="AQ364" s="211"/>
      <c r="AR364" s="211"/>
      <c r="AS364" s="211"/>
      <c r="AT364" s="211"/>
      <c r="AU364" s="211"/>
      <c r="AV364" s="211"/>
      <c r="AW364" s="211"/>
      <c r="AX364" s="211"/>
      <c r="AY364" s="211"/>
      <c r="AZ364" s="211"/>
      <c r="BA364" s="211"/>
      <c r="BB364" s="211"/>
      <c r="BC364" s="211"/>
      <c r="BD364" s="211"/>
      <c r="BE364" s="211"/>
      <c r="BF364" s="211"/>
      <c r="BG364" s="211"/>
      <c r="BH364" s="211"/>
      <c r="BI364" s="211"/>
      <c r="BJ364" s="211"/>
      <c r="BK364" s="211"/>
      <c r="BL364" s="211"/>
      <c r="BM364" s="211"/>
      <c r="BN364" s="211"/>
      <c r="BO364" s="211"/>
      <c r="BP364" s="211"/>
      <c r="BQ364" s="211"/>
      <c r="BR364" s="211"/>
      <c r="BS364" s="211"/>
    </row>
    <row r="365" spans="1:71">
      <c r="A365" s="260"/>
      <c r="B365" s="260"/>
      <c r="C365" s="211"/>
      <c r="D365" s="211"/>
      <c r="E365" s="211"/>
      <c r="F365" s="211"/>
      <c r="G365" s="211"/>
      <c r="H365" s="211"/>
      <c r="I365" s="211"/>
      <c r="J365" s="211"/>
      <c r="K365" s="211"/>
      <c r="L365" s="211"/>
      <c r="M365" s="211"/>
      <c r="N365" s="211"/>
      <c r="O365" s="211"/>
      <c r="P365" s="211"/>
      <c r="Q365" s="211"/>
      <c r="R365" s="211"/>
      <c r="S365" s="211"/>
      <c r="T365" s="211"/>
      <c r="U365" s="211"/>
      <c r="V365" s="211"/>
      <c r="W365" s="211"/>
      <c r="X365" s="211"/>
      <c r="Y365" s="211"/>
      <c r="Z365" s="211"/>
      <c r="AA365" s="211"/>
      <c r="AB365" s="211"/>
      <c r="AC365" s="211"/>
      <c r="AD365" s="211"/>
      <c r="AE365" s="211"/>
      <c r="AF365" s="211"/>
      <c r="AG365" s="211"/>
      <c r="AH365" s="211"/>
      <c r="AI365" s="211"/>
      <c r="AJ365" s="211"/>
      <c r="AK365" s="211"/>
      <c r="AL365" s="211"/>
      <c r="AM365" s="211"/>
      <c r="AN365" s="211"/>
      <c r="AO365" s="211"/>
      <c r="AP365" s="211"/>
      <c r="AQ365" s="211"/>
      <c r="AR365" s="211"/>
      <c r="AS365" s="211"/>
      <c r="AT365" s="211"/>
      <c r="AU365" s="211"/>
      <c r="AV365" s="211"/>
      <c r="AW365" s="211"/>
      <c r="AX365" s="211"/>
      <c r="AY365" s="211"/>
      <c r="AZ365" s="211"/>
      <c r="BA365" s="211"/>
      <c r="BB365" s="211"/>
      <c r="BC365" s="211"/>
      <c r="BD365" s="211"/>
      <c r="BE365" s="211"/>
      <c r="BF365" s="211"/>
      <c r="BG365" s="211"/>
      <c r="BH365" s="211"/>
      <c r="BI365" s="211"/>
      <c r="BJ365" s="211"/>
      <c r="BK365" s="211"/>
      <c r="BL365" s="211"/>
      <c r="BM365" s="211"/>
      <c r="BN365" s="211"/>
      <c r="BO365" s="211"/>
      <c r="BP365" s="211"/>
      <c r="BQ365" s="211"/>
      <c r="BR365" s="211"/>
      <c r="BS365" s="211"/>
    </row>
    <row r="366" spans="1:71">
      <c r="A366" s="260"/>
      <c r="B366" s="260"/>
      <c r="C366" s="211"/>
      <c r="D366" s="211"/>
      <c r="E366" s="211"/>
      <c r="F366" s="211"/>
      <c r="G366" s="211"/>
      <c r="H366" s="211"/>
      <c r="I366" s="211"/>
      <c r="J366" s="211"/>
      <c r="K366" s="211"/>
      <c r="L366" s="211"/>
      <c r="M366" s="211"/>
      <c r="N366" s="211"/>
      <c r="O366" s="211"/>
      <c r="P366" s="211"/>
      <c r="Q366" s="211"/>
      <c r="R366" s="211"/>
      <c r="S366" s="211"/>
      <c r="T366" s="211"/>
      <c r="U366" s="211"/>
      <c r="V366" s="211"/>
      <c r="W366" s="211"/>
      <c r="X366" s="211"/>
      <c r="Y366" s="211"/>
      <c r="Z366" s="211"/>
      <c r="AA366" s="211"/>
      <c r="AB366" s="211"/>
      <c r="AC366" s="211"/>
      <c r="AD366" s="211"/>
      <c r="AE366" s="211"/>
      <c r="AF366" s="211"/>
      <c r="AG366" s="211"/>
      <c r="AH366" s="211"/>
      <c r="AI366" s="211"/>
      <c r="AJ366" s="211"/>
      <c r="AK366" s="211"/>
      <c r="AL366" s="211"/>
      <c r="AM366" s="211"/>
      <c r="AN366" s="211"/>
      <c r="AO366" s="211"/>
      <c r="AP366" s="211"/>
      <c r="AQ366" s="211"/>
      <c r="AR366" s="211"/>
      <c r="AS366" s="211"/>
      <c r="AT366" s="211"/>
      <c r="AU366" s="211"/>
      <c r="AV366" s="211"/>
      <c r="AW366" s="211"/>
      <c r="AX366" s="211"/>
      <c r="AY366" s="211"/>
      <c r="AZ366" s="211"/>
      <c r="BA366" s="211"/>
      <c r="BB366" s="211"/>
      <c r="BC366" s="211"/>
      <c r="BD366" s="211"/>
      <c r="BE366" s="211"/>
      <c r="BF366" s="211"/>
      <c r="BG366" s="211"/>
      <c r="BH366" s="211"/>
      <c r="BI366" s="211"/>
      <c r="BJ366" s="211"/>
      <c r="BK366" s="211"/>
      <c r="BL366" s="211"/>
      <c r="BM366" s="211"/>
      <c r="BN366" s="211"/>
      <c r="BO366" s="211"/>
      <c r="BP366" s="211"/>
      <c r="BQ366" s="211"/>
      <c r="BR366" s="211"/>
      <c r="BS366" s="211"/>
    </row>
    <row r="367" spans="1:71">
      <c r="A367" s="260"/>
      <c r="B367" s="260"/>
      <c r="C367" s="211"/>
      <c r="D367" s="211"/>
      <c r="E367" s="211"/>
      <c r="F367" s="211"/>
      <c r="G367" s="211"/>
      <c r="H367" s="211"/>
      <c r="I367" s="211"/>
      <c r="J367" s="211"/>
      <c r="K367" s="211"/>
      <c r="L367" s="211"/>
      <c r="M367" s="211"/>
      <c r="N367" s="211"/>
      <c r="O367" s="211"/>
      <c r="P367" s="211"/>
      <c r="Q367" s="211"/>
      <c r="R367" s="211"/>
      <c r="S367" s="211"/>
      <c r="T367" s="211"/>
      <c r="U367" s="211"/>
      <c r="V367" s="211"/>
      <c r="W367" s="211"/>
      <c r="X367" s="211"/>
      <c r="Y367" s="211"/>
      <c r="Z367" s="211"/>
      <c r="AA367" s="211"/>
      <c r="AB367" s="211"/>
      <c r="AC367" s="211"/>
      <c r="AD367" s="211"/>
      <c r="AE367" s="211"/>
      <c r="AF367" s="211"/>
      <c r="AG367" s="211"/>
      <c r="AH367" s="211"/>
      <c r="AI367" s="211"/>
      <c r="AJ367" s="211"/>
      <c r="AK367" s="211"/>
      <c r="AL367" s="211"/>
      <c r="AM367" s="211"/>
      <c r="AN367" s="211"/>
      <c r="AO367" s="211"/>
      <c r="AP367" s="211"/>
      <c r="AQ367" s="211"/>
      <c r="AR367" s="211"/>
      <c r="AS367" s="211"/>
      <c r="AT367" s="211"/>
      <c r="AU367" s="211"/>
      <c r="AV367" s="211"/>
      <c r="AW367" s="211"/>
      <c r="AX367" s="211"/>
      <c r="AY367" s="211"/>
      <c r="AZ367" s="211"/>
      <c r="BA367" s="211"/>
      <c r="BB367" s="211"/>
      <c r="BC367" s="211"/>
      <c r="BD367" s="211"/>
      <c r="BE367" s="211"/>
      <c r="BF367" s="211"/>
      <c r="BG367" s="211"/>
      <c r="BH367" s="211"/>
      <c r="BI367" s="211"/>
      <c r="BJ367" s="211"/>
      <c r="BK367" s="211"/>
      <c r="BL367" s="211"/>
      <c r="BM367" s="211"/>
      <c r="BN367" s="211"/>
      <c r="BO367" s="211"/>
      <c r="BP367" s="211"/>
      <c r="BQ367" s="211"/>
      <c r="BR367" s="211"/>
      <c r="BS367" s="211"/>
    </row>
    <row r="368" spans="1:71">
      <c r="A368" s="260"/>
      <c r="B368" s="260"/>
      <c r="C368" s="211"/>
      <c r="D368" s="211"/>
      <c r="E368" s="211"/>
      <c r="F368" s="211"/>
      <c r="G368" s="211"/>
      <c r="H368" s="211"/>
      <c r="I368" s="211"/>
      <c r="J368" s="211"/>
      <c r="K368" s="211"/>
      <c r="L368" s="211"/>
      <c r="M368" s="211"/>
      <c r="N368" s="211"/>
      <c r="O368" s="211"/>
      <c r="P368" s="211"/>
      <c r="Q368" s="211"/>
      <c r="R368" s="211"/>
      <c r="S368" s="211"/>
      <c r="T368" s="211"/>
      <c r="U368" s="211"/>
      <c r="V368" s="211"/>
      <c r="W368" s="211"/>
      <c r="X368" s="211"/>
      <c r="Y368" s="211"/>
      <c r="Z368" s="211"/>
      <c r="AA368" s="211"/>
      <c r="AB368" s="211"/>
      <c r="AC368" s="211"/>
      <c r="AD368" s="211"/>
      <c r="AE368" s="211"/>
      <c r="AF368" s="211"/>
      <c r="AG368" s="211"/>
      <c r="AH368" s="211"/>
      <c r="AI368" s="211"/>
      <c r="AJ368" s="211"/>
      <c r="AK368" s="211"/>
      <c r="AL368" s="211"/>
      <c r="AM368" s="211"/>
      <c r="AN368" s="211"/>
      <c r="AO368" s="211"/>
      <c r="AP368" s="211"/>
      <c r="AQ368" s="211"/>
      <c r="AR368" s="211"/>
      <c r="AS368" s="211"/>
      <c r="AT368" s="211"/>
      <c r="AU368" s="211"/>
      <c r="AV368" s="211"/>
      <c r="AW368" s="211"/>
      <c r="AX368" s="211"/>
      <c r="AY368" s="211"/>
      <c r="AZ368" s="211"/>
      <c r="BA368" s="211"/>
      <c r="BB368" s="211"/>
      <c r="BC368" s="211"/>
      <c r="BD368" s="211"/>
      <c r="BE368" s="211"/>
      <c r="BF368" s="211"/>
      <c r="BG368" s="211"/>
      <c r="BH368" s="211"/>
      <c r="BI368" s="211"/>
      <c r="BJ368" s="211"/>
      <c r="BK368" s="211"/>
      <c r="BL368" s="211"/>
      <c r="BM368" s="211"/>
      <c r="BN368" s="211"/>
      <c r="BO368" s="211"/>
      <c r="BP368" s="211"/>
      <c r="BQ368" s="211"/>
      <c r="BR368" s="211"/>
      <c r="BS368" s="211"/>
    </row>
    <row r="369" spans="1:71">
      <c r="A369" s="260"/>
      <c r="B369" s="260"/>
      <c r="C369" s="211"/>
      <c r="D369" s="211"/>
      <c r="E369" s="211"/>
      <c r="F369" s="211"/>
      <c r="G369" s="211"/>
      <c r="H369" s="211"/>
      <c r="I369" s="211"/>
      <c r="J369" s="211"/>
      <c r="K369" s="211"/>
      <c r="L369" s="211"/>
      <c r="M369" s="211"/>
      <c r="N369" s="211"/>
      <c r="O369" s="211"/>
      <c r="P369" s="211"/>
      <c r="Q369" s="211"/>
      <c r="R369" s="211"/>
      <c r="S369" s="211"/>
      <c r="T369" s="211"/>
      <c r="U369" s="211"/>
      <c r="V369" s="211"/>
      <c r="W369" s="211"/>
      <c r="X369" s="211"/>
      <c r="Y369" s="211"/>
      <c r="Z369" s="211"/>
      <c r="AA369" s="211"/>
      <c r="AB369" s="211"/>
      <c r="AC369" s="211"/>
      <c r="AD369" s="211"/>
      <c r="AE369" s="211"/>
      <c r="AF369" s="211"/>
      <c r="AG369" s="211"/>
      <c r="AH369" s="211"/>
      <c r="AI369" s="211"/>
      <c r="AJ369" s="211"/>
      <c r="AK369" s="211"/>
      <c r="AL369" s="211"/>
      <c r="AM369" s="211"/>
      <c r="AN369" s="211"/>
      <c r="AO369" s="211"/>
      <c r="AP369" s="211"/>
      <c r="AQ369" s="211"/>
      <c r="AR369" s="211"/>
      <c r="AS369" s="211"/>
      <c r="AT369" s="211"/>
      <c r="AU369" s="211"/>
      <c r="AV369" s="211"/>
      <c r="AW369" s="211"/>
      <c r="AX369" s="211"/>
      <c r="AY369" s="211"/>
      <c r="AZ369" s="211"/>
      <c r="BA369" s="211"/>
      <c r="BB369" s="211"/>
      <c r="BC369" s="211"/>
      <c r="BD369" s="211"/>
      <c r="BE369" s="211"/>
      <c r="BF369" s="211"/>
      <c r="BG369" s="211"/>
      <c r="BH369" s="211"/>
      <c r="BI369" s="211"/>
      <c r="BJ369" s="211"/>
      <c r="BK369" s="211"/>
      <c r="BL369" s="211"/>
      <c r="BM369" s="211"/>
      <c r="BN369" s="211"/>
      <c r="BO369" s="211"/>
      <c r="BP369" s="211"/>
      <c r="BQ369" s="211"/>
      <c r="BR369" s="211"/>
      <c r="BS369" s="211"/>
    </row>
    <row r="370" spans="1:71">
      <c r="A370" s="260"/>
      <c r="B370" s="260"/>
      <c r="C370" s="211"/>
      <c r="D370" s="211"/>
      <c r="E370" s="211"/>
      <c r="F370" s="211"/>
      <c r="G370" s="211"/>
      <c r="H370" s="211"/>
      <c r="I370" s="211"/>
      <c r="J370" s="211"/>
      <c r="K370" s="211"/>
      <c r="L370" s="211"/>
      <c r="M370" s="211"/>
      <c r="N370" s="211"/>
      <c r="O370" s="211"/>
      <c r="P370" s="211"/>
      <c r="Q370" s="211"/>
      <c r="R370" s="211"/>
      <c r="S370" s="211"/>
      <c r="T370" s="211"/>
      <c r="U370" s="211"/>
      <c r="V370" s="211"/>
      <c r="W370" s="211"/>
      <c r="X370" s="211"/>
      <c r="Y370" s="211"/>
      <c r="Z370" s="211"/>
      <c r="AA370" s="211"/>
      <c r="AB370" s="211"/>
      <c r="AC370" s="211"/>
      <c r="AD370" s="211"/>
      <c r="AE370" s="211"/>
      <c r="AF370" s="211"/>
      <c r="AG370" s="211"/>
      <c r="AH370" s="211"/>
      <c r="AI370" s="211"/>
      <c r="AJ370" s="211"/>
      <c r="AK370" s="211"/>
      <c r="AL370" s="211"/>
      <c r="AM370" s="211"/>
      <c r="AN370" s="211"/>
      <c r="AO370" s="211"/>
      <c r="AP370" s="211"/>
      <c r="AQ370" s="211"/>
      <c r="AR370" s="211"/>
      <c r="AS370" s="211"/>
      <c r="AT370" s="211"/>
      <c r="AU370" s="211"/>
      <c r="AV370" s="211"/>
      <c r="AW370" s="211"/>
      <c r="AX370" s="211"/>
      <c r="AY370" s="211"/>
      <c r="AZ370" s="211"/>
      <c r="BA370" s="211"/>
      <c r="BB370" s="211"/>
      <c r="BC370" s="211"/>
      <c r="BD370" s="211"/>
      <c r="BE370" s="211"/>
      <c r="BF370" s="211"/>
      <c r="BG370" s="211"/>
      <c r="BH370" s="211"/>
      <c r="BI370" s="211"/>
      <c r="BJ370" s="211"/>
      <c r="BK370" s="211"/>
      <c r="BL370" s="211"/>
      <c r="BM370" s="211"/>
      <c r="BN370" s="211"/>
      <c r="BO370" s="211"/>
      <c r="BP370" s="211"/>
      <c r="BQ370" s="211"/>
      <c r="BR370" s="211"/>
      <c r="BS370" s="211"/>
    </row>
    <row r="371" spans="1:71">
      <c r="A371" s="260"/>
      <c r="B371" s="260"/>
      <c r="C371" s="211"/>
      <c r="D371" s="211"/>
      <c r="E371" s="211"/>
      <c r="F371" s="211"/>
      <c r="G371" s="211"/>
      <c r="H371" s="211"/>
      <c r="I371" s="211"/>
      <c r="J371" s="211"/>
      <c r="K371" s="211"/>
      <c r="L371" s="211"/>
      <c r="M371" s="211"/>
      <c r="N371" s="211"/>
      <c r="O371" s="211"/>
      <c r="P371" s="211"/>
      <c r="Q371" s="211"/>
      <c r="R371" s="211"/>
      <c r="S371" s="211"/>
      <c r="T371" s="211"/>
      <c r="U371" s="211"/>
      <c r="V371" s="211"/>
      <c r="W371" s="211"/>
      <c r="X371" s="211"/>
      <c r="Y371" s="211"/>
      <c r="Z371" s="211"/>
      <c r="AA371" s="211"/>
      <c r="AB371" s="211"/>
      <c r="AC371" s="211"/>
      <c r="AD371" s="211"/>
      <c r="AE371" s="211"/>
      <c r="AF371" s="211"/>
      <c r="AG371" s="211"/>
      <c r="AH371" s="211"/>
      <c r="AI371" s="211"/>
      <c r="AJ371" s="211"/>
      <c r="AK371" s="211"/>
      <c r="AL371" s="211"/>
      <c r="AM371" s="211"/>
      <c r="AN371" s="211"/>
      <c r="AO371" s="211"/>
      <c r="AP371" s="211"/>
      <c r="AQ371" s="211"/>
      <c r="AR371" s="211"/>
      <c r="AS371" s="211"/>
      <c r="AT371" s="211"/>
      <c r="AU371" s="211"/>
      <c r="AV371" s="211"/>
      <c r="AW371" s="211"/>
      <c r="AX371" s="211"/>
      <c r="AY371" s="211"/>
      <c r="AZ371" s="211"/>
      <c r="BA371" s="211"/>
      <c r="BB371" s="211"/>
      <c r="BC371" s="211"/>
      <c r="BD371" s="211"/>
      <c r="BE371" s="211"/>
      <c r="BF371" s="211"/>
      <c r="BG371" s="211"/>
      <c r="BH371" s="211"/>
      <c r="BI371" s="211"/>
      <c r="BJ371" s="211"/>
      <c r="BK371" s="211"/>
      <c r="BL371" s="211"/>
      <c r="BM371" s="211"/>
      <c r="BN371" s="211"/>
      <c r="BO371" s="211"/>
      <c r="BP371" s="211"/>
      <c r="BQ371" s="211"/>
      <c r="BR371" s="211"/>
      <c r="BS371" s="211"/>
    </row>
    <row r="372" spans="1:71">
      <c r="A372" s="260"/>
      <c r="B372" s="260"/>
      <c r="C372" s="211"/>
      <c r="D372" s="211"/>
      <c r="E372" s="211"/>
      <c r="F372" s="211"/>
      <c r="G372" s="211"/>
      <c r="H372" s="211"/>
      <c r="I372" s="211"/>
      <c r="J372" s="211"/>
      <c r="K372" s="211"/>
      <c r="L372" s="211"/>
      <c r="M372" s="211"/>
      <c r="N372" s="211"/>
      <c r="O372" s="211"/>
      <c r="P372" s="211"/>
      <c r="Q372" s="211"/>
      <c r="R372" s="211"/>
      <c r="S372" s="211"/>
      <c r="T372" s="211"/>
      <c r="U372" s="211"/>
      <c r="V372" s="211"/>
      <c r="W372" s="211"/>
      <c r="X372" s="211"/>
      <c r="Y372" s="211"/>
      <c r="Z372" s="211"/>
      <c r="AA372" s="211"/>
      <c r="AB372" s="211"/>
      <c r="AC372" s="211"/>
      <c r="AD372" s="211"/>
      <c r="AE372" s="211"/>
      <c r="AF372" s="211"/>
      <c r="AG372" s="211"/>
      <c r="AH372" s="211"/>
      <c r="AI372" s="211"/>
      <c r="AJ372" s="211"/>
      <c r="AK372" s="211"/>
      <c r="AL372" s="211"/>
      <c r="AM372" s="211"/>
      <c r="AN372" s="211"/>
      <c r="AO372" s="211"/>
      <c r="AP372" s="211"/>
      <c r="AQ372" s="211"/>
      <c r="AR372" s="211"/>
      <c r="AS372" s="211"/>
      <c r="AT372" s="211"/>
      <c r="AU372" s="211"/>
      <c r="AV372" s="211"/>
      <c r="AW372" s="211"/>
      <c r="AX372" s="211"/>
      <c r="AY372" s="211"/>
      <c r="AZ372" s="211"/>
      <c r="BA372" s="211"/>
      <c r="BB372" s="211"/>
      <c r="BC372" s="211"/>
      <c r="BD372" s="211"/>
      <c r="BE372" s="211"/>
      <c r="BF372" s="211"/>
      <c r="BG372" s="211"/>
      <c r="BH372" s="211"/>
      <c r="BI372" s="211"/>
      <c r="BJ372" s="211"/>
      <c r="BK372" s="211"/>
      <c r="BL372" s="211"/>
      <c r="BM372" s="211"/>
      <c r="BN372" s="211"/>
      <c r="BO372" s="211"/>
      <c r="BP372" s="211"/>
      <c r="BQ372" s="211"/>
      <c r="BR372" s="211"/>
      <c r="BS372" s="211"/>
    </row>
    <row r="373" spans="1:71">
      <c r="A373" s="260"/>
      <c r="B373" s="260"/>
      <c r="C373" s="211"/>
      <c r="D373" s="211"/>
      <c r="E373" s="211"/>
      <c r="F373" s="211"/>
      <c r="G373" s="211"/>
      <c r="H373" s="211"/>
      <c r="I373" s="211"/>
      <c r="J373" s="211"/>
      <c r="K373" s="211"/>
      <c r="L373" s="211"/>
      <c r="M373" s="211"/>
      <c r="N373" s="211"/>
      <c r="O373" s="211"/>
      <c r="P373" s="211"/>
      <c r="Q373" s="211"/>
      <c r="R373" s="211"/>
      <c r="S373" s="211"/>
      <c r="T373" s="211"/>
      <c r="U373" s="211"/>
      <c r="V373" s="211"/>
      <c r="W373" s="211"/>
      <c r="X373" s="211"/>
      <c r="Y373" s="211"/>
      <c r="Z373" s="211"/>
      <c r="AA373" s="211"/>
      <c r="AB373" s="211"/>
      <c r="AC373" s="211"/>
      <c r="AD373" s="211"/>
      <c r="AE373" s="211"/>
      <c r="AF373" s="211"/>
      <c r="AG373" s="211"/>
      <c r="AH373" s="211"/>
      <c r="AI373" s="211"/>
      <c r="AJ373" s="211"/>
      <c r="AK373" s="211"/>
      <c r="AL373" s="211"/>
      <c r="AM373" s="211"/>
      <c r="AN373" s="211"/>
      <c r="AO373" s="211"/>
      <c r="AP373" s="211"/>
      <c r="AQ373" s="211"/>
      <c r="AR373" s="211"/>
      <c r="AS373" s="211"/>
      <c r="AT373" s="211"/>
      <c r="AU373" s="211"/>
      <c r="AV373" s="211"/>
      <c r="AW373" s="211"/>
      <c r="AX373" s="211"/>
      <c r="AY373" s="211"/>
      <c r="AZ373" s="211"/>
      <c r="BA373" s="211"/>
      <c r="BB373" s="211"/>
      <c r="BC373" s="211"/>
      <c r="BD373" s="211"/>
      <c r="BE373" s="211"/>
      <c r="BF373" s="211"/>
      <c r="BG373" s="211"/>
      <c r="BH373" s="211"/>
      <c r="BI373" s="211"/>
      <c r="BJ373" s="211"/>
      <c r="BK373" s="211"/>
      <c r="BL373" s="211"/>
      <c r="BM373" s="211"/>
      <c r="BN373" s="211"/>
      <c r="BO373" s="211"/>
      <c r="BP373" s="211"/>
      <c r="BQ373" s="211"/>
      <c r="BR373" s="211"/>
      <c r="BS373" s="211"/>
    </row>
    <row r="374" spans="1:71">
      <c r="A374" s="260"/>
      <c r="B374" s="260"/>
      <c r="C374" s="211"/>
      <c r="D374" s="211"/>
      <c r="E374" s="211"/>
      <c r="F374" s="211"/>
      <c r="G374" s="211"/>
      <c r="H374" s="211"/>
      <c r="I374" s="211"/>
      <c r="J374" s="211"/>
      <c r="K374" s="211"/>
      <c r="L374" s="211"/>
      <c r="M374" s="211"/>
      <c r="N374" s="211"/>
      <c r="O374" s="211"/>
      <c r="P374" s="211"/>
      <c r="Q374" s="211"/>
      <c r="R374" s="211"/>
      <c r="S374" s="211"/>
      <c r="T374" s="211"/>
      <c r="U374" s="211"/>
      <c r="V374" s="211"/>
      <c r="W374" s="211"/>
      <c r="X374" s="211"/>
      <c r="Y374" s="211"/>
      <c r="Z374" s="211"/>
      <c r="AA374" s="211"/>
      <c r="AB374" s="211"/>
      <c r="AC374" s="211"/>
      <c r="AD374" s="211"/>
      <c r="AE374" s="211"/>
      <c r="AF374" s="211"/>
      <c r="AG374" s="211"/>
      <c r="AH374" s="211"/>
      <c r="AI374" s="211"/>
      <c r="AJ374" s="211"/>
      <c r="AK374" s="211"/>
      <c r="AL374" s="211"/>
      <c r="AM374" s="211"/>
      <c r="AN374" s="211"/>
      <c r="AO374" s="211"/>
      <c r="AP374" s="211"/>
      <c r="AQ374" s="211"/>
      <c r="AR374" s="211"/>
      <c r="AS374" s="211"/>
      <c r="AT374" s="211"/>
      <c r="AU374" s="211"/>
      <c r="AV374" s="211"/>
      <c r="AW374" s="211"/>
      <c r="AX374" s="211"/>
      <c r="AY374" s="211"/>
      <c r="AZ374" s="211"/>
      <c r="BA374" s="211"/>
      <c r="BB374" s="211"/>
      <c r="BC374" s="211"/>
      <c r="BD374" s="211"/>
      <c r="BE374" s="211"/>
      <c r="BF374" s="211"/>
      <c r="BG374" s="211"/>
      <c r="BH374" s="211"/>
      <c r="BI374" s="211"/>
      <c r="BJ374" s="211"/>
      <c r="BK374" s="211"/>
      <c r="BL374" s="211"/>
      <c r="BM374" s="211"/>
      <c r="BN374" s="211"/>
      <c r="BO374" s="211"/>
      <c r="BP374" s="211"/>
      <c r="BQ374" s="211"/>
      <c r="BR374" s="211"/>
      <c r="BS374" s="211"/>
    </row>
    <row r="375" spans="1:71">
      <c r="A375" s="260"/>
      <c r="B375" s="260"/>
      <c r="C375" s="211"/>
      <c r="D375" s="211"/>
      <c r="E375" s="211"/>
      <c r="F375" s="211"/>
      <c r="G375" s="211"/>
      <c r="H375" s="211"/>
      <c r="I375" s="211"/>
      <c r="J375" s="211"/>
      <c r="K375" s="211"/>
      <c r="L375" s="211"/>
      <c r="M375" s="211"/>
      <c r="N375" s="211"/>
      <c r="O375" s="211"/>
      <c r="P375" s="211"/>
      <c r="Q375" s="211"/>
      <c r="R375" s="211"/>
      <c r="S375" s="211"/>
      <c r="T375" s="211"/>
      <c r="U375" s="211"/>
      <c r="V375" s="211"/>
      <c r="W375" s="211"/>
      <c r="X375" s="211"/>
      <c r="Y375" s="211"/>
      <c r="Z375" s="211"/>
      <c r="AA375" s="211"/>
      <c r="AB375" s="211"/>
      <c r="AC375" s="211"/>
      <c r="AD375" s="211"/>
      <c r="AE375" s="211"/>
      <c r="AF375" s="211"/>
      <c r="AG375" s="211"/>
      <c r="AH375" s="211"/>
      <c r="AI375" s="211"/>
      <c r="AJ375" s="211"/>
      <c r="AK375" s="211"/>
      <c r="AL375" s="211"/>
      <c r="AM375" s="211"/>
      <c r="AN375" s="211"/>
      <c r="AO375" s="211"/>
      <c r="AP375" s="211"/>
      <c r="AQ375" s="211"/>
      <c r="AR375" s="211"/>
      <c r="AS375" s="211"/>
      <c r="AT375" s="211"/>
      <c r="AU375" s="211"/>
      <c r="AV375" s="211"/>
      <c r="AW375" s="211"/>
      <c r="AX375" s="211"/>
      <c r="AY375" s="211"/>
      <c r="AZ375" s="211"/>
      <c r="BA375" s="211"/>
      <c r="BB375" s="211"/>
      <c r="BC375" s="211"/>
      <c r="BD375" s="211"/>
      <c r="BE375" s="211"/>
      <c r="BF375" s="211"/>
      <c r="BG375" s="211"/>
      <c r="BH375" s="211"/>
      <c r="BI375" s="211"/>
      <c r="BJ375" s="211"/>
      <c r="BK375" s="211"/>
      <c r="BL375" s="211"/>
      <c r="BM375" s="211"/>
      <c r="BN375" s="211"/>
      <c r="BO375" s="211"/>
      <c r="BP375" s="211"/>
      <c r="BQ375" s="211"/>
      <c r="BR375" s="211"/>
      <c r="BS375" s="211"/>
    </row>
  </sheetData>
  <sheetProtection password="901E" sheet="1" objects="1" scenarios="1"/>
  <protectedRanges>
    <protectedRange sqref="E121:H122 E124:H125 E127:H128 E133:H134 E136:H137 E139:H140 E142:H143 E148:H149 E151:H152 E154:H155 E160:H161 E163:H164 E166:H167 E169:H170 E175:H176 E178:H179 E181:H182" name="Zakres4"/>
    <protectedRange sqref="E82:H83 E85:H86 E88:H89 E94:H95 E97:H98 E103:H104 E106:H107 E109:H110 E115:H116 E118:H119" name="Zakres3"/>
    <protectedRange sqref="E55:H56 E58:H59 E61:H62 E67:H68 E70:H71 E73:H74 E76:H77 E82:H83 E85:H86 E88:H89" name="Zakres2"/>
    <protectedRange sqref="E10:H11 E13:H14 E16:H17 E19:H20 E22:H23 E25:H26 E28:H29 E37:H38 E40:H41 E43:H44 E46:H47 E52:H53 E31:H32" name="Zakres1"/>
    <protectedRange sqref="L1:N3 A5" name="Zakres6"/>
  </protectedRanges>
  <mergeCells count="143">
    <mergeCell ref="L1:N1"/>
    <mergeCell ref="L2:N2"/>
    <mergeCell ref="L3:N3"/>
    <mergeCell ref="A5:H5"/>
    <mergeCell ref="A187:C189"/>
    <mergeCell ref="A175:A186"/>
    <mergeCell ref="B175:B177"/>
    <mergeCell ref="B178:B180"/>
    <mergeCell ref="B181:B183"/>
    <mergeCell ref="B184:B186"/>
    <mergeCell ref="A160:A174"/>
    <mergeCell ref="B160:B162"/>
    <mergeCell ref="B163:B165"/>
    <mergeCell ref="B166:B168"/>
    <mergeCell ref="B169:B171"/>
    <mergeCell ref="B172:B174"/>
    <mergeCell ref="A148:A159"/>
    <mergeCell ref="B148:B150"/>
    <mergeCell ref="B151:B153"/>
    <mergeCell ref="B154:B156"/>
    <mergeCell ref="B157:B159"/>
    <mergeCell ref="A133:A147"/>
    <mergeCell ref="B133:B135"/>
    <mergeCell ref="B136:B138"/>
    <mergeCell ref="B139:B141"/>
    <mergeCell ref="B142:B144"/>
    <mergeCell ref="B145:B147"/>
    <mergeCell ref="A118:A120"/>
    <mergeCell ref="B118:B120"/>
    <mergeCell ref="A103:A114"/>
    <mergeCell ref="B103:B105"/>
    <mergeCell ref="B106:B108"/>
    <mergeCell ref="B109:B111"/>
    <mergeCell ref="B112:B114"/>
    <mergeCell ref="A121:A132"/>
    <mergeCell ref="B121:B123"/>
    <mergeCell ref="B124:B126"/>
    <mergeCell ref="B127:B129"/>
    <mergeCell ref="B130:B132"/>
    <mergeCell ref="A94:A102"/>
    <mergeCell ref="B94:B96"/>
    <mergeCell ref="B97:B99"/>
    <mergeCell ref="B100:B102"/>
    <mergeCell ref="A115:A117"/>
    <mergeCell ref="B115:B117"/>
    <mergeCell ref="C94:C96"/>
    <mergeCell ref="C97:C99"/>
    <mergeCell ref="C100:C102"/>
    <mergeCell ref="A82:A93"/>
    <mergeCell ref="B82:B84"/>
    <mergeCell ref="B85:B87"/>
    <mergeCell ref="B88:B90"/>
    <mergeCell ref="B91:B93"/>
    <mergeCell ref="C82:C84"/>
    <mergeCell ref="C85:C87"/>
    <mergeCell ref="C88:C90"/>
    <mergeCell ref="C91:C93"/>
    <mergeCell ref="A67:A81"/>
    <mergeCell ref="B67:B69"/>
    <mergeCell ref="B70:B72"/>
    <mergeCell ref="B73:B75"/>
    <mergeCell ref="B76:B78"/>
    <mergeCell ref="B79:B81"/>
    <mergeCell ref="C67:C69"/>
    <mergeCell ref="C70:C72"/>
    <mergeCell ref="C73:C75"/>
    <mergeCell ref="C76:C78"/>
    <mergeCell ref="C79:C81"/>
    <mergeCell ref="A52:A54"/>
    <mergeCell ref="B52:B54"/>
    <mergeCell ref="A55:A66"/>
    <mergeCell ref="B55:B57"/>
    <mergeCell ref="B58:B60"/>
    <mergeCell ref="B61:B63"/>
    <mergeCell ref="A37:A51"/>
    <mergeCell ref="B37:B39"/>
    <mergeCell ref="B40:B42"/>
    <mergeCell ref="B43:B45"/>
    <mergeCell ref="B46:B48"/>
    <mergeCell ref="B49:B51"/>
    <mergeCell ref="B64:B66"/>
    <mergeCell ref="B34:B36"/>
    <mergeCell ref="A10:A36"/>
    <mergeCell ref="B10:B12"/>
    <mergeCell ref="B13:B15"/>
    <mergeCell ref="B16:B18"/>
    <mergeCell ref="B19:B21"/>
    <mergeCell ref="B22:B24"/>
    <mergeCell ref="B31:B33"/>
    <mergeCell ref="C31:C33"/>
    <mergeCell ref="C34:C36"/>
    <mergeCell ref="A7:B7"/>
    <mergeCell ref="C7:C8"/>
    <mergeCell ref="D7:D8"/>
    <mergeCell ref="E7:F7"/>
    <mergeCell ref="G7:H7"/>
    <mergeCell ref="B25:B27"/>
    <mergeCell ref="B28:B30"/>
    <mergeCell ref="C22:C24"/>
    <mergeCell ref="C25:C27"/>
    <mergeCell ref="C10:C12"/>
    <mergeCell ref="C13:C15"/>
    <mergeCell ref="C16:C18"/>
    <mergeCell ref="C19:C21"/>
    <mergeCell ref="C28:C30"/>
    <mergeCell ref="C175:C177"/>
    <mergeCell ref="C178:C180"/>
    <mergeCell ref="C181:C183"/>
    <mergeCell ref="C184:C186"/>
    <mergeCell ref="C160:C162"/>
    <mergeCell ref="C163:C165"/>
    <mergeCell ref="C166:C168"/>
    <mergeCell ref="C169:C171"/>
    <mergeCell ref="C145:C147"/>
    <mergeCell ref="C148:C150"/>
    <mergeCell ref="C151:C153"/>
    <mergeCell ref="C154:C156"/>
    <mergeCell ref="C157:C159"/>
    <mergeCell ref="C172:C174"/>
    <mergeCell ref="C139:C141"/>
    <mergeCell ref="C142:C144"/>
    <mergeCell ref="C121:C123"/>
    <mergeCell ref="C124:C126"/>
    <mergeCell ref="C127:C129"/>
    <mergeCell ref="C130:C132"/>
    <mergeCell ref="C118:C120"/>
    <mergeCell ref="C103:C105"/>
    <mergeCell ref="C106:C108"/>
    <mergeCell ref="C109:C111"/>
    <mergeCell ref="C112:C114"/>
    <mergeCell ref="C115:C117"/>
    <mergeCell ref="C133:C135"/>
    <mergeCell ref="C136:C138"/>
    <mergeCell ref="C52:C54"/>
    <mergeCell ref="C55:C57"/>
    <mergeCell ref="C58:C60"/>
    <mergeCell ref="C37:C39"/>
    <mergeCell ref="C40:C42"/>
    <mergeCell ref="C43:C45"/>
    <mergeCell ref="C46:C48"/>
    <mergeCell ref="C61:C63"/>
    <mergeCell ref="C64:C66"/>
    <mergeCell ref="C49:C51"/>
  </mergeCells>
  <pageMargins left="0.77" right="0.46" top="0.54" bottom="0.51" header="0.5" footer="0.5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Start</vt:lpstr>
      <vt:lpstr>TERYT</vt:lpstr>
      <vt:lpstr>G</vt:lpstr>
      <vt:lpstr>U</vt:lpstr>
      <vt:lpstr>B</vt:lpstr>
      <vt:lpstr>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Indan</dc:creator>
  <cp:keywords>v1.5</cp:keywords>
  <cp:lastModifiedBy>Kołodziejczyk Sylwia</cp:lastModifiedBy>
  <cp:lastPrinted>2017-01-02T07:32:47Z</cp:lastPrinted>
  <dcterms:created xsi:type="dcterms:W3CDTF">2016-12-19T10:21:52Z</dcterms:created>
  <dcterms:modified xsi:type="dcterms:W3CDTF">2021-01-12T07:20:02Z</dcterms:modified>
</cp:coreProperties>
</file>